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 workbookPassword="C552"/>
  <sheets>
    <sheet name="Plan 2018 texto" sheetId="1" r:id="rId4"/>
    <sheet name="Plan 2018 gráfico" sheetId="2" r:id="rId5"/>
  </sheets>
  <definedNames>
    <definedName name="chibolografo" localSheetId="0">'Plan 2018 texto'!$P$1:$S$51</definedName>
    <definedName name="cuadro" localSheetId="0">'Plan 2018 texto'!$D$1:$N$59</definedName>
  </definedNames>
  <calcPr calcId="124519" calcMode="auto" fullCalcOnLoad="0"/>
</workbook>
</file>

<file path=xl/sharedStrings.xml><?xml version="1.0" encoding="utf-8"?>
<sst xmlns="http://schemas.openxmlformats.org/spreadsheetml/2006/main" uniqueCount="153">
  <si>
    <t>Carrera:</t>
  </si>
  <si>
    <t>INGENIERIA INFORMATICA</t>
  </si>
  <si>
    <t>Plan:</t>
  </si>
  <si>
    <t>Alumno:</t>
  </si>
  <si>
    <t>CAROLINE MICHELLE SIERRA LINARES</t>
  </si>
  <si>
    <t>DOCUMENTO NO OFICIAL</t>
  </si>
  <si>
    <t>DOCUMENTO SIN VALIDEZ LEGAL</t>
  </si>
  <si>
    <t>Carnet:</t>
  </si>
  <si>
    <t>00091119</t>
  </si>
  <si>
    <t>materias cursadas e inscritas</t>
  </si>
  <si>
    <t>datos de seguimiento y planificación</t>
  </si>
  <si>
    <t>nivel</t>
  </si>
  <si>
    <t>código
de materia</t>
  </si>
  <si>
    <t>prerreq</t>
  </si>
  <si>
    <t>materia</t>
  </si>
  <si>
    <t>ciclo</t>
  </si>
  <si>
    <t>matrícula</t>
  </si>
  <si>
    <t>UV</t>
  </si>
  <si>
    <t>nota</t>
  </si>
  <si>
    <t>UM</t>
  </si>
  <si>
    <t>nota
a obtener</t>
  </si>
  <si>
    <t>anotaciones</t>
  </si>
  <si>
    <t>I</t>
  </si>
  <si>
    <t>010142</t>
  </si>
  <si>
    <t>-</t>
  </si>
  <si>
    <t>MATEMATICA DISCRETA I</t>
  </si>
  <si>
    <t>01/2019</t>
  </si>
  <si>
    <t>010180</t>
  </si>
  <si>
    <t>PRECALCULO</t>
  </si>
  <si>
    <t>190153</t>
  </si>
  <si>
    <t>FUNDAMENTOS DE PROGRAMACION</t>
  </si>
  <si>
    <t>II</t>
  </si>
  <si>
    <t>010112</t>
  </si>
  <si>
    <t>ALGEBRA VECTORIAL Y MATRICES</t>
  </si>
  <si>
    <t>02/2019</t>
  </si>
  <si>
    <t>010143</t>
  </si>
  <si>
    <t>MATEMATICA DISCRETA II</t>
  </si>
  <si>
    <t>010181</t>
  </si>
  <si>
    <t>CALCULO I</t>
  </si>
  <si>
    <t>190154</t>
  </si>
  <si>
    <t>010142,190153</t>
  </si>
  <si>
    <t>PROGRAMACION DE ESTRUCTURAS DINAMICAS</t>
  </si>
  <si>
    <t>III</t>
  </si>
  <si>
    <t>010182</t>
  </si>
  <si>
    <t>010112,010181</t>
  </si>
  <si>
    <t>CALCULO II</t>
  </si>
  <si>
    <t>01/2020</t>
  </si>
  <si>
    <t>190155</t>
  </si>
  <si>
    <t>BASES DE DATOS</t>
  </si>
  <si>
    <t>190175</t>
  </si>
  <si>
    <t>PROGRAMACION ORIENTADA A OBJETOS</t>
  </si>
  <si>
    <t>200068</t>
  </si>
  <si>
    <t>FISICA I</t>
  </si>
  <si>
    <t>IV</t>
  </si>
  <si>
    <t>010183</t>
  </si>
  <si>
    <t>CALCULO III</t>
  </si>
  <si>
    <t>02/2020</t>
  </si>
  <si>
    <t>190156</t>
  </si>
  <si>
    <t>PROGRAMACION WEB</t>
  </si>
  <si>
    <t>190157</t>
  </si>
  <si>
    <t>ADMINISTRACION DE BASES DE DATOS</t>
  </si>
  <si>
    <t>200084</t>
  </si>
  <si>
    <t>010182,200068</t>
  </si>
  <si>
    <t>ELECTRICIDAD Y MAGNETISMO</t>
  </si>
  <si>
    <t>01/2021</t>
  </si>
  <si>
    <t>V</t>
  </si>
  <si>
    <t>010141</t>
  </si>
  <si>
    <t>ANALISIS NUMERICO</t>
  </si>
  <si>
    <t>190158</t>
  </si>
  <si>
    <t>REDES DE COMPUTADORAS</t>
  </si>
  <si>
    <t>190159</t>
  </si>
  <si>
    <t>PROGRAMACION DE DISPOSITIVOS MOVILES</t>
  </si>
  <si>
    <t>190160</t>
  </si>
  <si>
    <t>ANALISIS DE SISTEMAS</t>
  </si>
  <si>
    <t>200069</t>
  </si>
  <si>
    <t>FISICA II</t>
  </si>
  <si>
    <t>VI</t>
  </si>
  <si>
    <t>010118</t>
  </si>
  <si>
    <t>PROBABILIDAD Y ESTADISTICA</t>
  </si>
  <si>
    <t>02/2021</t>
  </si>
  <si>
    <t>190161</t>
  </si>
  <si>
    <t>ANALISIS DE ALGORITMOS</t>
  </si>
  <si>
    <t>190162</t>
  </si>
  <si>
    <t>190156,200084</t>
  </si>
  <si>
    <t>PROGRAMACION DE ARTEFACTOS</t>
  </si>
  <si>
    <t>190163</t>
  </si>
  <si>
    <t>010143,190157</t>
  </si>
  <si>
    <t>SEGURIDAD EN ENTORNOS DE DESARROLLO</t>
  </si>
  <si>
    <t>VII</t>
  </si>
  <si>
    <t>190065</t>
  </si>
  <si>
    <t>ARQUITECT.DE COMPUTADORAS</t>
  </si>
  <si>
    <t>01/2022</t>
  </si>
  <si>
    <t>190164</t>
  </si>
  <si>
    <t>TECNICAS DE SIMULACION EN COMPUTADORAS</t>
  </si>
  <si>
    <t>190165</t>
  </si>
  <si>
    <t>PROGRAMACION N-CAPAS</t>
  </si>
  <si>
    <t>190176</t>
  </si>
  <si>
    <t>FUNDAMENTOS DE INTELIGENCIA DE NEGOCIOS</t>
  </si>
  <si>
    <t>VIII</t>
  </si>
  <si>
    <t>190166</t>
  </si>
  <si>
    <t>SISTEMAS OPERATIVOS</t>
  </si>
  <si>
    <t>02/2022</t>
  </si>
  <si>
    <t>190167</t>
  </si>
  <si>
    <t>PROGRAMACION DECLARATIVA</t>
  </si>
  <si>
    <t>190168</t>
  </si>
  <si>
    <t>INGENIERIA DE SOFTWARE</t>
  </si>
  <si>
    <t>250055</t>
  </si>
  <si>
    <t>FORMULACION Y EVALUACION DE PROYECTOS ( 3160 )</t>
  </si>
  <si>
    <t>IX</t>
  </si>
  <si>
    <t>190169</t>
  </si>
  <si>
    <t>APLICACIONES CODIGO ABIERTO</t>
  </si>
  <si>
    <t>190170</t>
  </si>
  <si>
    <t>PRACTICA PROFESIONAL I</t>
  </si>
  <si>
    <t>X</t>
  </si>
  <si>
    <t>190171</t>
  </si>
  <si>
    <t>TEORIA DE LENGUAJES DE PROGRAMACION</t>
  </si>
  <si>
    <t>190172</t>
  </si>
  <si>
    <t>PRACTICA PROFESIONAL II</t>
  </si>
  <si>
    <t>Opt.</t>
  </si>
  <si>
    <t>997701</t>
  </si>
  <si>
    <t>Optativa Tecnica I</t>
  </si>
  <si>
    <t>992501</t>
  </si>
  <si>
    <t>OPTATIVA HUMANISTICO-SOCIAL I</t>
  </si>
  <si>
    <t>110022-MEDIOS DE COMUNICACION SOCIAL</t>
  </si>
  <si>
    <t>992601</t>
  </si>
  <si>
    <t>OPTATIVA HUMANISTICO-SOCIAL II</t>
  </si>
  <si>
    <t>220107-CAMBIO CLIMATICO Y CIUDAD</t>
  </si>
  <si>
    <t>992701</t>
  </si>
  <si>
    <t>OPTATIVA HUMANISTICO-SOCIAL III</t>
  </si>
  <si>
    <t>050208-REALIDAD NACIONAL</t>
  </si>
  <si>
    <t>992801</t>
  </si>
  <si>
    <t>OPTATIVA HUMANISTICO-SOCIAL IV</t>
  </si>
  <si>
    <t>997402</t>
  </si>
  <si>
    <t>Optativa Tecnica II</t>
  </si>
  <si>
    <t>200087-ELEMENTOS PARA EL ESTUDIO DE LA CC Y LA TECNOLOGIA</t>
  </si>
  <si>
    <t>992901</t>
  </si>
  <si>
    <t>OPTATIVA HUMANISTICO-SOCIAL V</t>
  </si>
  <si>
    <t>997403</t>
  </si>
  <si>
    <t>Optativa Tecnica III</t>
  </si>
  <si>
    <t>Nota promedio</t>
  </si>
  <si>
    <t>Sumatoria</t>
  </si>
  <si>
    <t>CUM de carrera</t>
  </si>
  <si>
    <t>CUM hipotético</t>
  </si>
  <si>
    <t>CICLO I</t>
  </si>
  <si>
    <t>CICLO II</t>
  </si>
  <si>
    <t>CICLO III</t>
  </si>
  <si>
    <t>CICLO IV</t>
  </si>
  <si>
    <t>CICLO V</t>
  </si>
  <si>
    <t>CICLO VI</t>
  </si>
  <si>
    <t>CICLO VII</t>
  </si>
  <si>
    <t>CICLO VIII</t>
  </si>
  <si>
    <t>CICLO IX</t>
  </si>
  <si>
    <t>CICLO X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</si>
</sst>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2">
    <font>
      <name val="Calibri"/>
      <sz val="10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0000"/>
    </font>
    <font>
      <name val="Calibri"/>
      <sz val="12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808080"/>
    </font>
    <font>
      <name val="Calibri"/>
      <sz val="18"/>
      <b val="1"/>
      <i val="0"/>
      <u val="none"/>
      <strike val="0"/>
      <color rgb="FF000000"/>
    </font>
    <font>
      <name val="Calibri"/>
      <sz val="14"/>
      <b val="1"/>
      <i val="0"/>
      <u val="none"/>
      <strike val="0"/>
      <color rgb="FF000000"/>
    </font>
    <font>
      <name val="Calibri"/>
      <sz val="16"/>
      <b val="1"/>
      <i val="0"/>
      <u val="none"/>
      <strike val="0"/>
      <color rgb="FF808080"/>
    </font>
    <font>
      <name val="Calibri"/>
      <sz val="16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8"/>
      <b val="0"/>
      <i val="0"/>
      <u val="none"/>
      <strike val="0"/>
      <color rgb="FF000000"/>
    </font>
    <font>
      <name val="Calibri"/>
      <sz val="14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</fonts>
  <fills count="6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00"/>
        <bgColor rgb="FFFFFFFF"/>
      </patternFill>
    </fill>
  </fills>
  <borders count="53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8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49" fillId="2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6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4" numFmtId="2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3" borderId="10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4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7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15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0" fillId="2" borderId="1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1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2" fillId="2" borderId="1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2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2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5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9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164" fillId="2" borderId="30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0" fillId="2" borderId="3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0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false"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locked="fals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8" numFmtId="0" fillId="2" borderId="3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40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49" fillId="2" borderId="4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6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49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2" fillId="4" borderId="4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49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1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0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51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5" borderId="3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7" applyFont="1" applyNumberFormat="0" applyFill="1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164"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S64"/>
  <sheetViews>
    <sheetView tabSelected="0" workbookViewId="0" showGridLines="false" showRowColHeaders="1">
      <pane ySplit="6" topLeftCell="A7" activePane="bottomLeft" state="frozen"/>
      <selection pane="bottomLeft" activeCell="A7" sqref="A7"/>
    </sheetView>
  </sheetViews>
  <sheetFormatPr customHeight="true" defaultRowHeight="12.75" defaultColWidth="9.140625" outlineLevelRow="0" outlineLevelCol="0"/>
  <cols>
    <col min="1" max="1" width="6.42578125" customWidth="true" style="0"/>
    <col min="2" max="2" width="12.28515625" customWidth="true" style="0"/>
    <col min="3" max="3" width="15.28515625" customWidth="true" style="0"/>
    <col min="4" max="4" width="53.7109375" customWidth="true" style="0"/>
    <col min="5" max="5" width="9" customWidth="true" style="0"/>
    <col min="6" max="6" width="7.7109375" customWidth="true" style="0"/>
    <col min="7" max="7" width="7.7109375" customWidth="true" style="0"/>
    <col min="8" max="8" width="10.28515625" customWidth="true" style="0"/>
    <col min="9" max="9" width="9.7109375" customWidth="true" style="0"/>
    <col min="10" max="10" width="9" customWidth="true" style="0"/>
    <col min="11" max="11" width="8.5703125" customWidth="true" style="0"/>
    <col min="12" max="12" width="10.140625" customWidth="true" style="0"/>
    <col min="13" max="13" width="12.140625" customWidth="true" style="0"/>
    <col min="14" max="14" width="57.28515625" customWidth="true" style="0"/>
    <col min="15" max="15" width="4.28515625" customWidth="true" style="0"/>
    <col min="16" max="16" width="4.7109375" customWidth="true" style="0"/>
    <col min="17" max="17" width="4.7109375" customWidth="true" style="0"/>
    <col min="18" max="18" width="4.7109375" customWidth="true" style="0"/>
    <col min="19" max="19" width="4.7109375" customWidth="true" style="0"/>
  </cols>
  <sheetData>
    <row r="1" spans="1:19" customHeight="1" ht="12.7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/>
      <c r="P1"/>
      <c r="Q1"/>
      <c r="R1"/>
      <c r="S1"/>
    </row>
    <row r="2" spans="1:19" customHeight="1" ht="12.75">
      <c r="A2"/>
      <c r="B2" s="3"/>
      <c r="C2" s="4" t="s">
        <v>0</v>
      </c>
      <c r="D2" s="4" t="s">
        <v>1</v>
      </c>
      <c r="E2" s="3"/>
      <c r="F2" s="3"/>
      <c r="G2" s="3"/>
      <c r="H2" s="6" t="s">
        <v>2</v>
      </c>
      <c r="I2" s="1">
        <v>20181</v>
      </c>
      <c r="J2" s="3"/>
      <c r="K2" s="3"/>
      <c r="L2" s="3"/>
      <c r="M2" s="3"/>
      <c r="N2" s="3"/>
      <c r="O2"/>
      <c r="P2"/>
      <c r="Q2"/>
      <c r="R2"/>
      <c r="S2"/>
    </row>
    <row r="3" spans="1:19" customHeight="1" ht="15.75">
      <c r="A3"/>
      <c r="B3" s="3"/>
      <c r="C3" s="4" t="s">
        <v>3</v>
      </c>
      <c r="D3" s="2" t="s">
        <v>4</v>
      </c>
      <c r="E3" s="1"/>
      <c r="F3" s="1"/>
      <c r="G3" s="1"/>
      <c r="H3" s="27" t="s">
        <v>5</v>
      </c>
      <c r="I3" s="8"/>
      <c r="J3" s="1"/>
      <c r="K3" s="1"/>
      <c r="L3"/>
      <c r="M3" s="3"/>
      <c r="N3" s="28" t="s">
        <v>6</v>
      </c>
      <c r="O3"/>
      <c r="P3"/>
      <c r="Q3"/>
      <c r="R3"/>
      <c r="S3"/>
    </row>
    <row r="4" spans="1:19" customHeight="1" ht="18.75">
      <c r="A4"/>
      <c r="B4" s="3"/>
      <c r="C4" s="4" t="s">
        <v>7</v>
      </c>
      <c r="D4" s="2" t="s">
        <v>8</v>
      </c>
      <c r="E4" s="1"/>
      <c r="F4" s="1"/>
      <c r="G4" s="1"/>
      <c r="H4" s="1"/>
      <c r="I4" s="7"/>
      <c r="J4" s="1"/>
      <c r="K4" s="1"/>
      <c r="L4" s="3"/>
      <c r="M4" s="3"/>
      <c r="N4" s="3"/>
      <c r="O4"/>
      <c r="P4"/>
      <c r="Q4"/>
      <c r="R4"/>
      <c r="S4"/>
    </row>
    <row r="5" spans="1:19" customHeight="1" ht="18.75">
      <c r="A5" s="4"/>
      <c r="B5" s="3"/>
      <c r="C5" s="5"/>
      <c r="D5" s="2"/>
      <c r="E5" s="83" t="s">
        <v>9</v>
      </c>
      <c r="F5" s="84"/>
      <c r="G5" s="84"/>
      <c r="H5" s="84"/>
      <c r="I5" s="85"/>
      <c r="J5" s="83" t="s">
        <v>10</v>
      </c>
      <c r="K5" s="84"/>
      <c r="L5" s="84"/>
      <c r="M5" s="85"/>
      <c r="N5" s="3"/>
      <c r="O5"/>
      <c r="P5"/>
      <c r="Q5"/>
      <c r="R5"/>
      <c r="S5"/>
    </row>
    <row r="6" spans="1:19" customHeight="1" ht="31.5">
      <c r="A6" s="144" t="s">
        <v>11</v>
      </c>
      <c r="B6" s="151" t="s">
        <v>12</v>
      </c>
      <c r="C6" s="152" t="s">
        <v>13</v>
      </c>
      <c r="D6" s="153" t="s">
        <v>14</v>
      </c>
      <c r="E6" s="154" t="s">
        <v>15</v>
      </c>
      <c r="F6" s="155" t="s">
        <v>16</v>
      </c>
      <c r="G6" s="156" t="s">
        <v>17</v>
      </c>
      <c r="H6" s="156" t="s">
        <v>18</v>
      </c>
      <c r="I6" s="157" t="s">
        <v>19</v>
      </c>
      <c r="J6" s="158" t="s">
        <v>15</v>
      </c>
      <c r="K6" s="156" t="s">
        <v>17</v>
      </c>
      <c r="L6" s="151" t="s">
        <v>20</v>
      </c>
      <c r="M6" s="157" t="s">
        <v>19</v>
      </c>
      <c r="N6" s="167" t="s">
        <v>21</v>
      </c>
      <c r="O6"/>
      <c r="P6"/>
      <c r="Q6"/>
      <c r="R6"/>
      <c r="S6"/>
    </row>
    <row r="7" spans="1:19" customHeight="1" ht="18.75">
      <c r="A7" s="182" t="s">
        <v>22</v>
      </c>
      <c r="B7" s="51" t="s">
        <v>23</v>
      </c>
      <c r="C7" s="51" t="s">
        <v>24</v>
      </c>
      <c r="D7" s="54" t="s">
        <v>25</v>
      </c>
      <c r="E7" s="65" t="s">
        <v>26</v>
      </c>
      <c r="F7" s="51">
        <v>1</v>
      </c>
      <c r="G7" s="51">
        <v>3</v>
      </c>
      <c r="H7" s="66">
        <v>8.1</v>
      </c>
      <c r="I7" s="80">
        <f>G7*H7</f>
      </c>
      <c r="J7" s="132" t="s">
        <v>26</v>
      </c>
      <c r="K7" s="133">
        <v>3</v>
      </c>
      <c r="L7" s="134">
        <v>8.1</v>
      </c>
      <c r="M7" s="135">
        <f>K7*L7</f>
      </c>
      <c r="N7" s="168"/>
      <c r="O7"/>
      <c r="P7"/>
      <c r="Q7"/>
      <c r="R7"/>
      <c r="S7"/>
    </row>
    <row r="8" spans="1:19" customHeight="1" ht="15">
      <c r="A8" s="183"/>
      <c r="B8" s="38" t="s">
        <v>27</v>
      </c>
      <c r="C8" s="38" t="s">
        <v>24</v>
      </c>
      <c r="D8" s="55" t="s">
        <v>28</v>
      </c>
      <c r="E8" s="70" t="s">
        <v>26</v>
      </c>
      <c r="F8" s="38">
        <v>1</v>
      </c>
      <c r="G8" s="38">
        <v>4</v>
      </c>
      <c r="H8" s="62">
        <v>6.9</v>
      </c>
      <c r="I8" s="81">
        <f>G8*H8</f>
      </c>
      <c r="J8" s="136" t="s">
        <v>26</v>
      </c>
      <c r="K8" s="137">
        <v>4</v>
      </c>
      <c r="L8" s="138">
        <v>6.9</v>
      </c>
      <c r="M8" s="139">
        <f>K8*L8</f>
      </c>
      <c r="N8" s="169"/>
      <c r="O8"/>
      <c r="P8"/>
      <c r="Q8"/>
      <c r="R8"/>
      <c r="S8"/>
    </row>
    <row r="9" spans="1:19" customHeight="1" ht="15">
      <c r="A9" s="184"/>
      <c r="B9" s="47" t="s">
        <v>29</v>
      </c>
      <c r="C9" s="47" t="s">
        <v>24</v>
      </c>
      <c r="D9" s="56" t="s">
        <v>30</v>
      </c>
      <c r="E9" s="72" t="s">
        <v>26</v>
      </c>
      <c r="F9" s="47">
        <v>1</v>
      </c>
      <c r="G9" s="47">
        <v>4</v>
      </c>
      <c r="H9" s="73">
        <v>8.9</v>
      </c>
      <c r="I9" s="82">
        <f>G9*H9</f>
      </c>
      <c r="J9" s="140" t="s">
        <v>26</v>
      </c>
      <c r="K9" s="141">
        <v>4</v>
      </c>
      <c r="L9" s="142">
        <v>8.9</v>
      </c>
      <c r="M9" s="143">
        <f>K9*L9</f>
      </c>
      <c r="N9" s="170"/>
      <c r="O9"/>
      <c r="P9"/>
      <c r="Q9"/>
      <c r="R9"/>
      <c r="S9"/>
    </row>
    <row r="10" spans="1:19" customHeight="1" ht="15">
      <c r="A10" s="182" t="s">
        <v>31</v>
      </c>
      <c r="B10" s="51" t="s">
        <v>32</v>
      </c>
      <c r="C10" s="51">
        <v>10180</v>
      </c>
      <c r="D10" s="54" t="s">
        <v>33</v>
      </c>
      <c r="E10" s="65" t="s">
        <v>34</v>
      </c>
      <c r="F10" s="51">
        <v>1</v>
      </c>
      <c r="G10" s="51">
        <v>4</v>
      </c>
      <c r="H10" s="66">
        <v>6.3</v>
      </c>
      <c r="I10" s="80">
        <f>G10*H10</f>
      </c>
      <c r="J10" s="132" t="s">
        <v>34</v>
      </c>
      <c r="K10" s="133">
        <v>4</v>
      </c>
      <c r="L10" s="134">
        <v>6.3</v>
      </c>
      <c r="M10" s="135">
        <f>K10*L10</f>
      </c>
      <c r="N10" s="168"/>
      <c r="O10"/>
      <c r="P10"/>
      <c r="Q10"/>
      <c r="R10"/>
      <c r="S10"/>
    </row>
    <row r="11" spans="1:19" customHeight="1" ht="15">
      <c r="A11" s="183"/>
      <c r="B11" s="38" t="s">
        <v>35</v>
      </c>
      <c r="C11" s="38">
        <v>10142</v>
      </c>
      <c r="D11" s="55" t="s">
        <v>36</v>
      </c>
      <c r="E11" s="70" t="s">
        <v>34</v>
      </c>
      <c r="F11" s="38">
        <v>1</v>
      </c>
      <c r="G11" s="38">
        <v>3</v>
      </c>
      <c r="H11" s="62">
        <v>8.4</v>
      </c>
      <c r="I11" s="81">
        <f>G11*H11</f>
      </c>
      <c r="J11" s="136" t="s">
        <v>34</v>
      </c>
      <c r="K11" s="137">
        <v>3</v>
      </c>
      <c r="L11" s="138">
        <v>8.4</v>
      </c>
      <c r="M11" s="139">
        <f>K11*L11</f>
      </c>
      <c r="N11" s="169"/>
      <c r="O11"/>
      <c r="P11"/>
      <c r="Q11"/>
      <c r="R11"/>
      <c r="S11"/>
    </row>
    <row r="12" spans="1:19" customHeight="1" ht="15">
      <c r="A12" s="183"/>
      <c r="B12" s="38" t="s">
        <v>37</v>
      </c>
      <c r="C12" s="38">
        <v>10180</v>
      </c>
      <c r="D12" s="55" t="s">
        <v>38</v>
      </c>
      <c r="E12" s="70" t="s">
        <v>34</v>
      </c>
      <c r="F12" s="38">
        <v>1</v>
      </c>
      <c r="G12" s="38">
        <v>4</v>
      </c>
      <c r="H12" s="62">
        <v>7</v>
      </c>
      <c r="I12" s="81">
        <f>G12*H12</f>
      </c>
      <c r="J12" s="136" t="s">
        <v>34</v>
      </c>
      <c r="K12" s="137">
        <v>4</v>
      </c>
      <c r="L12" s="138">
        <v>7</v>
      </c>
      <c r="M12" s="139">
        <f>K12*L12</f>
      </c>
      <c r="N12" s="169"/>
      <c r="O12"/>
      <c r="P12"/>
      <c r="Q12"/>
      <c r="R12"/>
      <c r="S12"/>
    </row>
    <row r="13" spans="1:19" customHeight="1" ht="15">
      <c r="A13" s="184"/>
      <c r="B13" s="47" t="s">
        <v>39</v>
      </c>
      <c r="C13" s="47" t="s">
        <v>40</v>
      </c>
      <c r="D13" s="56" t="s">
        <v>41</v>
      </c>
      <c r="E13" s="72" t="s">
        <v>34</v>
      </c>
      <c r="F13" s="47">
        <v>1</v>
      </c>
      <c r="G13" s="47">
        <v>4</v>
      </c>
      <c r="H13" s="73">
        <v>8.6</v>
      </c>
      <c r="I13" s="82">
        <f>G13*H13</f>
      </c>
      <c r="J13" s="140" t="s">
        <v>34</v>
      </c>
      <c r="K13" s="141">
        <v>4</v>
      </c>
      <c r="L13" s="142">
        <v>8.6</v>
      </c>
      <c r="M13" s="143">
        <f>K13*L13</f>
      </c>
      <c r="N13" s="170"/>
      <c r="O13"/>
      <c r="P13"/>
      <c r="Q13"/>
      <c r="R13"/>
      <c r="S13"/>
    </row>
    <row r="14" spans="1:19" customHeight="1" ht="15">
      <c r="A14" s="182" t="s">
        <v>42</v>
      </c>
      <c r="B14" s="51" t="s">
        <v>43</v>
      </c>
      <c r="C14" s="51" t="s">
        <v>44</v>
      </c>
      <c r="D14" s="54" t="s">
        <v>45</v>
      </c>
      <c r="E14" s="65" t="s">
        <v>46</v>
      </c>
      <c r="F14" s="51">
        <v>1</v>
      </c>
      <c r="G14" s="51">
        <v>4</v>
      </c>
      <c r="H14" s="66">
        <v>8.5</v>
      </c>
      <c r="I14" s="80">
        <f>G14*H14</f>
      </c>
      <c r="J14" s="132" t="s">
        <v>46</v>
      </c>
      <c r="K14" s="133">
        <v>4</v>
      </c>
      <c r="L14" s="134">
        <v>8.5</v>
      </c>
      <c r="M14" s="135">
        <f>K14*L14</f>
      </c>
      <c r="N14" s="168"/>
      <c r="O14"/>
      <c r="P14"/>
      <c r="Q14"/>
      <c r="R14"/>
      <c r="S14"/>
    </row>
    <row r="15" spans="1:19" customHeight="1" ht="15">
      <c r="A15" s="183"/>
      <c r="B15" s="38" t="s">
        <v>47</v>
      </c>
      <c r="C15" s="38">
        <v>190154</v>
      </c>
      <c r="D15" s="55" t="s">
        <v>48</v>
      </c>
      <c r="E15" s="70" t="s">
        <v>46</v>
      </c>
      <c r="F15" s="38">
        <v>1</v>
      </c>
      <c r="G15" s="38">
        <v>4</v>
      </c>
      <c r="H15" s="62">
        <v>8.4</v>
      </c>
      <c r="I15" s="81">
        <f>G15*H15</f>
      </c>
      <c r="J15" s="136" t="s">
        <v>46</v>
      </c>
      <c r="K15" s="137">
        <v>4</v>
      </c>
      <c r="L15" s="138">
        <v>8.4</v>
      </c>
      <c r="M15" s="139">
        <f>K15*L15</f>
      </c>
      <c r="N15" s="169"/>
      <c r="O15"/>
      <c r="P15"/>
      <c r="Q15"/>
      <c r="R15"/>
      <c r="S15"/>
    </row>
    <row r="16" spans="1:19" customHeight="1" ht="15">
      <c r="A16" s="183"/>
      <c r="B16" s="38" t="s">
        <v>49</v>
      </c>
      <c r="C16" s="38">
        <v>190154</v>
      </c>
      <c r="D16" s="55" t="s">
        <v>50</v>
      </c>
      <c r="E16" s="70" t="s">
        <v>46</v>
      </c>
      <c r="F16" s="38">
        <v>1</v>
      </c>
      <c r="G16" s="38">
        <v>4</v>
      </c>
      <c r="H16" s="62">
        <v>10</v>
      </c>
      <c r="I16" s="81">
        <f>G16*H16</f>
      </c>
      <c r="J16" s="136" t="s">
        <v>46</v>
      </c>
      <c r="K16" s="137">
        <v>4</v>
      </c>
      <c r="L16" s="138">
        <v>10</v>
      </c>
      <c r="M16" s="139">
        <f>K16*L16</f>
      </c>
      <c r="N16" s="169"/>
      <c r="O16"/>
      <c r="P16"/>
      <c r="Q16"/>
      <c r="R16"/>
      <c r="S16"/>
    </row>
    <row r="17" spans="1:19" customHeight="1" ht="15">
      <c r="A17" s="184"/>
      <c r="B17" s="47" t="s">
        <v>51</v>
      </c>
      <c r="C17" s="47" t="s">
        <v>44</v>
      </c>
      <c r="D17" s="56" t="s">
        <v>52</v>
      </c>
      <c r="E17" s="72" t="s">
        <v>46</v>
      </c>
      <c r="F17" s="47">
        <v>1</v>
      </c>
      <c r="G17" s="47">
        <v>5</v>
      </c>
      <c r="H17" s="73">
        <v>7.3</v>
      </c>
      <c r="I17" s="82">
        <f>G17*H17</f>
      </c>
      <c r="J17" s="140" t="s">
        <v>46</v>
      </c>
      <c r="K17" s="141">
        <v>5</v>
      </c>
      <c r="L17" s="142">
        <v>7.3</v>
      </c>
      <c r="M17" s="143" t="str">
        <f>K17*L17</f>
      </c>
      <c r="N17" s="170"/>
      <c r="O17"/>
      <c r="P17"/>
      <c r="Q17"/>
      <c r="R17"/>
      <c r="S17"/>
    </row>
    <row r="18" spans="1:19" customHeight="1" ht="15">
      <c r="A18" s="182" t="s">
        <v>53</v>
      </c>
      <c r="B18" s="51" t="s">
        <v>54</v>
      </c>
      <c r="C18" s="51">
        <v>10182</v>
      </c>
      <c r="D18" s="54" t="s">
        <v>55</v>
      </c>
      <c r="E18" s="65" t="s">
        <v>56</v>
      </c>
      <c r="F18" s="51">
        <v>1</v>
      </c>
      <c r="G18" s="51">
        <v>4</v>
      </c>
      <c r="H18" s="66">
        <v>7.3</v>
      </c>
      <c r="I18" s="80">
        <f>G18*H18</f>
      </c>
      <c r="J18" s="132" t="s">
        <v>56</v>
      </c>
      <c r="K18" s="133">
        <v>4</v>
      </c>
      <c r="L18" s="134">
        <v>7.3</v>
      </c>
      <c r="M18" s="135">
        <f>K18*L18</f>
      </c>
      <c r="N18" s="168"/>
      <c r="O18"/>
      <c r="P18"/>
      <c r="Q18"/>
      <c r="R18"/>
      <c r="S18"/>
    </row>
    <row r="19" spans="1:19" customHeight="1" ht="15">
      <c r="A19" s="183"/>
      <c r="B19" s="38" t="s">
        <v>57</v>
      </c>
      <c r="C19" s="38">
        <v>190175</v>
      </c>
      <c r="D19" s="55" t="s">
        <v>58</v>
      </c>
      <c r="E19" s="70" t="s">
        <v>56</v>
      </c>
      <c r="F19" s="38">
        <v>1</v>
      </c>
      <c r="G19" s="38">
        <v>4</v>
      </c>
      <c r="H19" s="62">
        <v>8.199999999999999</v>
      </c>
      <c r="I19" s="81">
        <f>G19*H19</f>
      </c>
      <c r="J19" s="136" t="s">
        <v>56</v>
      </c>
      <c r="K19" s="137">
        <v>4</v>
      </c>
      <c r="L19" s="138">
        <v>8.199999999999999</v>
      </c>
      <c r="M19" s="139">
        <f>K19*L19</f>
      </c>
      <c r="N19" s="169"/>
      <c r="O19"/>
      <c r="P19"/>
      <c r="Q19"/>
      <c r="R19"/>
      <c r="S19"/>
    </row>
    <row r="20" spans="1:19" customHeight="1" ht="15">
      <c r="A20" s="183"/>
      <c r="B20" s="38" t="s">
        <v>59</v>
      </c>
      <c r="C20" s="38">
        <v>190155</v>
      </c>
      <c r="D20" s="55" t="s">
        <v>60</v>
      </c>
      <c r="E20" s="70" t="s">
        <v>56</v>
      </c>
      <c r="F20" s="38">
        <v>1</v>
      </c>
      <c r="G20" s="38">
        <v>4</v>
      </c>
      <c r="H20" s="62">
        <v>9.4</v>
      </c>
      <c r="I20" s="81">
        <f>G20*H20</f>
      </c>
      <c r="J20" s="136" t="s">
        <v>56</v>
      </c>
      <c r="K20" s="137">
        <v>4</v>
      </c>
      <c r="L20" s="138">
        <v>9.4</v>
      </c>
      <c r="M20" s="139">
        <f>K20*L20</f>
      </c>
      <c r="N20" s="169"/>
      <c r="O20"/>
      <c r="P20"/>
      <c r="Q20"/>
      <c r="R20"/>
      <c r="S20"/>
    </row>
    <row r="21" spans="1:19" customHeight="1" ht="15">
      <c r="A21" s="184"/>
      <c r="B21" s="47" t="s">
        <v>61</v>
      </c>
      <c r="C21" s="47" t="s">
        <v>62</v>
      </c>
      <c r="D21" s="56" t="s">
        <v>63</v>
      </c>
      <c r="E21" s="72" t="s">
        <v>64</v>
      </c>
      <c r="F21" s="47">
        <v>1</v>
      </c>
      <c r="G21" s="47">
        <v>5</v>
      </c>
      <c r="H21" s="73">
        <v>8.6</v>
      </c>
      <c r="I21" s="82">
        <f>G21*H21</f>
      </c>
      <c r="J21" s="140" t="s">
        <v>64</v>
      </c>
      <c r="K21" s="141">
        <v>5</v>
      </c>
      <c r="L21" s="142">
        <v>8.6</v>
      </c>
      <c r="M21" s="143">
        <f>K21*L21</f>
      </c>
      <c r="N21" s="170"/>
      <c r="O21"/>
      <c r="P21"/>
      <c r="Q21"/>
      <c r="R21"/>
      <c r="S21"/>
    </row>
    <row r="22" spans="1:19" customHeight="1" ht="15">
      <c r="A22" s="182" t="s">
        <v>65</v>
      </c>
      <c r="B22" s="51" t="s">
        <v>66</v>
      </c>
      <c r="C22" s="51">
        <v>10183</v>
      </c>
      <c r="D22" s="54" t="s">
        <v>67</v>
      </c>
      <c r="E22" s="65" t="s">
        <v>64</v>
      </c>
      <c r="F22" s="51">
        <v>1</v>
      </c>
      <c r="G22" s="51">
        <v>4</v>
      </c>
      <c r="H22" s="66">
        <v>7.4</v>
      </c>
      <c r="I22" s="80">
        <f>G22*H22</f>
      </c>
      <c r="J22" s="132" t="s">
        <v>64</v>
      </c>
      <c r="K22" s="133">
        <v>4</v>
      </c>
      <c r="L22" s="134">
        <v>7.4</v>
      </c>
      <c r="M22" s="135">
        <f>K22*L22</f>
      </c>
      <c r="N22" s="168"/>
      <c r="O22"/>
      <c r="P22"/>
      <c r="Q22"/>
      <c r="R22"/>
      <c r="S22"/>
    </row>
    <row r="23" spans="1:19" customHeight="1" ht="15">
      <c r="A23" s="183"/>
      <c r="B23" s="38" t="s">
        <v>68</v>
      </c>
      <c r="C23" s="38">
        <v>190156</v>
      </c>
      <c r="D23" s="55" t="s">
        <v>69</v>
      </c>
      <c r="E23" s="70" t="s">
        <v>64</v>
      </c>
      <c r="F23" s="38">
        <v>1</v>
      </c>
      <c r="G23" s="38">
        <v>4</v>
      </c>
      <c r="H23" s="62">
        <v>7.3</v>
      </c>
      <c r="I23" s="81">
        <f>G23*H23</f>
      </c>
      <c r="J23" s="136" t="s">
        <v>64</v>
      </c>
      <c r="K23" s="137">
        <v>4</v>
      </c>
      <c r="L23" s="138">
        <v>7.3</v>
      </c>
      <c r="M23" s="139">
        <f>K23*L23</f>
      </c>
      <c r="N23" s="169"/>
      <c r="O23"/>
      <c r="P23"/>
      <c r="Q23"/>
      <c r="R23"/>
      <c r="S23"/>
    </row>
    <row r="24" spans="1:19" customHeight="1" ht="15">
      <c r="A24" s="183"/>
      <c r="B24" s="38" t="s">
        <v>70</v>
      </c>
      <c r="C24" s="38">
        <v>190175</v>
      </c>
      <c r="D24" s="55" t="s">
        <v>71</v>
      </c>
      <c r="E24" s="70" t="s">
        <v>64</v>
      </c>
      <c r="F24" s="38">
        <v>1</v>
      </c>
      <c r="G24" s="38">
        <v>4</v>
      </c>
      <c r="H24" s="62">
        <v>7.8</v>
      </c>
      <c r="I24" s="81">
        <f>G24*H24</f>
      </c>
      <c r="J24" s="136" t="s">
        <v>64</v>
      </c>
      <c r="K24" s="137">
        <v>4</v>
      </c>
      <c r="L24" s="138">
        <v>7.8</v>
      </c>
      <c r="M24" s="139">
        <f>K24*L24</f>
      </c>
      <c r="N24" s="169"/>
      <c r="O24"/>
      <c r="P24"/>
      <c r="Q24"/>
      <c r="R24"/>
      <c r="S24"/>
    </row>
    <row r="25" spans="1:19" customHeight="1" ht="15">
      <c r="A25" s="183"/>
      <c r="B25" s="38" t="s">
        <v>72</v>
      </c>
      <c r="C25" s="38">
        <v>190156</v>
      </c>
      <c r="D25" s="55" t="s">
        <v>73</v>
      </c>
      <c r="E25" s="70" t="s">
        <v>64</v>
      </c>
      <c r="F25" s="38">
        <v>1</v>
      </c>
      <c r="G25" s="38">
        <v>3</v>
      </c>
      <c r="H25" s="62">
        <v>8.1</v>
      </c>
      <c r="I25" s="81">
        <f>G25*H25</f>
      </c>
      <c r="J25" s="136" t="s">
        <v>64</v>
      </c>
      <c r="K25" s="137">
        <v>3</v>
      </c>
      <c r="L25" s="138">
        <v>8.1</v>
      </c>
      <c r="M25" s="139">
        <f>K25*L25</f>
      </c>
      <c r="N25" s="169"/>
      <c r="O25"/>
      <c r="P25"/>
      <c r="Q25"/>
      <c r="R25"/>
      <c r="S25"/>
    </row>
    <row r="26" spans="1:19" customHeight="1" ht="15">
      <c r="A26" s="184"/>
      <c r="B26" s="47" t="s">
        <v>74</v>
      </c>
      <c r="C26" s="47" t="s">
        <v>62</v>
      </c>
      <c r="D26" s="56" t="s">
        <v>75</v>
      </c>
      <c r="E26" s="72" t="s">
        <v>56</v>
      </c>
      <c r="F26" s="47">
        <v>1</v>
      </c>
      <c r="G26" s="47">
        <v>5</v>
      </c>
      <c r="H26" s="73">
        <v>7.2</v>
      </c>
      <c r="I26" s="82">
        <f>G26*H26</f>
      </c>
      <c r="J26" s="140" t="s">
        <v>56</v>
      </c>
      <c r="K26" s="141">
        <v>5</v>
      </c>
      <c r="L26" s="142">
        <v>7.2</v>
      </c>
      <c r="M26" s="143">
        <f>K26*L26</f>
      </c>
      <c r="N26" s="170"/>
      <c r="O26"/>
      <c r="P26"/>
      <c r="Q26"/>
      <c r="R26"/>
      <c r="S26"/>
    </row>
    <row r="27" spans="1:19" customHeight="1" ht="15">
      <c r="A27" s="182" t="s">
        <v>76</v>
      </c>
      <c r="B27" s="51" t="s">
        <v>77</v>
      </c>
      <c r="C27" s="51">
        <v>10183</v>
      </c>
      <c r="D27" s="54" t="s">
        <v>78</v>
      </c>
      <c r="E27" s="65" t="s">
        <v>79</v>
      </c>
      <c r="F27" s="51">
        <v>1</v>
      </c>
      <c r="G27" s="51">
        <v>4</v>
      </c>
      <c r="H27" s="66">
        <v>7.2</v>
      </c>
      <c r="I27" s="80">
        <f>G27*H27</f>
      </c>
      <c r="J27" s="132" t="s">
        <v>79</v>
      </c>
      <c r="K27" s="133">
        <v>4</v>
      </c>
      <c r="L27" s="134">
        <v>7.2</v>
      </c>
      <c r="M27" s="135">
        <f>K27*L27</f>
      </c>
      <c r="N27" s="168"/>
      <c r="O27"/>
      <c r="P27"/>
      <c r="Q27"/>
      <c r="R27"/>
      <c r="S27"/>
    </row>
    <row r="28" spans="1:19" customHeight="1" ht="15">
      <c r="A28" s="183"/>
      <c r="B28" s="38" t="s">
        <v>80</v>
      </c>
      <c r="C28" s="38">
        <v>10143</v>
      </c>
      <c r="D28" s="55" t="s">
        <v>81</v>
      </c>
      <c r="E28" s="70" t="s">
        <v>79</v>
      </c>
      <c r="F28" s="38">
        <v>1</v>
      </c>
      <c r="G28" s="38">
        <v>4</v>
      </c>
      <c r="H28" s="62">
        <v>7.9</v>
      </c>
      <c r="I28" s="81">
        <f>G28*H28</f>
      </c>
      <c r="J28" s="136" t="s">
        <v>79</v>
      </c>
      <c r="K28" s="137">
        <v>4</v>
      </c>
      <c r="L28" s="138">
        <v>7.9</v>
      </c>
      <c r="M28" s="139">
        <f>K28*L28</f>
      </c>
      <c r="N28" s="169"/>
      <c r="O28"/>
      <c r="P28"/>
      <c r="Q28"/>
      <c r="R28"/>
      <c r="S28"/>
    </row>
    <row r="29" spans="1:19" customHeight="1" ht="15">
      <c r="A29" s="183"/>
      <c r="B29" s="38" t="s">
        <v>82</v>
      </c>
      <c r="C29" s="38" t="s">
        <v>83</v>
      </c>
      <c r="D29" s="55" t="s">
        <v>84</v>
      </c>
      <c r="E29" s="70" t="s">
        <v>79</v>
      </c>
      <c r="F29" s="38">
        <v>1</v>
      </c>
      <c r="G29" s="38">
        <v>4</v>
      </c>
      <c r="H29" s="62">
        <v>9.699999999999999</v>
      </c>
      <c r="I29" s="81">
        <f>G29*H29</f>
      </c>
      <c r="J29" s="136" t="s">
        <v>79</v>
      </c>
      <c r="K29" s="137">
        <v>4</v>
      </c>
      <c r="L29" s="138">
        <v>9.699999999999999</v>
      </c>
      <c r="M29" s="139">
        <f>K29*L29</f>
      </c>
      <c r="N29" s="169"/>
      <c r="O29"/>
      <c r="P29"/>
      <c r="Q29"/>
      <c r="R29"/>
      <c r="S29"/>
    </row>
    <row r="30" spans="1:19" customHeight="1" ht="15">
      <c r="A30" s="184"/>
      <c r="B30" s="47" t="s">
        <v>85</v>
      </c>
      <c r="C30" s="47" t="s">
        <v>86</v>
      </c>
      <c r="D30" s="56" t="s">
        <v>87</v>
      </c>
      <c r="E30" s="72" t="s">
        <v>79</v>
      </c>
      <c r="F30" s="47">
        <v>1</v>
      </c>
      <c r="G30" s="47">
        <v>4</v>
      </c>
      <c r="H30" s="73">
        <v>7.4</v>
      </c>
      <c r="I30" s="82">
        <f>G30*H30</f>
      </c>
      <c r="J30" s="140" t="s">
        <v>79</v>
      </c>
      <c r="K30" s="141">
        <v>4</v>
      </c>
      <c r="L30" s="142">
        <v>7.4</v>
      </c>
      <c r="M30" s="143">
        <f>K30*L30</f>
      </c>
      <c r="N30" s="170"/>
      <c r="O30"/>
      <c r="P30"/>
      <c r="Q30"/>
      <c r="R30"/>
      <c r="S30"/>
    </row>
    <row r="31" spans="1:19" customHeight="1" ht="15">
      <c r="A31" s="182" t="s">
        <v>88</v>
      </c>
      <c r="B31" s="51" t="s">
        <v>89</v>
      </c>
      <c r="C31" s="51">
        <v>200084</v>
      </c>
      <c r="D31" s="54" t="s">
        <v>90</v>
      </c>
      <c r="E31" s="65" t="s">
        <v>91</v>
      </c>
      <c r="F31" s="51">
        <v>1</v>
      </c>
      <c r="G31" s="51">
        <v>4</v>
      </c>
      <c r="H31" s="66">
        <v>9.6</v>
      </c>
      <c r="I31" s="80">
        <f>G31*H31</f>
      </c>
      <c r="J31" s="132" t="s">
        <v>91</v>
      </c>
      <c r="K31" s="133">
        <v>4</v>
      </c>
      <c r="L31" s="134">
        <v>9.6</v>
      </c>
      <c r="M31" s="135">
        <f>K31*L31</f>
      </c>
      <c r="N31" s="168"/>
      <c r="O31"/>
      <c r="P31"/>
      <c r="Q31"/>
      <c r="R31"/>
      <c r="S31"/>
    </row>
    <row r="32" spans="1:19" customHeight="1" ht="15">
      <c r="A32" s="183"/>
      <c r="B32" s="38" t="s">
        <v>92</v>
      </c>
      <c r="C32" s="38">
        <v>10118</v>
      </c>
      <c r="D32" s="55" t="s">
        <v>93</v>
      </c>
      <c r="E32" s="70" t="s">
        <v>91</v>
      </c>
      <c r="F32" s="38">
        <v>1</v>
      </c>
      <c r="G32" s="38">
        <v>4</v>
      </c>
      <c r="H32" s="62">
        <v>7.8</v>
      </c>
      <c r="I32" s="81">
        <f>G32*H32</f>
      </c>
      <c r="J32" s="136" t="s">
        <v>91</v>
      </c>
      <c r="K32" s="137">
        <v>4</v>
      </c>
      <c r="L32" s="138">
        <v>7.8</v>
      </c>
      <c r="M32" s="139">
        <f>K32*L32</f>
      </c>
      <c r="N32" s="169"/>
      <c r="O32"/>
      <c r="P32"/>
      <c r="Q32"/>
      <c r="R32"/>
      <c r="S32"/>
    </row>
    <row r="33" spans="1:19" customHeight="1" ht="15">
      <c r="A33" s="183"/>
      <c r="B33" s="38" t="s">
        <v>94</v>
      </c>
      <c r="C33" s="38">
        <v>190175</v>
      </c>
      <c r="D33" s="55" t="s">
        <v>95</v>
      </c>
      <c r="E33" s="70" t="s">
        <v>91</v>
      </c>
      <c r="F33" s="38">
        <v>1</v>
      </c>
      <c r="G33" s="38">
        <v>4</v>
      </c>
      <c r="H33" s="62">
        <v>9.4</v>
      </c>
      <c r="I33" s="81">
        <f>G33*H33</f>
      </c>
      <c r="J33" s="136" t="s">
        <v>91</v>
      </c>
      <c r="K33" s="137">
        <v>4</v>
      </c>
      <c r="L33" s="138">
        <v>9.4</v>
      </c>
      <c r="M33" s="139">
        <f>K33*L33</f>
      </c>
      <c r="N33" s="169"/>
      <c r="O33"/>
      <c r="P33"/>
      <c r="Q33"/>
      <c r="R33"/>
      <c r="S33"/>
    </row>
    <row r="34" spans="1:19" customHeight="1" ht="15">
      <c r="A34" s="184"/>
      <c r="B34" s="47" t="s">
        <v>96</v>
      </c>
      <c r="C34" s="47">
        <v>190157</v>
      </c>
      <c r="D34" s="56" t="s">
        <v>97</v>
      </c>
      <c r="E34" s="72" t="s">
        <v>91</v>
      </c>
      <c r="F34" s="47">
        <v>1</v>
      </c>
      <c r="G34" s="47">
        <v>4</v>
      </c>
      <c r="H34" s="73">
        <v>7.8</v>
      </c>
      <c r="I34" s="82">
        <f>G34*H34</f>
      </c>
      <c r="J34" s="140" t="s">
        <v>91</v>
      </c>
      <c r="K34" s="141">
        <v>4</v>
      </c>
      <c r="L34" s="142">
        <v>7.8</v>
      </c>
      <c r="M34" s="143">
        <f>K34*L34</f>
      </c>
      <c r="N34" s="170"/>
      <c r="O34"/>
      <c r="P34"/>
      <c r="Q34"/>
      <c r="R34"/>
      <c r="S34"/>
    </row>
    <row r="35" spans="1:19" customHeight="1" ht="15">
      <c r="A35" s="182" t="s">
        <v>98</v>
      </c>
      <c r="B35" s="51" t="s">
        <v>99</v>
      </c>
      <c r="C35" s="51">
        <v>190065</v>
      </c>
      <c r="D35" s="54" t="s">
        <v>100</v>
      </c>
      <c r="E35" s="65" t="s">
        <v>101</v>
      </c>
      <c r="F35" s="51">
        <v>1</v>
      </c>
      <c r="G35" s="51">
        <v>4</v>
      </c>
      <c r="H35" s="66">
        <v>9.300000000000001</v>
      </c>
      <c r="I35" s="80">
        <f>G35*H35</f>
      </c>
      <c r="J35" s="132" t="s">
        <v>101</v>
      </c>
      <c r="K35" s="133">
        <v>4</v>
      </c>
      <c r="L35" s="134">
        <v>9.300000000000001</v>
      </c>
      <c r="M35" s="135">
        <f>K35*L35</f>
      </c>
      <c r="N35" s="168"/>
      <c r="O35"/>
      <c r="P35"/>
      <c r="Q35"/>
      <c r="R35"/>
      <c r="S35"/>
    </row>
    <row r="36" spans="1:19" customHeight="1" ht="15">
      <c r="A36" s="146"/>
      <c r="B36" s="38" t="s">
        <v>102</v>
      </c>
      <c r="C36" s="38">
        <v>190156</v>
      </c>
      <c r="D36" s="55" t="s">
        <v>103</v>
      </c>
      <c r="E36" s="70" t="s">
        <v>101</v>
      </c>
      <c r="F36" s="38">
        <v>1</v>
      </c>
      <c r="G36" s="38">
        <v>4</v>
      </c>
      <c r="H36" s="62">
        <v>8.9</v>
      </c>
      <c r="I36" s="81">
        <f>G36*H36</f>
      </c>
      <c r="J36" s="136" t="s">
        <v>101</v>
      </c>
      <c r="K36" s="137">
        <v>4</v>
      </c>
      <c r="L36" s="138">
        <v>8.9</v>
      </c>
      <c r="M36" s="139">
        <f>K36*L36</f>
      </c>
      <c r="N36" s="169"/>
      <c r="O36"/>
      <c r="P36"/>
      <c r="Q36"/>
      <c r="R36"/>
      <c r="S36"/>
    </row>
    <row r="37" spans="1:19" customHeight="1" ht="15">
      <c r="A37" s="146"/>
      <c r="B37" s="38" t="s">
        <v>104</v>
      </c>
      <c r="C37" s="38">
        <v>190160</v>
      </c>
      <c r="D37" s="55" t="s">
        <v>105</v>
      </c>
      <c r="E37" s="70" t="s">
        <v>101</v>
      </c>
      <c r="F37" s="38">
        <v>1</v>
      </c>
      <c r="G37" s="38">
        <v>4</v>
      </c>
      <c r="H37" s="62">
        <v>9.9</v>
      </c>
      <c r="I37" s="81">
        <f>G37*H37</f>
      </c>
      <c r="J37" s="136" t="s">
        <v>101</v>
      </c>
      <c r="K37" s="137">
        <v>4</v>
      </c>
      <c r="L37" s="138">
        <v>9.9</v>
      </c>
      <c r="M37" s="139">
        <f>K37*L37</f>
      </c>
      <c r="N37" s="169"/>
      <c r="O37"/>
      <c r="P37"/>
      <c r="Q37"/>
      <c r="R37"/>
      <c r="S37"/>
    </row>
    <row r="38" spans="1:19" customHeight="1" ht="15">
      <c r="A38" s="147"/>
      <c r="B38" s="47" t="s">
        <v>106</v>
      </c>
      <c r="C38" s="47">
        <v>190160</v>
      </c>
      <c r="D38" s="56" t="s">
        <v>107</v>
      </c>
      <c r="E38" s="72" t="s">
        <v>101</v>
      </c>
      <c r="F38" s="47">
        <v>1</v>
      </c>
      <c r="G38" s="47">
        <v>4</v>
      </c>
      <c r="H38" s="73">
        <v>8.1</v>
      </c>
      <c r="I38" s="82">
        <f>G38*H38</f>
      </c>
      <c r="J38" s="140" t="s">
        <v>101</v>
      </c>
      <c r="K38" s="141">
        <v>4</v>
      </c>
      <c r="L38" s="142">
        <v>8.1</v>
      </c>
      <c r="M38" s="143">
        <f>K38*L38</f>
      </c>
      <c r="N38" s="170"/>
      <c r="O38"/>
      <c r="P38"/>
      <c r="Q38"/>
      <c r="R38"/>
      <c r="S38"/>
    </row>
    <row r="39" spans="1:19" customHeight="1" ht="15">
      <c r="A39" s="145" t="s">
        <v>108</v>
      </c>
      <c r="B39" s="51" t="s">
        <v>109</v>
      </c>
      <c r="C39" s="51">
        <v>190160</v>
      </c>
      <c r="D39" s="54" t="s">
        <v>110</v>
      </c>
      <c r="E39" s="65"/>
      <c r="F39" s="51"/>
      <c r="G39" s="51">
        <v>4</v>
      </c>
      <c r="H39" s="66"/>
      <c r="I39" s="80">
        <f>G39*H39</f>
      </c>
      <c r="J39" s="77"/>
      <c r="K39" s="67">
        <f>IF(NOT(ISBLANK(L39)),G39,0)</f>
      </c>
      <c r="L39" s="68"/>
      <c r="M39" s="69">
        <f>K39*L39</f>
      </c>
      <c r="N39" s="171"/>
      <c r="O39"/>
      <c r="P39"/>
      <c r="Q39"/>
      <c r="R39"/>
      <c r="S39"/>
    </row>
    <row r="40" spans="1:19" customHeight="1" ht="15">
      <c r="A40" s="147"/>
      <c r="B40" s="47" t="s">
        <v>111</v>
      </c>
      <c r="C40" s="47">
        <v>250055</v>
      </c>
      <c r="D40" s="56" t="s">
        <v>112</v>
      </c>
      <c r="E40" s="72"/>
      <c r="F40" s="47"/>
      <c r="G40" s="47">
        <v>4</v>
      </c>
      <c r="H40" s="73"/>
      <c r="I40" s="82">
        <f>G40*H40</f>
      </c>
      <c r="J40" s="79"/>
      <c r="K40" s="74">
        <f>IF(NOT(ISBLANK(L40)),G40,0)</f>
      </c>
      <c r="L40" s="75"/>
      <c r="M40" s="76">
        <f>K40*L40</f>
      </c>
      <c r="N40" s="172"/>
      <c r="O40"/>
      <c r="P40"/>
      <c r="Q40"/>
      <c r="R40"/>
      <c r="S40"/>
    </row>
    <row r="41" spans="1:19" customHeight="1" ht="15">
      <c r="A41" s="145" t="s">
        <v>113</v>
      </c>
      <c r="B41" s="51" t="s">
        <v>114</v>
      </c>
      <c r="C41" s="51">
        <v>190161</v>
      </c>
      <c r="D41" s="54" t="s">
        <v>115</v>
      </c>
      <c r="E41" s="65"/>
      <c r="F41" s="51"/>
      <c r="G41" s="51">
        <v>4</v>
      </c>
      <c r="H41" s="66"/>
      <c r="I41" s="80">
        <f>G41*H41</f>
      </c>
      <c r="J41" s="77"/>
      <c r="K41" s="67">
        <f>IF(NOT(ISBLANK(L41)),G41,0)</f>
      </c>
      <c r="L41" s="68"/>
      <c r="M41" s="69">
        <f>K41*L41</f>
      </c>
      <c r="N41" s="173"/>
      <c r="O41"/>
      <c r="P41"/>
      <c r="Q41"/>
      <c r="R41"/>
      <c r="S41"/>
    </row>
    <row r="42" spans="1:19" customHeight="1" ht="15">
      <c r="A42" s="147"/>
      <c r="B42" s="47" t="s">
        <v>116</v>
      </c>
      <c r="C42" s="47">
        <v>190170</v>
      </c>
      <c r="D42" s="56" t="s">
        <v>117</v>
      </c>
      <c r="E42" s="72"/>
      <c r="F42" s="47"/>
      <c r="G42" s="47">
        <v>4</v>
      </c>
      <c r="H42" s="73"/>
      <c r="I42" s="82">
        <f>G42*H42</f>
      </c>
      <c r="J42" s="79"/>
      <c r="K42" s="74">
        <f>IF(NOT(ISBLANK(L42)),G42,0)</f>
      </c>
      <c r="L42" s="75"/>
      <c r="M42" s="76">
        <f>K42*L42</f>
      </c>
      <c r="N42" s="174"/>
      <c r="O42"/>
      <c r="P42"/>
      <c r="Q42"/>
      <c r="R42"/>
      <c r="S42"/>
    </row>
    <row r="43" spans="1:19" customHeight="1" ht="15">
      <c r="A43" s="145" t="s">
        <v>118</v>
      </c>
      <c r="B43" s="51" t="s">
        <v>119</v>
      </c>
      <c r="C43" s="51" t="s">
        <v>24</v>
      </c>
      <c r="D43" s="54" t="s">
        <v>120</v>
      </c>
      <c r="E43" s="65"/>
      <c r="F43" s="51"/>
      <c r="G43" s="51">
        <v>3</v>
      </c>
      <c r="H43" s="66"/>
      <c r="I43" s="80">
        <f>G43*H43</f>
      </c>
      <c r="J43" s="77"/>
      <c r="K43" s="67">
        <f>IF(NOT(ISBLANK(L43)),G43,0)</f>
      </c>
      <c r="L43" s="68"/>
      <c r="M43" s="69">
        <f>K43*L43</f>
      </c>
      <c r="N43" s="173"/>
      <c r="O43"/>
      <c r="P43"/>
      <c r="Q43"/>
      <c r="R43"/>
      <c r="S43"/>
    </row>
    <row r="44" spans="1:19" customHeight="1" ht="15">
      <c r="A44" s="146"/>
      <c r="B44" s="38" t="s">
        <v>121</v>
      </c>
      <c r="C44" s="38" t="s">
        <v>24</v>
      </c>
      <c r="D44" s="55" t="s">
        <v>122</v>
      </c>
      <c r="E44" s="70" t="s">
        <v>56</v>
      </c>
      <c r="F44" s="38">
        <v>1</v>
      </c>
      <c r="G44" s="38">
        <v>3</v>
      </c>
      <c r="H44" s="62">
        <v>8.699999999999999</v>
      </c>
      <c r="I44" s="81">
        <f>G44*H44</f>
      </c>
      <c r="J44" s="136" t="s">
        <v>56</v>
      </c>
      <c r="K44" s="137">
        <v>4</v>
      </c>
      <c r="L44" s="138">
        <v>8.699999999999999</v>
      </c>
      <c r="M44" s="139">
        <f>K44*L44</f>
      </c>
      <c r="N44" s="175" t="s">
        <v>123</v>
      </c>
      <c r="O44"/>
      <c r="P44"/>
      <c r="Q44"/>
      <c r="R44"/>
      <c r="S44"/>
    </row>
    <row r="45" spans="1:19" customHeight="1" ht="15">
      <c r="A45" s="146"/>
      <c r="B45" s="38" t="s">
        <v>124</v>
      </c>
      <c r="C45" s="38" t="s">
        <v>24</v>
      </c>
      <c r="D45" s="55" t="s">
        <v>125</v>
      </c>
      <c r="E45" s="70" t="s">
        <v>91</v>
      </c>
      <c r="F45" s="38">
        <v>1</v>
      </c>
      <c r="G45" s="38">
        <v>3</v>
      </c>
      <c r="H45" s="62">
        <v>9.4</v>
      </c>
      <c r="I45" s="81">
        <f>G45*H45</f>
      </c>
      <c r="J45" s="136" t="s">
        <v>91</v>
      </c>
      <c r="K45" s="137">
        <v>4</v>
      </c>
      <c r="L45" s="138">
        <v>9.4</v>
      </c>
      <c r="M45" s="139">
        <f>K45*L45</f>
      </c>
      <c r="N45" s="175" t="s">
        <v>126</v>
      </c>
      <c r="O45"/>
      <c r="P45"/>
      <c r="Q45"/>
      <c r="R45"/>
      <c r="S45"/>
    </row>
    <row r="46" spans="1:19" customHeight="1" ht="15">
      <c r="A46" s="146"/>
      <c r="B46" s="38" t="s">
        <v>127</v>
      </c>
      <c r="C46" s="38" t="s">
        <v>24</v>
      </c>
      <c r="D46" s="55" t="s">
        <v>128</v>
      </c>
      <c r="E46" s="70" t="s">
        <v>79</v>
      </c>
      <c r="F46" s="38">
        <v>1</v>
      </c>
      <c r="G46" s="38">
        <v>3</v>
      </c>
      <c r="H46" s="62">
        <v>10</v>
      </c>
      <c r="I46" s="81">
        <f>G46*H46</f>
      </c>
      <c r="J46" s="136" t="s">
        <v>79</v>
      </c>
      <c r="K46" s="137">
        <v>4</v>
      </c>
      <c r="L46" s="138">
        <v>10</v>
      </c>
      <c r="M46" s="139">
        <f>K46*L46</f>
      </c>
      <c r="N46" s="175" t="s">
        <v>129</v>
      </c>
      <c r="O46"/>
      <c r="P46"/>
      <c r="Q46"/>
      <c r="R46"/>
      <c r="S46"/>
    </row>
    <row r="47" spans="1:19" customHeight="1" ht="15">
      <c r="A47" s="146"/>
      <c r="B47" s="38" t="s">
        <v>130</v>
      </c>
      <c r="C47" s="38" t="s">
        <v>24</v>
      </c>
      <c r="D47" s="55" t="s">
        <v>131</v>
      </c>
      <c r="E47" s="70"/>
      <c r="F47" s="38"/>
      <c r="G47" s="38">
        <v>3</v>
      </c>
      <c r="H47" s="62"/>
      <c r="I47" s="81">
        <f>G47*H47</f>
      </c>
      <c r="J47" s="78"/>
      <c r="K47" s="63">
        <f>IF(NOT(ISBLANK(L47)),G47,0)</f>
      </c>
      <c r="L47" s="64"/>
      <c r="M47" s="71">
        <f>K47*L47</f>
      </c>
      <c r="N47" s="176"/>
      <c r="O47"/>
      <c r="P47"/>
      <c r="Q47"/>
      <c r="R47"/>
      <c r="S47"/>
    </row>
    <row r="48" spans="1:19" customHeight="1" ht="15">
      <c r="A48" s="146"/>
      <c r="B48" s="38" t="s">
        <v>132</v>
      </c>
      <c r="C48" s="38" t="s">
        <v>24</v>
      </c>
      <c r="D48" s="55" t="s">
        <v>133</v>
      </c>
      <c r="E48" s="70" t="s">
        <v>26</v>
      </c>
      <c r="F48" s="38">
        <v>1</v>
      </c>
      <c r="G48" s="38">
        <v>4</v>
      </c>
      <c r="H48" s="62">
        <v>6.9</v>
      </c>
      <c r="I48" s="81">
        <f>G48*H48</f>
      </c>
      <c r="J48" s="136" t="s">
        <v>26</v>
      </c>
      <c r="K48" s="137">
        <v>4</v>
      </c>
      <c r="L48" s="138">
        <v>6.9</v>
      </c>
      <c r="M48" s="139">
        <f>K48*L48</f>
      </c>
      <c r="N48" s="175" t="s">
        <v>134</v>
      </c>
      <c r="O48"/>
      <c r="P48"/>
      <c r="Q48"/>
      <c r="R48"/>
      <c r="S48"/>
    </row>
    <row r="49" spans="1:19" customHeight="1" ht="15">
      <c r="A49" s="146"/>
      <c r="B49" s="38" t="s">
        <v>135</v>
      </c>
      <c r="C49" s="38" t="s">
        <v>24</v>
      </c>
      <c r="D49" s="55" t="s">
        <v>136</v>
      </c>
      <c r="E49" s="70"/>
      <c r="F49" s="38"/>
      <c r="G49" s="38">
        <v>3</v>
      </c>
      <c r="H49" s="62"/>
      <c r="I49" s="81">
        <f>G49*H49</f>
      </c>
      <c r="J49" s="78"/>
      <c r="K49" s="63">
        <f>IF(NOT(ISBLANK(L49)),G49,0)</f>
      </c>
      <c r="L49" s="64"/>
      <c r="M49" s="71">
        <f>K49*L49</f>
      </c>
      <c r="N49" s="177"/>
      <c r="O49"/>
      <c r="P49"/>
      <c r="Q49"/>
      <c r="R49"/>
      <c r="S49"/>
    </row>
    <row r="50" spans="1:19" customHeight="1" ht="15">
      <c r="A50" s="147"/>
      <c r="B50" s="47" t="s">
        <v>137</v>
      </c>
      <c r="C50" s="47" t="s">
        <v>24</v>
      </c>
      <c r="D50" s="56" t="s">
        <v>138</v>
      </c>
      <c r="E50" s="72"/>
      <c r="F50" s="47"/>
      <c r="G50" s="47">
        <v>4</v>
      </c>
      <c r="H50" s="73"/>
      <c r="I50" s="82">
        <f>G50*H50</f>
      </c>
      <c r="J50" s="79"/>
      <c r="K50" s="74">
        <f>IF(NOT(ISBLANK(L50)),G50,0)</f>
      </c>
      <c r="L50" s="75"/>
      <c r="M50" s="76">
        <f>K50*L50</f>
      </c>
      <c r="N50" s="178"/>
      <c r="O50"/>
      <c r="P50"/>
      <c r="Q50"/>
      <c r="R50"/>
      <c r="S50"/>
    </row>
    <row r="51" spans="1:19" customHeight="1" ht="15">
      <c r="A51" s="148"/>
      <c r="B51" s="51"/>
      <c r="C51" s="51"/>
      <c r="D51" s="49" t="s">
        <v>139</v>
      </c>
      <c r="E51" s="40"/>
      <c r="F51" s="39"/>
      <c r="G51" s="39"/>
      <c r="H51" s="57">
        <f>AVERAGE(H7:H50)</f>
      </c>
      <c r="I51" s="58"/>
      <c r="J51" s="59"/>
      <c r="K51" s="60"/>
      <c r="L51" s="60">
        <f>AVERAGE(L7:L50)</f>
      </c>
      <c r="M51" s="61"/>
      <c r="N51" s="179"/>
      <c r="O51"/>
      <c r="P51"/>
      <c r="Q51"/>
      <c r="R51"/>
      <c r="S51"/>
    </row>
    <row r="52" spans="1:19" customHeight="1" ht="15">
      <c r="A52" s="149"/>
      <c r="B52" s="38"/>
      <c r="C52" s="38"/>
      <c r="D52" s="50" t="s">
        <v>140</v>
      </c>
      <c r="E52" s="48"/>
      <c r="F52" s="38"/>
      <c r="G52" s="38">
        <v>170</v>
      </c>
      <c r="H52" s="41"/>
      <c r="I52" s="42">
        <v>1189.3</v>
      </c>
      <c r="J52" s="43"/>
      <c r="K52" s="44">
        <f>SUM(K7:K50)</f>
      </c>
      <c r="L52" s="44"/>
      <c r="M52" s="45">
        <f>SUM(M7:M50)</f>
      </c>
      <c r="N52" s="180"/>
      <c r="O52"/>
      <c r="P52"/>
      <c r="Q52"/>
      <c r="R52"/>
      <c r="S52"/>
    </row>
    <row r="53" spans="1:19" customHeight="1" ht="15">
      <c r="A53" s="149"/>
      <c r="B53" s="38"/>
      <c r="C53" s="38"/>
      <c r="D53" s="50" t="s">
        <v>141</v>
      </c>
      <c r="E53" s="48"/>
      <c r="F53" s="38"/>
      <c r="G53" s="38"/>
      <c r="H53" s="41"/>
      <c r="I53" s="46">
        <v>8.26</v>
      </c>
      <c r="J53" s="43"/>
      <c r="K53" s="41"/>
      <c r="L53" s="41"/>
      <c r="M53" s="42"/>
      <c r="N53" s="180"/>
      <c r="O53"/>
      <c r="P53"/>
      <c r="Q53"/>
      <c r="R53"/>
      <c r="S53"/>
    </row>
    <row r="54" spans="1:19" customHeight="1" ht="15">
      <c r="A54" s="150"/>
      <c r="B54" s="159"/>
      <c r="C54" s="159"/>
      <c r="D54" s="160" t="s">
        <v>142</v>
      </c>
      <c r="E54" s="161"/>
      <c r="F54" s="162"/>
      <c r="G54" s="162"/>
      <c r="H54" s="163"/>
      <c r="I54" s="164"/>
      <c r="J54" s="165"/>
      <c r="K54" s="163"/>
      <c r="L54" s="163"/>
      <c r="M54" s="166">
        <f>M52/K52</f>
      </c>
      <c r="N54" s="181"/>
      <c r="O54"/>
      <c r="P54"/>
      <c r="Q54"/>
      <c r="R54"/>
      <c r="S54"/>
    </row>
    <row r="55" spans="1:19" customHeight="1" ht="15">
      <c r="A55"/>
      <c r="B55" s="30"/>
      <c r="C55" s="30"/>
      <c r="D55" s="3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/>
      <c r="P55"/>
      <c r="Q55"/>
      <c r="R55"/>
      <c r="S55"/>
    </row>
    <row r="56" spans="1:19" customHeight="1" ht="15">
      <c r="A56"/>
      <c r="B56" s="30"/>
      <c r="C56" s="30"/>
      <c r="D56" s="31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/>
      <c r="P56"/>
      <c r="Q56"/>
      <c r="R56"/>
      <c r="S56"/>
    </row>
    <row r="57" spans="1:19" customHeight="1" ht="15">
      <c r="A57"/>
      <c r="B57" s="30"/>
      <c r="C57" s="30"/>
      <c r="D57" s="31"/>
      <c r="E57" s="30"/>
      <c r="F57" s="32"/>
      <c r="G57" s="30"/>
      <c r="H57" s="30"/>
      <c r="I57" s="30"/>
      <c r="J57" s="30"/>
      <c r="K57" s="30"/>
      <c r="L57" s="30"/>
      <c r="M57" s="30"/>
      <c r="N57" s="30"/>
      <c r="O57"/>
      <c r="P57"/>
      <c r="Q57"/>
      <c r="R57"/>
      <c r="S57"/>
    </row>
    <row r="58" spans="1:19" customHeight="1" ht="15">
      <c r="A58"/>
      <c r="B58" s="30"/>
      <c r="C58" s="30"/>
      <c r="D58" s="31"/>
      <c r="E58" s="30"/>
      <c r="F58" s="30"/>
      <c r="G58" s="33"/>
      <c r="H58" s="33"/>
      <c r="I58" s="33"/>
      <c r="J58" s="30"/>
      <c r="K58" s="33"/>
      <c r="L58" s="33"/>
      <c r="M58" s="33"/>
      <c r="N58" s="30"/>
      <c r="O58"/>
      <c r="P58"/>
      <c r="Q58"/>
      <c r="R58"/>
      <c r="S58"/>
    </row>
    <row r="59" spans="1:19" customHeight="1" ht="15.75">
      <c r="A59"/>
      <c r="B59" s="30"/>
      <c r="C59" s="30"/>
      <c r="D59" s="31"/>
      <c r="E59" s="30"/>
      <c r="F59" s="30"/>
      <c r="G59" s="33"/>
      <c r="H59" s="33"/>
      <c r="I59" s="33"/>
      <c r="J59" s="30"/>
      <c r="K59" s="33"/>
      <c r="L59" s="33"/>
      <c r="M59" s="33"/>
      <c r="N59" s="30"/>
      <c r="O59"/>
      <c r="P59"/>
      <c r="Q59"/>
      <c r="R59"/>
      <c r="S59"/>
    </row>
    <row r="60" spans="1:19" customHeight="1" ht="15.75">
      <c r="A60"/>
      <c r="B60" s="30"/>
      <c r="C60" s="30"/>
      <c r="D60" s="31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/>
      <c r="P60"/>
      <c r="Q60"/>
      <c r="R60"/>
      <c r="S60"/>
    </row>
    <row r="61" spans="1:19" customHeight="1" ht="15.75">
      <c r="A61"/>
      <c r="B61" s="30"/>
      <c r="C61" s="30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/>
      <c r="P61"/>
      <c r="Q61"/>
      <c r="R61"/>
      <c r="S61"/>
    </row>
    <row r="62" spans="1:19" customHeight="1" ht="15.75">
      <c r="A62"/>
      <c r="B62" s="30"/>
      <c r="C62" s="30"/>
      <c r="D62" s="31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/>
      <c r="P62"/>
      <c r="Q62"/>
      <c r="R62"/>
      <c r="S62"/>
    </row>
    <row r="63" spans="1:19" customHeight="1" ht="15.75">
      <c r="A6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/>
      <c r="P63"/>
      <c r="Q63"/>
      <c r="R63"/>
      <c r="S63"/>
    </row>
    <row r="64" spans="1:19" customHeight="1" ht="15.75">
      <c r="A64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/>
      <c r="P64"/>
      <c r="Q64"/>
      <c r="R64"/>
      <c r="S64"/>
    </row>
  </sheetData>
  <sheetProtection password="C552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5:A38"/>
    <mergeCell ref="A39:A40"/>
    <mergeCell ref="A41:A42"/>
    <mergeCell ref="E5:I5"/>
    <mergeCell ref="J5:M5"/>
    <mergeCell ref="A43:A50"/>
    <mergeCell ref="A7:A9"/>
    <mergeCell ref="A10:A13"/>
    <mergeCell ref="A14:A17"/>
    <mergeCell ref="A18:A21"/>
    <mergeCell ref="A22:A26"/>
    <mergeCell ref="A27:A30"/>
    <mergeCell ref="A31:A34"/>
  </mergeCells>
  <conditionalFormatting sqref="L7">
    <cfRule type="expression" dxfId="0" priority="1">
      <formula>L7&lt;8.1</formula>
      <formula>1</formula>
    </cfRule>
  </conditionalFormatting>
  <conditionalFormatting sqref="L7">
    <cfRule type="expression" dxfId="1" priority="2">
      <formula>L7&gt;8.1</formula>
      <formula>1</formula>
    </cfRule>
  </conditionalFormatting>
  <conditionalFormatting sqref="L7">
    <cfRule type="cellIs" dxfId="2" priority="3" operator="equal">
      <formula>8.1</formula>
    </cfRule>
  </conditionalFormatting>
  <conditionalFormatting sqref="L8">
    <cfRule type="expression" dxfId="3" priority="4">
      <formula>L8&lt;6.9</formula>
      <formula>1</formula>
    </cfRule>
  </conditionalFormatting>
  <conditionalFormatting sqref="L8">
    <cfRule type="expression" dxfId="4" priority="5">
      <formula>L8&gt;6.9</formula>
      <formula>1</formula>
    </cfRule>
  </conditionalFormatting>
  <conditionalFormatting sqref="L8">
    <cfRule type="cellIs" dxfId="5" priority="6" operator="equal">
      <formula>6.9</formula>
    </cfRule>
  </conditionalFormatting>
  <conditionalFormatting sqref="L9">
    <cfRule type="expression" dxfId="6" priority="7">
      <formula>L9&lt;8.9</formula>
      <formula>1</formula>
    </cfRule>
  </conditionalFormatting>
  <conditionalFormatting sqref="L9">
    <cfRule type="expression" dxfId="7" priority="8">
      <formula>L9&gt;8.9</formula>
      <formula>1</formula>
    </cfRule>
  </conditionalFormatting>
  <conditionalFormatting sqref="L9">
    <cfRule type="cellIs" dxfId="8" priority="9" operator="equal">
      <formula>8.9</formula>
    </cfRule>
  </conditionalFormatting>
  <conditionalFormatting sqref="L10">
    <cfRule type="expression" dxfId="9" priority="10">
      <formula>L10&lt;6.3</formula>
      <formula>1</formula>
    </cfRule>
  </conditionalFormatting>
  <conditionalFormatting sqref="L10">
    <cfRule type="expression" dxfId="10" priority="11">
      <formula>L10&gt;6.3</formula>
      <formula>1</formula>
    </cfRule>
  </conditionalFormatting>
  <conditionalFormatting sqref="L10">
    <cfRule type="cellIs" dxfId="11" priority="12" operator="equal">
      <formula>6.3</formula>
    </cfRule>
  </conditionalFormatting>
  <conditionalFormatting sqref="L11">
    <cfRule type="expression" dxfId="12" priority="13">
      <formula>L11&lt;8.4</formula>
      <formula>1</formula>
    </cfRule>
  </conditionalFormatting>
  <conditionalFormatting sqref="L11">
    <cfRule type="expression" dxfId="13" priority="14">
      <formula>L11&gt;8.4</formula>
      <formula>1</formula>
    </cfRule>
  </conditionalFormatting>
  <conditionalFormatting sqref="L11">
    <cfRule type="cellIs" dxfId="14" priority="15" operator="equal">
      <formula>8.4</formula>
    </cfRule>
  </conditionalFormatting>
  <conditionalFormatting sqref="L12">
    <cfRule type="expression" dxfId="15" priority="16">
      <formula>L12&lt;7.0</formula>
      <formula>1</formula>
    </cfRule>
  </conditionalFormatting>
  <conditionalFormatting sqref="L12">
    <cfRule type="expression" dxfId="16" priority="17">
      <formula>L12&gt;7.0</formula>
      <formula>1</formula>
    </cfRule>
  </conditionalFormatting>
  <conditionalFormatting sqref="L12">
    <cfRule type="cellIs" dxfId="17" priority="18" operator="equal">
      <formula>7</formula>
    </cfRule>
  </conditionalFormatting>
  <conditionalFormatting sqref="L13">
    <cfRule type="expression" dxfId="18" priority="19">
      <formula>L13&lt;8.6</formula>
      <formula>1</formula>
    </cfRule>
  </conditionalFormatting>
  <conditionalFormatting sqref="L13">
    <cfRule type="expression" dxfId="19" priority="20">
      <formula>L13&gt;8.6</formula>
      <formula>1</formula>
    </cfRule>
  </conditionalFormatting>
  <conditionalFormatting sqref="L13">
    <cfRule type="cellIs" dxfId="20" priority="21" operator="equal">
      <formula>8.6</formula>
    </cfRule>
  </conditionalFormatting>
  <conditionalFormatting sqref="L14">
    <cfRule type="expression" dxfId="21" priority="22">
      <formula>L14&lt;8.5</formula>
      <formula>1</formula>
    </cfRule>
  </conditionalFormatting>
  <conditionalFormatting sqref="L14">
    <cfRule type="expression" dxfId="22" priority="23">
      <formula>L14&gt;8.5</formula>
      <formula>1</formula>
    </cfRule>
  </conditionalFormatting>
  <conditionalFormatting sqref="L14">
    <cfRule type="cellIs" dxfId="23" priority="24" operator="equal">
      <formula>8.5</formula>
    </cfRule>
  </conditionalFormatting>
  <conditionalFormatting sqref="L15">
    <cfRule type="expression" dxfId="24" priority="25">
      <formula>L15&lt;8.4</formula>
      <formula>1</formula>
    </cfRule>
  </conditionalFormatting>
  <conditionalFormatting sqref="L15">
    <cfRule type="expression" dxfId="25" priority="26">
      <formula>L15&gt;8.4</formula>
      <formula>1</formula>
    </cfRule>
  </conditionalFormatting>
  <conditionalFormatting sqref="L15">
    <cfRule type="cellIs" dxfId="14" priority="27" operator="equal">
      <formula>8.4</formula>
    </cfRule>
  </conditionalFormatting>
  <conditionalFormatting sqref="L16">
    <cfRule type="expression" dxfId="26" priority="28">
      <formula>L16&lt;10.0</formula>
      <formula>1</formula>
    </cfRule>
  </conditionalFormatting>
  <conditionalFormatting sqref="L16">
    <cfRule type="expression" dxfId="27" priority="29">
      <formula>L16&gt;10.0</formula>
      <formula>1</formula>
    </cfRule>
  </conditionalFormatting>
  <conditionalFormatting sqref="L16">
    <cfRule type="cellIs" dxfId="28" priority="30" operator="equal">
      <formula>10</formula>
    </cfRule>
  </conditionalFormatting>
  <conditionalFormatting sqref="L17">
    <cfRule type="expression" dxfId="29" priority="31">
      <formula>L17&lt;7.3</formula>
      <formula>1</formula>
    </cfRule>
  </conditionalFormatting>
  <conditionalFormatting sqref="L17">
    <cfRule type="expression" dxfId="30" priority="32">
      <formula>L17&gt;7.3</formula>
      <formula>1</formula>
    </cfRule>
  </conditionalFormatting>
  <conditionalFormatting sqref="L17">
    <cfRule type="cellIs" dxfId="31" priority="33" operator="equal">
      <formula>7.3</formula>
    </cfRule>
  </conditionalFormatting>
  <conditionalFormatting sqref="L18">
    <cfRule type="expression" dxfId="32" priority="34">
      <formula>L18&lt;7.3</formula>
      <formula>1</formula>
    </cfRule>
  </conditionalFormatting>
  <conditionalFormatting sqref="L18">
    <cfRule type="expression" dxfId="33" priority="35">
      <formula>L18&gt;7.3</formula>
      <formula>1</formula>
    </cfRule>
  </conditionalFormatting>
  <conditionalFormatting sqref="L18">
    <cfRule type="cellIs" dxfId="31" priority="36" operator="equal">
      <formula>7.3</formula>
    </cfRule>
  </conditionalFormatting>
  <conditionalFormatting sqref="L19">
    <cfRule type="expression" dxfId="34" priority="37">
      <formula>L19&lt;8.2</formula>
      <formula>1</formula>
    </cfRule>
  </conditionalFormatting>
  <conditionalFormatting sqref="L19">
    <cfRule type="expression" dxfId="35" priority="38">
      <formula>L19&gt;8.2</formula>
      <formula>1</formula>
    </cfRule>
  </conditionalFormatting>
  <conditionalFormatting sqref="L19">
    <cfRule type="cellIs" dxfId="36" priority="39" operator="equal">
      <formula>8.199999999999999</formula>
    </cfRule>
  </conditionalFormatting>
  <conditionalFormatting sqref="L20">
    <cfRule type="expression" dxfId="37" priority="40">
      <formula>L20&lt;9.4</formula>
      <formula>1</formula>
    </cfRule>
  </conditionalFormatting>
  <conditionalFormatting sqref="L20">
    <cfRule type="expression" dxfId="38" priority="41">
      <formula>L20&gt;9.4</formula>
      <formula>1</formula>
    </cfRule>
  </conditionalFormatting>
  <conditionalFormatting sqref="L20">
    <cfRule type="cellIs" dxfId="39" priority="42" operator="equal">
      <formula>9.4</formula>
    </cfRule>
  </conditionalFormatting>
  <conditionalFormatting sqref="L21">
    <cfRule type="expression" dxfId="40" priority="43">
      <formula>L21&lt;8.6</formula>
      <formula>1</formula>
    </cfRule>
  </conditionalFormatting>
  <conditionalFormatting sqref="L21">
    <cfRule type="expression" dxfId="41" priority="44">
      <formula>L21&gt;8.6</formula>
      <formula>1</formula>
    </cfRule>
  </conditionalFormatting>
  <conditionalFormatting sqref="L21">
    <cfRule type="cellIs" dxfId="20" priority="45" operator="equal">
      <formula>8.6</formula>
    </cfRule>
  </conditionalFormatting>
  <conditionalFormatting sqref="L22">
    <cfRule type="expression" dxfId="42" priority="46">
      <formula>L22&lt;7.4</formula>
      <formula>1</formula>
    </cfRule>
  </conditionalFormatting>
  <conditionalFormatting sqref="L22">
    <cfRule type="expression" dxfId="43" priority="47">
      <formula>L22&gt;7.4</formula>
      <formula>1</formula>
    </cfRule>
  </conditionalFormatting>
  <conditionalFormatting sqref="L22">
    <cfRule type="cellIs" dxfId="44" priority="48" operator="equal">
      <formula>7.4</formula>
    </cfRule>
  </conditionalFormatting>
  <conditionalFormatting sqref="L23">
    <cfRule type="expression" dxfId="45" priority="49">
      <formula>L23&lt;7.3</formula>
      <formula>1</formula>
    </cfRule>
  </conditionalFormatting>
  <conditionalFormatting sqref="L23">
    <cfRule type="expression" dxfId="46" priority="50">
      <formula>L23&gt;7.3</formula>
      <formula>1</formula>
    </cfRule>
  </conditionalFormatting>
  <conditionalFormatting sqref="L23">
    <cfRule type="cellIs" dxfId="31" priority="51" operator="equal">
      <formula>7.3</formula>
    </cfRule>
  </conditionalFormatting>
  <conditionalFormatting sqref="L24">
    <cfRule type="expression" dxfId="47" priority="52">
      <formula>L24&lt;7.8</formula>
      <formula>1</formula>
    </cfRule>
  </conditionalFormatting>
  <conditionalFormatting sqref="L24">
    <cfRule type="expression" dxfId="48" priority="53">
      <formula>L24&gt;7.8</formula>
      <formula>1</formula>
    </cfRule>
  </conditionalFormatting>
  <conditionalFormatting sqref="L24">
    <cfRule type="cellIs" dxfId="49" priority="54" operator="equal">
      <formula>7.8</formula>
    </cfRule>
  </conditionalFormatting>
  <conditionalFormatting sqref="L25">
    <cfRule type="expression" dxfId="50" priority="55">
      <formula>L25&lt;8.1</formula>
      <formula>1</formula>
    </cfRule>
  </conditionalFormatting>
  <conditionalFormatting sqref="L25">
    <cfRule type="expression" dxfId="51" priority="56">
      <formula>L25&gt;8.1</formula>
      <formula>1</formula>
    </cfRule>
  </conditionalFormatting>
  <conditionalFormatting sqref="L25">
    <cfRule type="cellIs" dxfId="2" priority="57" operator="equal">
      <formula>8.1</formula>
    </cfRule>
  </conditionalFormatting>
  <conditionalFormatting sqref="L26">
    <cfRule type="expression" dxfId="52" priority="58">
      <formula>L26&lt;7.2</formula>
      <formula>1</formula>
    </cfRule>
  </conditionalFormatting>
  <conditionalFormatting sqref="L26">
    <cfRule type="expression" dxfId="53" priority="59">
      <formula>L26&gt;7.2</formula>
      <formula>1</formula>
    </cfRule>
  </conditionalFormatting>
  <conditionalFormatting sqref="L26">
    <cfRule type="cellIs" dxfId="54" priority="60" operator="equal">
      <formula>7.2</formula>
    </cfRule>
  </conditionalFormatting>
  <conditionalFormatting sqref="L27">
    <cfRule type="expression" dxfId="55" priority="61">
      <formula>L27&lt;7.2</formula>
      <formula>1</formula>
    </cfRule>
  </conditionalFormatting>
  <conditionalFormatting sqref="L27">
    <cfRule type="expression" dxfId="56" priority="62">
      <formula>L27&gt;7.2</formula>
      <formula>1</formula>
    </cfRule>
  </conditionalFormatting>
  <conditionalFormatting sqref="L27">
    <cfRule type="cellIs" dxfId="54" priority="63" operator="equal">
      <formula>7.2</formula>
    </cfRule>
  </conditionalFormatting>
  <conditionalFormatting sqref="L28">
    <cfRule type="expression" dxfId="57" priority="64">
      <formula>L28&lt;7.9</formula>
      <formula>1</formula>
    </cfRule>
  </conditionalFormatting>
  <conditionalFormatting sqref="L28">
    <cfRule type="expression" dxfId="58" priority="65">
      <formula>L28&gt;7.9</formula>
      <formula>1</formula>
    </cfRule>
  </conditionalFormatting>
  <conditionalFormatting sqref="L28">
    <cfRule type="cellIs" dxfId="59" priority="66" operator="equal">
      <formula>7.9</formula>
    </cfRule>
  </conditionalFormatting>
  <conditionalFormatting sqref="L29">
    <cfRule type="expression" dxfId="60" priority="67">
      <formula>L29&lt;9.7</formula>
      <formula>1</formula>
    </cfRule>
  </conditionalFormatting>
  <conditionalFormatting sqref="L29">
    <cfRule type="expression" dxfId="61" priority="68">
      <formula>L29&gt;9.7</formula>
      <formula>1</formula>
    </cfRule>
  </conditionalFormatting>
  <conditionalFormatting sqref="L29">
    <cfRule type="cellIs" dxfId="62" priority="69" operator="equal">
      <formula>9.699999999999999</formula>
    </cfRule>
  </conditionalFormatting>
  <conditionalFormatting sqref="L30">
    <cfRule type="expression" dxfId="63" priority="70">
      <formula>L30&lt;7.4</formula>
      <formula>1</formula>
    </cfRule>
  </conditionalFormatting>
  <conditionalFormatting sqref="L30">
    <cfRule type="expression" dxfId="64" priority="71">
      <formula>L30&gt;7.4</formula>
      <formula>1</formula>
    </cfRule>
  </conditionalFormatting>
  <conditionalFormatting sqref="L30">
    <cfRule type="cellIs" dxfId="44" priority="72" operator="equal">
      <formula>7.4</formula>
    </cfRule>
  </conditionalFormatting>
  <conditionalFormatting sqref="L31">
    <cfRule type="expression" dxfId="65" priority="73">
      <formula>L31&lt;9.6</formula>
      <formula>1</formula>
    </cfRule>
  </conditionalFormatting>
  <conditionalFormatting sqref="L31">
    <cfRule type="expression" dxfId="66" priority="74">
      <formula>L31&gt;9.6</formula>
      <formula>1</formula>
    </cfRule>
  </conditionalFormatting>
  <conditionalFormatting sqref="L31">
    <cfRule type="cellIs" dxfId="67" priority="75" operator="equal">
      <formula>9.6</formula>
    </cfRule>
  </conditionalFormatting>
  <conditionalFormatting sqref="L32">
    <cfRule type="expression" dxfId="68" priority="76">
      <formula>L32&lt;7.8</formula>
      <formula>1</formula>
    </cfRule>
  </conditionalFormatting>
  <conditionalFormatting sqref="L32">
    <cfRule type="expression" dxfId="69" priority="77">
      <formula>L32&gt;7.8</formula>
      <formula>1</formula>
    </cfRule>
  </conditionalFormatting>
  <conditionalFormatting sqref="L32">
    <cfRule type="cellIs" dxfId="49" priority="78" operator="equal">
      <formula>7.8</formula>
    </cfRule>
  </conditionalFormatting>
  <conditionalFormatting sqref="L33">
    <cfRule type="expression" dxfId="70" priority="79">
      <formula>L33&lt;9.4</formula>
      <formula>1</formula>
    </cfRule>
  </conditionalFormatting>
  <conditionalFormatting sqref="L33">
    <cfRule type="expression" dxfId="71" priority="80">
      <formula>L33&gt;9.4</formula>
      <formula>1</formula>
    </cfRule>
  </conditionalFormatting>
  <conditionalFormatting sqref="L33">
    <cfRule type="cellIs" dxfId="39" priority="81" operator="equal">
      <formula>9.4</formula>
    </cfRule>
  </conditionalFormatting>
  <conditionalFormatting sqref="L34">
    <cfRule type="expression" dxfId="72" priority="82">
      <formula>L34&lt;7.8</formula>
      <formula>1</formula>
    </cfRule>
  </conditionalFormatting>
  <conditionalFormatting sqref="L34">
    <cfRule type="expression" dxfId="73" priority="83">
      <formula>L34&gt;7.8</formula>
      <formula>1</formula>
    </cfRule>
  </conditionalFormatting>
  <conditionalFormatting sqref="L34">
    <cfRule type="cellIs" dxfId="49" priority="84" operator="equal">
      <formula>7.8</formula>
    </cfRule>
  </conditionalFormatting>
  <conditionalFormatting sqref="L35">
    <cfRule type="expression" dxfId="74" priority="85">
      <formula>L35&lt;9.3</formula>
      <formula>1</formula>
    </cfRule>
  </conditionalFormatting>
  <conditionalFormatting sqref="L35">
    <cfRule type="expression" dxfId="75" priority="86">
      <formula>L35&gt;9.3</formula>
      <formula>1</formula>
    </cfRule>
  </conditionalFormatting>
  <conditionalFormatting sqref="L35">
    <cfRule type="cellIs" dxfId="76" priority="87" operator="equal">
      <formula>9.300000000000001</formula>
    </cfRule>
  </conditionalFormatting>
  <conditionalFormatting sqref="L36">
    <cfRule type="expression" dxfId="77" priority="88">
      <formula>L36&lt;8.9</formula>
      <formula>1</formula>
    </cfRule>
  </conditionalFormatting>
  <conditionalFormatting sqref="L36">
    <cfRule type="expression" dxfId="78" priority="89">
      <formula>L36&gt;8.9</formula>
      <formula>1</formula>
    </cfRule>
  </conditionalFormatting>
  <conditionalFormatting sqref="L36">
    <cfRule type="cellIs" dxfId="8" priority="90" operator="equal">
      <formula>8.9</formula>
    </cfRule>
  </conditionalFormatting>
  <conditionalFormatting sqref="L37">
    <cfRule type="expression" dxfId="79" priority="91">
      <formula>L37&lt;9.9</formula>
      <formula>1</formula>
    </cfRule>
  </conditionalFormatting>
  <conditionalFormatting sqref="L37">
    <cfRule type="expression" dxfId="80" priority="92">
      <formula>L37&gt;9.9</formula>
      <formula>1</formula>
    </cfRule>
  </conditionalFormatting>
  <conditionalFormatting sqref="L37">
    <cfRule type="cellIs" dxfId="81" priority="93" operator="equal">
      <formula>9.9</formula>
    </cfRule>
  </conditionalFormatting>
  <conditionalFormatting sqref="L38">
    <cfRule type="expression" dxfId="82" priority="94">
      <formula>L38&lt;8.1</formula>
      <formula>1</formula>
    </cfRule>
  </conditionalFormatting>
  <conditionalFormatting sqref="L38">
    <cfRule type="expression" dxfId="83" priority="95">
      <formula>L38&gt;8.1</formula>
      <formula>1</formula>
    </cfRule>
  </conditionalFormatting>
  <conditionalFormatting sqref="L38">
    <cfRule type="cellIs" dxfId="2" priority="96" operator="equal">
      <formula>8.1</formula>
    </cfRule>
  </conditionalFormatting>
  <conditionalFormatting sqref="L44">
    <cfRule type="expression" dxfId="84" priority="97">
      <formula>L44&lt;8.7</formula>
      <formula>1</formula>
    </cfRule>
  </conditionalFormatting>
  <conditionalFormatting sqref="L44">
    <cfRule type="expression" dxfId="85" priority="98">
      <formula>L44&gt;8.7</formula>
      <formula>1</formula>
    </cfRule>
  </conditionalFormatting>
  <conditionalFormatting sqref="L44">
    <cfRule type="cellIs" dxfId="86" priority="99" operator="equal">
      <formula>8.699999999999999</formula>
    </cfRule>
  </conditionalFormatting>
  <conditionalFormatting sqref="L45">
    <cfRule type="expression" dxfId="87" priority="100">
      <formula>L45&lt;9.4</formula>
      <formula>1</formula>
    </cfRule>
  </conditionalFormatting>
  <conditionalFormatting sqref="L45">
    <cfRule type="expression" dxfId="88" priority="101">
      <formula>L45&gt;9.4</formula>
      <formula>1</formula>
    </cfRule>
  </conditionalFormatting>
  <conditionalFormatting sqref="L45">
    <cfRule type="cellIs" dxfId="39" priority="102" operator="equal">
      <formula>9.4</formula>
    </cfRule>
  </conditionalFormatting>
  <conditionalFormatting sqref="L46">
    <cfRule type="expression" dxfId="89" priority="103">
      <formula>L46&lt;10.0</formula>
      <formula>1</formula>
    </cfRule>
  </conditionalFormatting>
  <conditionalFormatting sqref="L46">
    <cfRule type="expression" dxfId="90" priority="104">
      <formula>L46&gt;10.0</formula>
      <formula>1</formula>
    </cfRule>
  </conditionalFormatting>
  <conditionalFormatting sqref="L46">
    <cfRule type="cellIs" dxfId="28" priority="105" operator="equal">
      <formula>10</formula>
    </cfRule>
  </conditionalFormatting>
  <conditionalFormatting sqref="L48">
    <cfRule type="expression" dxfId="91" priority="106">
      <formula>L48&lt;6.9</formula>
      <formula>1</formula>
    </cfRule>
  </conditionalFormatting>
  <conditionalFormatting sqref="L48">
    <cfRule type="expression" dxfId="92" priority="107">
      <formula>L48&gt;6.9</formula>
      <formula>1</formula>
    </cfRule>
  </conditionalFormatting>
  <conditionalFormatting sqref="L48">
    <cfRule type="cellIs" dxfId="5" priority="108" operator="equal">
      <formula>6.9</formula>
    </cfRule>
  </conditionalFormatting>
  <printOptions gridLines="false" gridLinesSet="true" horizontalCentered="true" verticalCentered="true"/>
  <pageMargins left="0.7874015748031497" right="0.7874015748031497" top="0.7874015748031497" bottom="0.7874015748031497" header="0.5118110236220472" footer="0.5118110236220472"/>
  <pageSetup paperSize="119" orientation="landscape" scale="5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Q51"/>
  <sheetViews>
    <sheetView tabSelected="1" workbookViewId="0" zoomScale="70" showGridLines="false" showRowColHeaders="1">
      <selection activeCell="K7" sqref="K7"/>
    </sheetView>
  </sheetViews>
  <sheetFormatPr customHeight="true" defaultRowHeight="12.75" defaultColWidth="9.140625" outlineLevelRow="0" outlineLevelCol="0"/>
  <cols>
    <col min="1" max="1" width="4.140625" customWidth="true" style="0"/>
    <col min="2" max="2" width="4.7109375" customWidth="true" style="0"/>
    <col min="3" max="3" width="5.7109375" customWidth="true" style="0"/>
    <col min="4" max="4" width="8.7109375" customWidth="true" style="0"/>
    <col min="5" max="5" width="5.7109375" customWidth="true" style="0"/>
    <col min="6" max="6" width="4.7109375" customWidth="true" style="0"/>
    <col min="7" max="7" width="5.7109375" customWidth="true" style="0"/>
    <col min="8" max="8" width="8.7109375" customWidth="true" style="0"/>
    <col min="9" max="9" width="5.7109375" customWidth="true" style="0"/>
    <col min="10" max="10" width="4.7109375" customWidth="true" style="0"/>
    <col min="11" max="11" width="5.7109375" customWidth="true" style="0"/>
    <col min="12" max="12" width="8.7109375" customWidth="true" style="0"/>
    <col min="13" max="13" width="5.7109375" customWidth="true" style="0"/>
    <col min="14" max="14" width="4.7109375" customWidth="true" style="0"/>
    <col min="15" max="15" width="5.7109375" customWidth="true" style="0"/>
    <col min="16" max="16" width="8.7109375" customWidth="true" style="0"/>
    <col min="17" max="17" width="5.7109375" customWidth="true" style="0"/>
    <col min="18" max="18" width="4.7109375" customWidth="true" style="0"/>
    <col min="19" max="19" width="5.7109375" customWidth="true" style="0"/>
    <col min="20" max="20" width="8.7109375" customWidth="true" style="0"/>
    <col min="21" max="21" width="5.7109375" customWidth="true" style="0"/>
    <col min="22" max="22" width="4.7109375" customWidth="true" style="0"/>
    <col min="23" max="23" width="5.7109375" customWidth="true" style="0"/>
    <col min="24" max="24" width="8.7109375" customWidth="true" style="0"/>
    <col min="25" max="25" width="5.7109375" customWidth="true" style="0"/>
    <col min="26" max="26" width="4.7109375" customWidth="true" style="0"/>
    <col min="27" max="27" width="5.7109375" customWidth="true" style="0"/>
    <col min="28" max="28" width="8.7109375" customWidth="true" style="0"/>
    <col min="29" max="29" width="5.7109375" customWidth="true" style="0"/>
    <col min="30" max="30" width="4.7109375" customWidth="true" style="0"/>
    <col min="31" max="31" width="5.7109375" customWidth="true" style="0"/>
    <col min="32" max="32" width="8.7109375" customWidth="true" style="0"/>
    <col min="33" max="33" width="5.7109375" customWidth="true" style="0"/>
    <col min="34" max="34" width="4.7109375" customWidth="true" style="0"/>
    <col min="35" max="35" width="5.7109375" customWidth="true" style="0"/>
    <col min="36" max="36" width="8.7109375" customWidth="true" style="0"/>
    <col min="37" max="37" width="5.7109375" customWidth="true" style="0"/>
    <col min="38" max="38" width="4.7109375" customWidth="true" style="0"/>
    <col min="39" max="39" width="5.7109375" customWidth="true" style="0"/>
    <col min="40" max="40" width="8.7109375" customWidth="true" style="0"/>
    <col min="41" max="41" width="5.7109375" customWidth="true" style="0"/>
    <col min="42" max="42" width="4.7109375" customWidth="true" style="0"/>
    <col min="43" max="43" width="4.7109375" customWidth="true" style="0"/>
  </cols>
  <sheetData>
    <row r="1" spans="1:43" customHeight="1" ht="10.5">
      <c r="A1"/>
      <c r="B1" s="9"/>
      <c r="C1" s="9"/>
      <c r="D1" s="9"/>
      <c r="E1" s="9"/>
      <c r="F1" s="9"/>
      <c r="G1" s="9"/>
      <c r="H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9"/>
      <c r="AJ1" s="9"/>
      <c r="AK1" s="9"/>
      <c r="AL1" s="9"/>
      <c r="AM1" s="9"/>
      <c r="AN1" s="9"/>
      <c r="AO1" s="9"/>
      <c r="AP1" s="9"/>
      <c r="AQ1"/>
    </row>
    <row r="2" spans="1:43" customHeight="1" ht="16.5">
      <c r="A2"/>
      <c r="B2" s="11"/>
      <c r="C2" s="100" t="str">
        <f>'Plan 2018 texto'!D2</f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1"/>
      <c r="AQ2"/>
    </row>
    <row r="3" spans="1:43" customHeight="1" ht="18">
      <c r="A3"/>
      <c r="B3" s="11"/>
      <c r="C3" s="4" t="str">
        <f>'Plan 2018 texto'!C3</f>
      </c>
      <c r="D3" s="11"/>
      <c r="E3" s="3" t="str">
        <f>'Plan 2018 texto'!D3</f>
      </c>
      <c r="F3" s="22"/>
      <c r="G3" s="11"/>
      <c r="H3" s="11"/>
      <c r="I3" s="11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4" t="str">
        <f>'Plan 2018 texto'!H2</f>
      </c>
      <c r="AG3" s="94">
        <f>'Plan 2018 texto'!I2</f>
      </c>
      <c r="AH3" s="94"/>
      <c r="AI3" s="11"/>
      <c r="AJ3" s="11"/>
      <c r="AK3" s="11"/>
      <c r="AL3" s="11"/>
      <c r="AM3" s="25"/>
      <c r="AN3" s="23"/>
      <c r="AO3" s="23"/>
      <c r="AP3" s="11"/>
      <c r="AQ3"/>
    </row>
    <row r="4" spans="1:43" customHeight="1" ht="18">
      <c r="A4"/>
      <c r="B4" s="11"/>
      <c r="C4" s="4" t="str">
        <f>'Plan 2018 texto'!C4</f>
      </c>
      <c r="D4" s="11"/>
      <c r="E4" s="3" t="str">
        <f>'Plan 2018 texto'!D4</f>
      </c>
      <c r="F4" s="22"/>
      <c r="G4" s="11"/>
      <c r="H4" s="11"/>
      <c r="I4" s="11"/>
      <c r="J4" s="22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4"/>
      <c r="AI4" s="11"/>
      <c r="AJ4" s="11"/>
      <c r="AK4" s="11"/>
      <c r="AL4" s="11"/>
      <c r="AM4" s="25"/>
      <c r="AN4" s="23"/>
      <c r="AO4" s="23"/>
      <c r="AP4" s="11"/>
      <c r="AQ4"/>
    </row>
    <row r="5" spans="1:43" customHeight="1" ht="13.5">
      <c r="A5"/>
      <c r="B5" s="11"/>
      <c r="C5" s="11"/>
      <c r="D5" s="11"/>
      <c r="E5" s="11"/>
      <c r="F5" s="11"/>
      <c r="G5" s="11"/>
      <c r="H5" s="11"/>
      <c r="I5" s="11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11"/>
      <c r="AI5" s="11"/>
      <c r="AJ5" s="11"/>
      <c r="AK5" s="11"/>
      <c r="AL5" s="11"/>
      <c r="AM5" s="26"/>
      <c r="AN5" s="26"/>
      <c r="AO5" s="26"/>
      <c r="AP5" s="11"/>
      <c r="AQ5"/>
    </row>
    <row r="6" spans="1:43" customHeight="1" ht="12.75">
      <c r="A6"/>
      <c r="B6" s="12"/>
      <c r="C6" s="92" t="s">
        <v>143</v>
      </c>
      <c r="D6" s="92"/>
      <c r="E6" s="92"/>
      <c r="F6" s="34"/>
      <c r="G6" s="92" t="s">
        <v>144</v>
      </c>
      <c r="H6" s="101"/>
      <c r="I6" s="101"/>
      <c r="J6" s="34"/>
      <c r="K6" s="92" t="s">
        <v>145</v>
      </c>
      <c r="L6" s="92"/>
      <c r="M6" s="92"/>
      <c r="N6" s="34"/>
      <c r="O6" s="92" t="s">
        <v>146</v>
      </c>
      <c r="P6" s="92"/>
      <c r="Q6" s="92"/>
      <c r="R6" s="34"/>
      <c r="S6" s="92" t="s">
        <v>147</v>
      </c>
      <c r="T6" s="92"/>
      <c r="U6" s="92"/>
      <c r="V6" s="34"/>
      <c r="W6" s="92" t="s">
        <v>148</v>
      </c>
      <c r="X6" s="92"/>
      <c r="Y6" s="92"/>
      <c r="Z6" s="34"/>
      <c r="AA6" s="92" t="s">
        <v>149</v>
      </c>
      <c r="AB6" s="92"/>
      <c r="AC6" s="92"/>
      <c r="AD6" s="34"/>
      <c r="AE6" s="92" t="s">
        <v>150</v>
      </c>
      <c r="AF6" s="92"/>
      <c r="AG6" s="92"/>
      <c r="AH6" s="34"/>
      <c r="AI6" s="92" t="s">
        <v>151</v>
      </c>
      <c r="AJ6" s="92"/>
      <c r="AK6" s="92"/>
      <c r="AL6" s="34"/>
      <c r="AM6" s="92" t="s">
        <v>152</v>
      </c>
      <c r="AN6" s="92"/>
      <c r="AO6" s="92"/>
      <c r="AP6" s="35"/>
      <c r="AQ6"/>
    </row>
    <row r="7" spans="1:43" customHeight="1" ht="12.75">
      <c r="A7"/>
      <c r="B7" s="13"/>
      <c r="C7" s="93"/>
      <c r="D7" s="93"/>
      <c r="E7" s="93"/>
      <c r="F7" s="36"/>
      <c r="G7" s="102"/>
      <c r="H7" s="102"/>
      <c r="I7" s="102"/>
      <c r="J7" s="114"/>
      <c r="K7" s="124"/>
      <c r="L7" s="119"/>
      <c r="M7" s="93"/>
      <c r="N7" s="114"/>
      <c r="O7" s="93"/>
      <c r="P7" s="93"/>
      <c r="Q7" s="93"/>
      <c r="R7" s="36"/>
      <c r="S7" s="93"/>
      <c r="T7" s="93"/>
      <c r="U7" s="93"/>
      <c r="V7" s="36"/>
      <c r="W7" s="93"/>
      <c r="X7" s="93"/>
      <c r="Y7" s="93"/>
      <c r="Z7" s="36"/>
      <c r="AA7" s="93"/>
      <c r="AB7" s="93"/>
      <c r="AC7" s="93"/>
      <c r="AD7" s="36"/>
      <c r="AE7" s="93"/>
      <c r="AF7" s="93"/>
      <c r="AG7" s="93"/>
      <c r="AH7" s="36"/>
      <c r="AI7" s="93"/>
      <c r="AJ7" s="93"/>
      <c r="AK7" s="93"/>
      <c r="AL7" s="36"/>
      <c r="AM7" s="93"/>
      <c r="AN7" s="93"/>
      <c r="AO7" s="93"/>
      <c r="AP7" s="37"/>
      <c r="AQ7"/>
    </row>
    <row r="8" spans="1:43" customHeight="1" ht="23.25">
      <c r="A8"/>
      <c r="B8" s="13"/>
      <c r="C8" s="14"/>
      <c r="D8" s="14"/>
      <c r="E8" s="14"/>
      <c r="F8" s="14"/>
      <c r="G8" s="14"/>
      <c r="H8" s="14"/>
      <c r="I8" s="14"/>
      <c r="J8" s="115"/>
      <c r="K8" s="125"/>
      <c r="L8" s="115"/>
      <c r="M8" s="14"/>
      <c r="N8" s="115"/>
      <c r="O8" s="14"/>
      <c r="P8" s="14"/>
      <c r="Q8" s="14"/>
      <c r="R8" s="14"/>
      <c r="S8" s="14"/>
      <c r="T8" s="14"/>
      <c r="U8" s="14"/>
      <c r="V8" s="14"/>
      <c r="W8" s="95" t="str">
        <f>'Plan 2018 texto'!D45</f>
      </c>
      <c r="X8" s="95"/>
      <c r="Y8" s="95"/>
      <c r="Z8" s="14"/>
      <c r="AA8" s="14"/>
      <c r="AB8" s="14"/>
      <c r="AC8" s="14"/>
      <c r="AD8" s="14"/>
      <c r="AE8" s="14"/>
      <c r="AF8" s="14"/>
      <c r="AG8" s="14"/>
      <c r="AH8" s="14"/>
      <c r="AI8" s="95" t="str">
        <f>'Plan 2018 texto'!D47</f>
      </c>
      <c r="AJ8" s="95"/>
      <c r="AK8" s="95"/>
      <c r="AL8" s="14"/>
      <c r="AM8" s="98" t="str">
        <f>'Plan 2018 texto'!D50</f>
      </c>
      <c r="AN8" s="98"/>
      <c r="AO8" s="98"/>
      <c r="AP8" s="15"/>
      <c r="AQ8"/>
    </row>
    <row r="9" spans="1:43" customHeight="1" ht="24.95">
      <c r="A9"/>
      <c r="B9" s="13"/>
      <c r="C9" s="86" t="str">
        <f>'Plan 2018 texto'!D8</f>
      </c>
      <c r="D9" s="87"/>
      <c r="E9" s="88"/>
      <c r="F9" s="14"/>
      <c r="G9" s="86" t="str">
        <f>'Plan 2018 texto'!D10</f>
      </c>
      <c r="H9" s="87"/>
      <c r="I9" s="88"/>
      <c r="J9" s="115"/>
      <c r="K9" s="126" t="str">
        <f>'Plan 2018 texto'!D17</f>
      </c>
      <c r="L9" s="120"/>
      <c r="M9" s="88"/>
      <c r="N9" s="115"/>
      <c r="O9" s="86" t="str">
        <f>'Plan 2018 texto'!D21</f>
      </c>
      <c r="P9" s="87"/>
      <c r="Q9" s="88"/>
      <c r="R9" s="14"/>
      <c r="S9" s="86" t="str">
        <f>'Plan 2018 texto'!D22</f>
      </c>
      <c r="T9" s="87"/>
      <c r="U9" s="88"/>
      <c r="V9" s="14"/>
      <c r="W9" s="86">
        <f>IF(ISBLANK('Plan 2018 texto'!N45), ,'Plan 2018 texto'!N45)</f>
      </c>
      <c r="X9" s="87"/>
      <c r="Y9" s="88"/>
      <c r="Z9" s="14"/>
      <c r="AA9" s="86" t="str">
        <f>'Plan 2018 texto'!D31</f>
      </c>
      <c r="AB9" s="87"/>
      <c r="AC9" s="88"/>
      <c r="AD9" s="14"/>
      <c r="AE9" s="86" t="str">
        <f>'Plan 2018 texto'!D35</f>
      </c>
      <c r="AF9" s="87"/>
      <c r="AG9" s="88"/>
      <c r="AH9" s="14"/>
      <c r="AI9" s="86">
        <f>IF(ISBLANK('Plan 2018 texto'!N47), ,'Plan 2018 texto'!N47)</f>
      </c>
      <c r="AJ9" s="87"/>
      <c r="AK9" s="88"/>
      <c r="AL9" s="14"/>
      <c r="AM9" s="86">
        <f>IF(ISBLANK('Plan 2018 texto'!N50), ,'Plan 2018 texto'!N50)</f>
      </c>
      <c r="AN9" s="87"/>
      <c r="AO9" s="88"/>
      <c r="AP9" s="15"/>
      <c r="AQ9"/>
    </row>
    <row r="10" spans="1:43" customHeight="1" ht="24.95">
      <c r="A10"/>
      <c r="B10" s="13"/>
      <c r="C10" s="89"/>
      <c r="D10" s="90"/>
      <c r="E10" s="91"/>
      <c r="F10" s="14"/>
      <c r="G10" s="89"/>
      <c r="H10" s="90"/>
      <c r="I10" s="91"/>
      <c r="J10" s="115"/>
      <c r="K10" s="127"/>
      <c r="L10" s="121"/>
      <c r="M10" s="91"/>
      <c r="N10" s="115"/>
      <c r="O10" s="89"/>
      <c r="P10" s="90"/>
      <c r="Q10" s="91"/>
      <c r="R10" s="14"/>
      <c r="S10" s="89"/>
      <c r="T10" s="90"/>
      <c r="U10" s="91"/>
      <c r="V10" s="14"/>
      <c r="W10" s="89"/>
      <c r="X10" s="90"/>
      <c r="Y10" s="91"/>
      <c r="Z10" s="14"/>
      <c r="AA10" s="89"/>
      <c r="AB10" s="90"/>
      <c r="AC10" s="91"/>
      <c r="AD10" s="14"/>
      <c r="AE10" s="89"/>
      <c r="AF10" s="90"/>
      <c r="AG10" s="91"/>
      <c r="AH10" s="14"/>
      <c r="AI10" s="89"/>
      <c r="AJ10" s="90"/>
      <c r="AK10" s="91"/>
      <c r="AL10" s="14"/>
      <c r="AM10" s="89"/>
      <c r="AN10" s="90"/>
      <c r="AO10" s="91"/>
      <c r="AP10" s="15"/>
      <c r="AQ10"/>
    </row>
    <row r="11" spans="1:43" customHeight="1" ht="24.95">
      <c r="A11"/>
      <c r="B11" s="13"/>
      <c r="C11" s="103" t="str">
        <f>'Plan 2018 texto'!C8</f>
      </c>
      <c r="D11" s="104"/>
      <c r="E11" s="105"/>
      <c r="F11" s="14"/>
      <c r="G11" s="103">
        <f>'Plan 2018 texto'!C10</f>
      </c>
      <c r="H11" s="104"/>
      <c r="I11" s="105"/>
      <c r="J11" s="115"/>
      <c r="K11" s="128" t="str">
        <f>'Plan 2018 texto'!C17</f>
      </c>
      <c r="L11" s="122"/>
      <c r="M11" s="105"/>
      <c r="N11" s="115"/>
      <c r="O11" s="103" t="str">
        <f>'Plan 2018 texto'!C21</f>
      </c>
      <c r="P11" s="104"/>
      <c r="Q11" s="105"/>
      <c r="R11" s="14"/>
      <c r="S11" s="103">
        <f>'Plan 2018 texto'!C22</f>
      </c>
      <c r="T11" s="104"/>
      <c r="U11" s="105"/>
      <c r="V11" s="14"/>
      <c r="W11" s="103" t="str">
        <f>'Plan 2018 texto'!C45</f>
      </c>
      <c r="X11" s="104"/>
      <c r="Y11" s="105"/>
      <c r="Z11" s="14"/>
      <c r="AA11" s="103">
        <f>'Plan 2018 texto'!C31</f>
      </c>
      <c r="AB11" s="104"/>
      <c r="AC11" s="105"/>
      <c r="AD11" s="14"/>
      <c r="AE11" s="103">
        <f>'Plan 2018 texto'!C35</f>
      </c>
      <c r="AF11" s="104"/>
      <c r="AG11" s="105"/>
      <c r="AH11" s="14"/>
      <c r="AI11" s="103" t="str">
        <f>'Plan 2018 texto'!C47</f>
      </c>
      <c r="AJ11" s="104"/>
      <c r="AK11" s="105"/>
      <c r="AL11" s="14"/>
      <c r="AM11" s="103" t="str">
        <f>'Plan 2018 texto'!C50</f>
      </c>
      <c r="AN11" s="104"/>
      <c r="AO11" s="105"/>
      <c r="AP11" s="15"/>
      <c r="AQ11"/>
    </row>
    <row r="12" spans="1:43" customHeight="1" ht="13.5">
      <c r="A12"/>
      <c r="B12" s="13"/>
      <c r="C12" s="16">
        <f>'Plan 2018 texto'!G8</f>
      </c>
      <c r="D12" s="17" t="str">
        <f>'Plan 2018 texto'!J8</f>
      </c>
      <c r="E12" s="18">
        <f>IF(ISBLANK('Plan 2018 texto'!L8),-1,'Plan 2018 texto'!L8)</f>
      </c>
      <c r="F12" s="14"/>
      <c r="G12" s="16">
        <f>'Plan 2018 texto'!G10</f>
      </c>
      <c r="H12" s="17" t="str">
        <f>'Plan 2018 texto'!J10</f>
      </c>
      <c r="I12" s="18">
        <f>IF(ISBLANK('Plan 2018 texto'!L10),-1,'Plan 2018 texto'!L10)</f>
      </c>
      <c r="J12" s="115"/>
      <c r="K12" s="129">
        <f>'Plan 2018 texto'!G17</f>
      </c>
      <c r="L12" s="123" t="str">
        <f>'Plan 2018 texto'!J17</f>
      </c>
      <c r="M12" s="18" t="str">
        <f>IF(ISBLANK('Plan 2018 texto'!L17),-1,'Plan 2018 texto'!L17)</f>
      </c>
      <c r="N12" s="115"/>
      <c r="O12" s="16">
        <f>'Plan 2018 texto'!G21</f>
      </c>
      <c r="P12" s="17">
        <f>'Plan 2018 texto'!J21</f>
      </c>
      <c r="Q12" s="18">
        <f>IF(ISBLANK('Plan 2018 texto'!L21),-1,'Plan 2018 texto'!L21)</f>
      </c>
      <c r="R12" s="14"/>
      <c r="S12" s="16">
        <f>'Plan 2018 texto'!G22</f>
      </c>
      <c r="T12" s="17">
        <f>'Plan 2018 texto'!J22</f>
      </c>
      <c r="U12" s="18">
        <f>IF(ISBLANK('Plan 2018 texto'!L22),-1,'Plan 2018 texto'!L22)</f>
      </c>
      <c r="V12" s="14"/>
      <c r="W12" s="16">
        <f>'Plan 2018 texto'!G45</f>
      </c>
      <c r="X12" s="17">
        <f>'Plan 2018 texto'!J45</f>
      </c>
      <c r="Y12" s="18">
        <f>IF(ISBLANK('Plan 2018 texto'!L45),-1,'Plan 2018 texto'!L45)</f>
      </c>
      <c r="Z12" s="14"/>
      <c r="AA12" s="16">
        <f>'Plan 2018 texto'!G31</f>
      </c>
      <c r="AB12" s="17">
        <f>'Plan 2018 texto'!J31</f>
      </c>
      <c r="AC12" s="18">
        <f>IF(ISBLANK('Plan 2018 texto'!L31),-1,'Plan 2018 texto'!L31)</f>
      </c>
      <c r="AD12" s="14"/>
      <c r="AE12" s="16">
        <f>'Plan 2018 texto'!G35</f>
      </c>
      <c r="AF12" s="17">
        <f>'Plan 2018 texto'!J35</f>
      </c>
      <c r="AG12" s="18">
        <f>IF(ISBLANK('Plan 2018 texto'!L35),-1,'Plan 2018 texto'!L35)</f>
      </c>
      <c r="AH12" s="14"/>
      <c r="AI12" s="16">
        <f>'Plan 2018 texto'!G47</f>
      </c>
      <c r="AJ12" s="17">
        <f>'Plan 2018 texto'!J47</f>
      </c>
      <c r="AK12" s="18">
        <f>IF(ISBLANK('Plan 2018 texto'!L47),-1,'Plan 2018 texto'!L47)</f>
      </c>
      <c r="AL12" s="14"/>
      <c r="AM12" s="16">
        <f>'Plan 2018 texto'!G50</f>
      </c>
      <c r="AN12" s="17">
        <f>'Plan 2018 texto'!J50</f>
      </c>
      <c r="AO12" s="18">
        <f>IF(ISBLANK('Plan 2018 texto'!L50),-1,'Plan 2018 texto'!L50)</f>
      </c>
      <c r="AP12" s="15"/>
      <c r="AQ12"/>
    </row>
    <row r="13" spans="1:43" customHeight="1" ht="13.5">
      <c r="A13"/>
      <c r="B13" s="13"/>
      <c r="C13" s="97" t="str">
        <f>'Plan 2018 texto'!D43</f>
      </c>
      <c r="D13" s="97"/>
      <c r="E13" s="97"/>
      <c r="F13" s="14"/>
      <c r="G13" s="14"/>
      <c r="H13" s="14"/>
      <c r="I13" s="14"/>
      <c r="J13" s="115"/>
      <c r="K13" s="125"/>
      <c r="L13" s="115"/>
      <c r="M13" s="14"/>
      <c r="N13" s="1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97" t="str">
        <f>'Plan 2018 texto'!D48</f>
      </c>
      <c r="AJ13" s="97"/>
      <c r="AK13" s="97"/>
      <c r="AL13" s="14"/>
      <c r="AM13" s="14"/>
      <c r="AN13" s="14"/>
      <c r="AO13" s="14"/>
      <c r="AP13" s="15"/>
      <c r="AQ13"/>
    </row>
    <row r="14" spans="1:43" customHeight="1" ht="24.95">
      <c r="A14"/>
      <c r="B14" s="13"/>
      <c r="C14" s="86">
        <f>IF(ISBLANK('Plan 2018 texto'!N43), ,'Plan 2018 texto'!N43)</f>
      </c>
      <c r="D14" s="87"/>
      <c r="E14" s="88"/>
      <c r="F14" s="14"/>
      <c r="G14" s="86" t="str">
        <f>'Plan 2018 texto'!D12</f>
      </c>
      <c r="H14" s="87"/>
      <c r="I14" s="88"/>
      <c r="J14" s="115"/>
      <c r="K14" s="126" t="str">
        <f>'Plan 2018 texto'!D14</f>
      </c>
      <c r="L14" s="120"/>
      <c r="M14" s="88"/>
      <c r="N14" s="115"/>
      <c r="O14" s="86" t="str">
        <f>'Plan 2018 texto'!D18</f>
      </c>
      <c r="P14" s="87"/>
      <c r="Q14" s="88"/>
      <c r="R14" s="14"/>
      <c r="S14" s="86" t="str">
        <f>'Plan 2018 texto'!D23</f>
      </c>
      <c r="T14" s="87"/>
      <c r="U14" s="88"/>
      <c r="V14" s="14"/>
      <c r="W14" s="86" t="str">
        <f>'Plan 2018 texto'!D28</f>
      </c>
      <c r="X14" s="87"/>
      <c r="Y14" s="88"/>
      <c r="Z14" s="14"/>
      <c r="AA14" s="86" t="str">
        <f>'Plan 2018 texto'!D32</f>
      </c>
      <c r="AB14" s="87"/>
      <c r="AC14" s="88"/>
      <c r="AD14" s="14"/>
      <c r="AE14" s="86" t="str">
        <f>'Plan 2018 texto'!D36</f>
      </c>
      <c r="AF14" s="87"/>
      <c r="AG14" s="88"/>
      <c r="AH14" s="14"/>
      <c r="AI14" s="86" t="str">
        <f>IF(ISBLANK('Plan 2018 texto'!N48), ,'Plan 2018 texto'!N48)</f>
      </c>
      <c r="AJ14" s="87"/>
      <c r="AK14" s="88"/>
      <c r="AL14" s="14"/>
      <c r="AM14" s="86" t="str">
        <f>'Plan 2018 texto'!D41</f>
      </c>
      <c r="AN14" s="87"/>
      <c r="AO14" s="88"/>
      <c r="AP14" s="15"/>
      <c r="AQ14"/>
    </row>
    <row r="15" spans="1:43" customHeight="1" ht="24.95">
      <c r="A15"/>
      <c r="B15" s="13"/>
      <c r="C15" s="89"/>
      <c r="D15" s="90"/>
      <c r="E15" s="91"/>
      <c r="F15" s="14"/>
      <c r="G15" s="89"/>
      <c r="H15" s="90"/>
      <c r="I15" s="91"/>
      <c r="J15" s="115"/>
      <c r="K15" s="127"/>
      <c r="L15" s="121"/>
      <c r="M15" s="91"/>
      <c r="N15" s="115"/>
      <c r="O15" s="89"/>
      <c r="P15" s="90"/>
      <c r="Q15" s="91"/>
      <c r="R15" s="14"/>
      <c r="S15" s="89"/>
      <c r="T15" s="90"/>
      <c r="U15" s="91"/>
      <c r="V15" s="14"/>
      <c r="W15" s="89"/>
      <c r="X15" s="90"/>
      <c r="Y15" s="91"/>
      <c r="Z15" s="14"/>
      <c r="AA15" s="89"/>
      <c r="AB15" s="90"/>
      <c r="AC15" s="91"/>
      <c r="AD15" s="14"/>
      <c r="AE15" s="89"/>
      <c r="AF15" s="90"/>
      <c r="AG15" s="91"/>
      <c r="AH15" s="14"/>
      <c r="AI15" s="89"/>
      <c r="AJ15" s="90"/>
      <c r="AK15" s="91"/>
      <c r="AL15" s="14"/>
      <c r="AM15" s="89"/>
      <c r="AN15" s="90"/>
      <c r="AO15" s="91"/>
      <c r="AP15" s="15"/>
      <c r="AQ15"/>
    </row>
    <row r="16" spans="1:43" customHeight="1" ht="24.95">
      <c r="A16"/>
      <c r="B16" s="13"/>
      <c r="C16" s="103" t="str">
        <f>'Plan 2018 texto'!C43</f>
      </c>
      <c r="D16" s="104"/>
      <c r="E16" s="105"/>
      <c r="F16" s="14"/>
      <c r="G16" s="103">
        <f>'Plan 2018 texto'!C12</f>
      </c>
      <c r="H16" s="104"/>
      <c r="I16" s="105"/>
      <c r="J16" s="115"/>
      <c r="K16" s="128" t="str">
        <f>'Plan 2018 texto'!C14</f>
      </c>
      <c r="L16" s="122"/>
      <c r="M16" s="105"/>
      <c r="N16" s="115"/>
      <c r="O16" s="103">
        <f>'Plan 2018 texto'!C18</f>
      </c>
      <c r="P16" s="104"/>
      <c r="Q16" s="105"/>
      <c r="R16" s="14"/>
      <c r="S16" s="103">
        <f>'Plan 2018 texto'!C23</f>
      </c>
      <c r="T16" s="104"/>
      <c r="U16" s="105"/>
      <c r="V16" s="14"/>
      <c r="W16" s="103">
        <f>'Plan 2018 texto'!C28</f>
      </c>
      <c r="X16" s="104"/>
      <c r="Y16" s="105"/>
      <c r="Z16" s="14"/>
      <c r="AA16" s="103">
        <f>'Plan 2018 texto'!C32</f>
      </c>
      <c r="AB16" s="104"/>
      <c r="AC16" s="105"/>
      <c r="AD16" s="14"/>
      <c r="AE16" s="103">
        <f>'Plan 2018 texto'!C36</f>
      </c>
      <c r="AF16" s="104"/>
      <c r="AG16" s="105"/>
      <c r="AH16" s="14"/>
      <c r="AI16" s="103" t="str">
        <f>'Plan 2018 texto'!C48</f>
      </c>
      <c r="AJ16" s="104"/>
      <c r="AK16" s="105"/>
      <c r="AL16" s="14"/>
      <c r="AM16" s="103">
        <f>'Plan 2018 texto'!C41</f>
      </c>
      <c r="AN16" s="104"/>
      <c r="AO16" s="105"/>
      <c r="AP16" s="15"/>
      <c r="AQ16"/>
    </row>
    <row r="17" spans="1:43" customHeight="1" ht="13.5">
      <c r="A17"/>
      <c r="B17" s="13"/>
      <c r="C17" s="16">
        <f>'Plan 2018 texto'!G43</f>
      </c>
      <c r="D17" s="17">
        <f>'Plan 2018 texto'!J43</f>
      </c>
      <c r="E17" s="18">
        <f>IF(ISBLANK('Plan 2018 texto'!L43),-1,'Plan 2018 texto'!L43)</f>
      </c>
      <c r="F17" s="14"/>
      <c r="G17" s="16">
        <f>'Plan 2018 texto'!G12</f>
      </c>
      <c r="H17" s="17" t="str">
        <f>'Plan 2018 texto'!J12</f>
      </c>
      <c r="I17" s="18">
        <f>IF(ISBLANK('Plan 2018 texto'!L12),-1,'Plan 2018 texto'!L12)</f>
      </c>
      <c r="J17" s="115"/>
      <c r="K17" s="129">
        <f>'Plan 2018 texto'!G14</f>
      </c>
      <c r="L17" s="123">
        <f>'Plan 2018 texto'!J14</f>
      </c>
      <c r="M17" s="18">
        <f>IF(ISBLANK('Plan 2018 texto'!L14),-1,'Plan 2018 texto'!L14)</f>
      </c>
      <c r="N17" s="115"/>
      <c r="O17" s="16">
        <f>'Plan 2018 texto'!G18</f>
      </c>
      <c r="P17" s="17">
        <f>'Plan 2018 texto'!J18</f>
      </c>
      <c r="Q17" s="18">
        <f>IF(ISBLANK('Plan 2018 texto'!L18),-1,'Plan 2018 texto'!L18)</f>
      </c>
      <c r="R17" s="14"/>
      <c r="S17" s="16">
        <f>'Plan 2018 texto'!G23</f>
      </c>
      <c r="T17" s="17">
        <f>'Plan 2018 texto'!J23</f>
      </c>
      <c r="U17" s="18">
        <f>IF(ISBLANK('Plan 2018 texto'!L23),-1,'Plan 2018 texto'!L23)</f>
      </c>
      <c r="V17" s="14"/>
      <c r="W17" s="16">
        <f>'Plan 2018 texto'!G28</f>
      </c>
      <c r="X17" s="17">
        <f>'Plan 2018 texto'!J28</f>
      </c>
      <c r="Y17" s="18">
        <f>IF(ISBLANK('Plan 2018 texto'!L28),-1,'Plan 2018 texto'!L28)</f>
      </c>
      <c r="Z17" s="14"/>
      <c r="AA17" s="16">
        <f>'Plan 2018 texto'!G32</f>
      </c>
      <c r="AB17" s="17">
        <f>'Plan 2018 texto'!J32</f>
      </c>
      <c r="AC17" s="18">
        <f>IF(ISBLANK('Plan 2018 texto'!L32),-1,'Plan 2018 texto'!L32)</f>
      </c>
      <c r="AD17" s="14"/>
      <c r="AE17" s="16">
        <f>'Plan 2018 texto'!G36</f>
      </c>
      <c r="AF17" s="17">
        <f>'Plan 2018 texto'!J36</f>
      </c>
      <c r="AG17" s="18">
        <f>IF(ISBLANK('Plan 2018 texto'!L36),-1,'Plan 2018 texto'!L36)</f>
      </c>
      <c r="AH17" s="14"/>
      <c r="AI17" s="16">
        <f>'Plan 2018 texto'!G48</f>
      </c>
      <c r="AJ17" s="17" t="str">
        <f>'Plan 2018 texto'!J48</f>
      </c>
      <c r="AK17" s="18">
        <f>IF(ISBLANK('Plan 2018 texto'!L48),-1,'Plan 2018 texto'!L48)</f>
      </c>
      <c r="AL17" s="14"/>
      <c r="AM17" s="16">
        <f>'Plan 2018 texto'!G41</f>
      </c>
      <c r="AN17" s="17">
        <f>'Plan 2018 texto'!J41</f>
      </c>
      <c r="AO17" s="18">
        <f>IF(ISBLANK('Plan 2018 texto'!L41),-1,'Plan 2018 texto'!L41)</f>
      </c>
      <c r="AP17" s="15"/>
      <c r="AQ17"/>
    </row>
    <row r="18" spans="1:43" customHeight="1" ht="23.25">
      <c r="A18"/>
      <c r="B18" s="13"/>
      <c r="C18" s="14"/>
      <c r="D18" s="14"/>
      <c r="E18" s="14"/>
      <c r="F18" s="14"/>
      <c r="G18" s="14"/>
      <c r="H18" s="14"/>
      <c r="I18" s="14"/>
      <c r="J18" s="116" t="s">
        <v>5</v>
      </c>
      <c r="K18" s="125"/>
      <c r="L18" s="115"/>
      <c r="M18" s="14"/>
      <c r="N18" s="1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28" t="s">
        <v>6</v>
      </c>
      <c r="AB18" s="14"/>
      <c r="AC18" s="14"/>
      <c r="AD18" s="14"/>
      <c r="AE18" s="14"/>
      <c r="AF18" s="14"/>
      <c r="AG18" s="14"/>
      <c r="AH18" s="14"/>
      <c r="AI18"/>
      <c r="AJ18"/>
      <c r="AK18"/>
      <c r="AL18" s="14"/>
      <c r="AM18" s="99" t="str">
        <f>'Plan 2018 texto'!D49</f>
      </c>
      <c r="AN18" s="99"/>
      <c r="AO18" s="99"/>
      <c r="AP18" s="15"/>
      <c r="AQ18"/>
    </row>
    <row r="19" spans="1:43" customHeight="1" ht="24.95">
      <c r="A19"/>
      <c r="B19" s="13"/>
      <c r="C19" s="86" t="str">
        <f>'Plan 2018 texto'!D7</f>
      </c>
      <c r="D19" s="87"/>
      <c r="E19" s="88"/>
      <c r="F19" s="14"/>
      <c r="G19" s="86" t="str">
        <f>'Plan 2018 texto'!D13</f>
      </c>
      <c r="H19" s="87"/>
      <c r="I19" s="88"/>
      <c r="J19" s="115"/>
      <c r="K19" s="126" t="str">
        <f>'Plan 2018 texto'!D16</f>
      </c>
      <c r="L19" s="120"/>
      <c r="M19" s="88"/>
      <c r="N19" s="115"/>
      <c r="O19" s="86" t="str">
        <f>'Plan 2018 texto'!D19</f>
      </c>
      <c r="P19" s="87"/>
      <c r="Q19" s="88"/>
      <c r="R19" s="14"/>
      <c r="S19" s="86" t="str">
        <f>'Plan 2018 texto'!D24</f>
      </c>
      <c r="T19" s="87"/>
      <c r="U19" s="88"/>
      <c r="V19" s="14"/>
      <c r="W19" s="86" t="str">
        <f>'Plan 2018 texto'!D29</f>
      </c>
      <c r="X19" s="87"/>
      <c r="Y19" s="88"/>
      <c r="Z19" s="14"/>
      <c r="AA19" s="86" t="str">
        <f>'Plan 2018 texto'!D33</f>
      </c>
      <c r="AB19" s="87"/>
      <c r="AC19" s="88"/>
      <c r="AD19" s="14"/>
      <c r="AE19" s="86" t="str">
        <f>'Plan 2018 texto'!D37</f>
      </c>
      <c r="AF19" s="87"/>
      <c r="AG19" s="88"/>
      <c r="AH19" s="14"/>
      <c r="AI19" s="86" t="str">
        <f>'Plan 2018 texto'!D39</f>
      </c>
      <c r="AJ19" s="87"/>
      <c r="AK19" s="88"/>
      <c r="AL19" s="14"/>
      <c r="AM19" s="86">
        <f>IF(ISBLANK('Plan 2018 texto'!N49), ,'Plan 2018 texto'!N49)</f>
      </c>
      <c r="AN19" s="87"/>
      <c r="AO19" s="88"/>
      <c r="AP19" s="15"/>
      <c r="AQ19"/>
    </row>
    <row r="20" spans="1:43" customHeight="1" ht="24.95">
      <c r="A20"/>
      <c r="B20" s="13"/>
      <c r="C20" s="89"/>
      <c r="D20" s="90"/>
      <c r="E20" s="91"/>
      <c r="F20" s="14"/>
      <c r="G20" s="89"/>
      <c r="H20" s="90"/>
      <c r="I20" s="91"/>
      <c r="J20" s="115"/>
      <c r="K20" s="127"/>
      <c r="L20" s="121"/>
      <c r="M20" s="91"/>
      <c r="N20" s="115"/>
      <c r="O20" s="89"/>
      <c r="P20" s="90"/>
      <c r="Q20" s="91"/>
      <c r="R20" s="14"/>
      <c r="S20" s="89"/>
      <c r="T20" s="90"/>
      <c r="U20" s="91"/>
      <c r="V20" s="14"/>
      <c r="W20" s="89"/>
      <c r="X20" s="90"/>
      <c r="Y20" s="91"/>
      <c r="Z20" s="14"/>
      <c r="AA20" s="89"/>
      <c r="AB20" s="90"/>
      <c r="AC20" s="91"/>
      <c r="AD20" s="14"/>
      <c r="AE20" s="89"/>
      <c r="AF20" s="90"/>
      <c r="AG20" s="91"/>
      <c r="AH20" s="14"/>
      <c r="AI20" s="89"/>
      <c r="AJ20" s="90"/>
      <c r="AK20" s="91"/>
      <c r="AL20" s="14"/>
      <c r="AM20" s="89"/>
      <c r="AN20" s="90"/>
      <c r="AO20" s="91"/>
      <c r="AP20" s="15"/>
      <c r="AQ20"/>
    </row>
    <row r="21" spans="1:43" customHeight="1" ht="24.95">
      <c r="A21"/>
      <c r="B21" s="13"/>
      <c r="C21" s="103" t="str">
        <f>'Plan 2018 texto'!C7</f>
      </c>
      <c r="D21" s="104"/>
      <c r="E21" s="105"/>
      <c r="F21" s="14"/>
      <c r="G21" s="103" t="str">
        <f>'Plan 2018 texto'!C13</f>
      </c>
      <c r="H21" s="104"/>
      <c r="I21" s="105"/>
      <c r="J21" s="115"/>
      <c r="K21" s="128">
        <f>'Plan 2018 texto'!C16</f>
      </c>
      <c r="L21" s="122"/>
      <c r="M21" s="105"/>
      <c r="N21" s="115"/>
      <c r="O21" s="103">
        <f>'Plan 2018 texto'!C19</f>
      </c>
      <c r="P21" s="104"/>
      <c r="Q21" s="105"/>
      <c r="R21" s="14"/>
      <c r="S21" s="103">
        <f>'Plan 2018 texto'!C24</f>
      </c>
      <c r="T21" s="104"/>
      <c r="U21" s="105"/>
      <c r="V21" s="14"/>
      <c r="W21" s="103" t="str">
        <f>'Plan 2018 texto'!C29</f>
      </c>
      <c r="X21" s="104"/>
      <c r="Y21" s="105"/>
      <c r="Z21" s="14"/>
      <c r="AA21" s="103">
        <f>'Plan 2018 texto'!C33</f>
      </c>
      <c r="AB21" s="104"/>
      <c r="AC21" s="105"/>
      <c r="AD21" s="14"/>
      <c r="AE21" s="103">
        <f>'Plan 2018 texto'!C37</f>
      </c>
      <c r="AF21" s="104"/>
      <c r="AG21" s="105"/>
      <c r="AH21" s="14"/>
      <c r="AI21" s="103">
        <f>'Plan 2018 texto'!C39</f>
      </c>
      <c r="AJ21" s="104"/>
      <c r="AK21" s="105"/>
      <c r="AL21" s="14"/>
      <c r="AM21" s="103" t="str">
        <f>'Plan 2018 texto'!C49</f>
      </c>
      <c r="AN21" s="104"/>
      <c r="AO21" s="105"/>
      <c r="AP21" s="15"/>
      <c r="AQ21"/>
    </row>
    <row r="22" spans="1:43" customHeight="1" ht="13.5">
      <c r="A22"/>
      <c r="B22" s="13"/>
      <c r="C22" s="16">
        <f>'Plan 2018 texto'!G7</f>
      </c>
      <c r="D22" s="17" t="str">
        <f>'Plan 2018 texto'!J7</f>
      </c>
      <c r="E22" s="18">
        <f>IF(ISBLANK('Plan 2018 texto'!L7),-1,'Plan 2018 texto'!L7)</f>
      </c>
      <c r="F22" s="14"/>
      <c r="G22" s="16">
        <f>'Plan 2018 texto'!G13</f>
      </c>
      <c r="H22" s="17" t="str">
        <f>'Plan 2018 texto'!J13</f>
      </c>
      <c r="I22" s="18">
        <f>IF(ISBLANK('Plan 2018 texto'!L13),-1,'Plan 2018 texto'!L13)</f>
      </c>
      <c r="J22" s="115"/>
      <c r="K22" s="129">
        <f>'Plan 2018 texto'!G16</f>
      </c>
      <c r="L22" s="123">
        <f>'Plan 2018 texto'!J16</f>
      </c>
      <c r="M22" s="18">
        <f>IF(ISBLANK('Plan 2018 texto'!L16),-1,'Plan 2018 texto'!L16)</f>
      </c>
      <c r="N22" s="115"/>
      <c r="O22" s="16">
        <f>'Plan 2018 texto'!G19</f>
      </c>
      <c r="P22" s="17">
        <f>'Plan 2018 texto'!J19</f>
      </c>
      <c r="Q22" s="18">
        <f>IF(ISBLANK('Plan 2018 texto'!L19),-1,'Plan 2018 texto'!L19)</f>
      </c>
      <c r="R22" s="14"/>
      <c r="S22" s="16">
        <f>'Plan 2018 texto'!G24</f>
      </c>
      <c r="T22" s="17">
        <f>'Plan 2018 texto'!J24</f>
      </c>
      <c r="U22" s="18">
        <f>IF(ISBLANK('Plan 2018 texto'!L24),-1,'Plan 2018 texto'!L24)</f>
      </c>
      <c r="V22" s="14"/>
      <c r="W22" s="16">
        <f>'Plan 2018 texto'!G29</f>
      </c>
      <c r="X22" s="17">
        <f>'Plan 2018 texto'!J29</f>
      </c>
      <c r="Y22" s="18">
        <f>IF(ISBLANK('Plan 2018 texto'!L29),-1,'Plan 2018 texto'!L29)</f>
      </c>
      <c r="Z22" s="14"/>
      <c r="AA22" s="16">
        <f>'Plan 2018 texto'!G33</f>
      </c>
      <c r="AB22" s="17">
        <f>'Plan 2018 texto'!J33</f>
      </c>
      <c r="AC22" s="18">
        <f>IF(ISBLANK('Plan 2018 texto'!L33),-1,'Plan 2018 texto'!L33)</f>
      </c>
      <c r="AD22" s="14"/>
      <c r="AE22" s="16">
        <f>'Plan 2018 texto'!G37</f>
      </c>
      <c r="AF22" s="17">
        <f>'Plan 2018 texto'!J37</f>
      </c>
      <c r="AG22" s="18">
        <f>IF(ISBLANK('Plan 2018 texto'!L37),-1,'Plan 2018 texto'!L37)</f>
      </c>
      <c r="AH22" s="14"/>
      <c r="AI22" s="16">
        <f>'Plan 2018 texto'!G39</f>
      </c>
      <c r="AJ22" s="17">
        <f>'Plan 2018 texto'!J39</f>
      </c>
      <c r="AK22" s="18">
        <f>IF(ISBLANK('Plan 2018 texto'!L39),-1,'Plan 2018 texto'!L39)</f>
      </c>
      <c r="AL22" s="14"/>
      <c r="AM22" s="16">
        <f>'Plan 2018 texto'!G49</f>
      </c>
      <c r="AN22" s="17">
        <f>'Plan 2018 texto'!J49</f>
      </c>
      <c r="AO22" s="18">
        <f>IF(ISBLANK('Plan 2018 texto'!L49),-1,'Plan 2018 texto'!L49)</f>
      </c>
      <c r="AP22" s="15"/>
      <c r="AQ22"/>
    </row>
    <row r="23" spans="1:43" customHeight="1" ht="13.5">
      <c r="A23"/>
      <c r="B23" s="13"/>
      <c r="C23"/>
      <c r="D23"/>
      <c r="E23"/>
      <c r="F23" s="14"/>
      <c r="G23" s="14"/>
      <c r="H23" s="14"/>
      <c r="I23" s="14"/>
      <c r="J23" s="117"/>
      <c r="K23" s="125"/>
      <c r="L23" s="115"/>
      <c r="M23" s="14"/>
      <c r="N23" s="115"/>
      <c r="O23" s="14"/>
      <c r="P23" s="14"/>
      <c r="Q23" s="14"/>
      <c r="R23" s="14"/>
      <c r="S23" s="14"/>
      <c r="T23" s="14"/>
      <c r="U23" s="14"/>
      <c r="V23" s="14"/>
      <c r="W23" s="14"/>
      <c r="X23" s="29"/>
      <c r="Y23" s="14"/>
      <c r="Z23" s="14"/>
      <c r="AA23"/>
      <c r="AB23" s="14"/>
      <c r="AC23" s="14"/>
      <c r="AD23" s="14"/>
      <c r="AE23" s="14"/>
      <c r="AF23" s="14"/>
      <c r="AG23" s="14"/>
      <c r="AH23" s="14"/>
      <c r="AI23"/>
      <c r="AJ23"/>
      <c r="AK23"/>
      <c r="AL23" s="14"/>
      <c r="AM23"/>
      <c r="AN23"/>
      <c r="AO23"/>
      <c r="AP23" s="15"/>
      <c r="AQ23"/>
    </row>
    <row r="24" spans="1:43" customHeight="1" ht="24.95">
      <c r="A24"/>
      <c r="B24" s="13"/>
      <c r="C24" s="86" t="str">
        <f>'Plan 2018 texto'!D9</f>
      </c>
      <c r="D24" s="87"/>
      <c r="E24" s="88"/>
      <c r="F24" s="14"/>
      <c r="G24" s="86" t="str">
        <f>'Plan 2018 texto'!D11</f>
      </c>
      <c r="H24" s="87"/>
      <c r="I24" s="88"/>
      <c r="J24" s="115"/>
      <c r="K24" s="126" t="str">
        <f>'Plan 2018 texto'!D15</f>
      </c>
      <c r="L24" s="120"/>
      <c r="M24" s="88"/>
      <c r="N24" s="115"/>
      <c r="O24" s="106" t="str">
        <f>'Plan 2018 texto'!D20</f>
      </c>
      <c r="P24" s="107"/>
      <c r="Q24" s="108"/>
      <c r="R24" s="14"/>
      <c r="S24" s="86" t="str">
        <f>'Plan 2018 texto'!D25</f>
      </c>
      <c r="T24" s="87"/>
      <c r="U24" s="88"/>
      <c r="V24" s="14"/>
      <c r="W24" s="86" t="str">
        <f>'Plan 2018 texto'!D27</f>
      </c>
      <c r="X24" s="87"/>
      <c r="Y24" s="88"/>
      <c r="Z24" s="14"/>
      <c r="AA24" s="86" t="str">
        <f>'Plan 2018 texto'!D34</f>
      </c>
      <c r="AB24" s="87"/>
      <c r="AC24" s="88"/>
      <c r="AD24" s="14"/>
      <c r="AE24" s="86" t="str">
        <f>'Plan 2018 texto'!D38</f>
      </c>
      <c r="AF24" s="87"/>
      <c r="AG24" s="88"/>
      <c r="AH24" s="14"/>
      <c r="AI24" s="86" t="str">
        <f>'Plan 2018 texto'!D40</f>
      </c>
      <c r="AJ24" s="87"/>
      <c r="AK24" s="88"/>
      <c r="AL24" s="14"/>
      <c r="AM24" s="86" t="str">
        <f>'Plan 2018 texto'!D42</f>
      </c>
      <c r="AN24" s="87"/>
      <c r="AO24" s="88"/>
      <c r="AP24" s="15"/>
      <c r="AQ24"/>
    </row>
    <row r="25" spans="1:43" customHeight="1" ht="24.95">
      <c r="A25"/>
      <c r="B25" s="13"/>
      <c r="C25" s="89"/>
      <c r="D25" s="90"/>
      <c r="E25" s="91"/>
      <c r="F25" s="14"/>
      <c r="G25" s="89"/>
      <c r="H25" s="90"/>
      <c r="I25" s="91"/>
      <c r="J25" s="115"/>
      <c r="K25" s="127"/>
      <c r="L25" s="121"/>
      <c r="M25" s="91"/>
      <c r="N25" s="115"/>
      <c r="O25" s="109"/>
      <c r="P25" s="110"/>
      <c r="Q25" s="111"/>
      <c r="R25" s="14"/>
      <c r="S25" s="89"/>
      <c r="T25" s="90"/>
      <c r="U25" s="91"/>
      <c r="V25" s="14"/>
      <c r="W25" s="89"/>
      <c r="X25" s="90"/>
      <c r="Y25" s="91"/>
      <c r="Z25" s="14"/>
      <c r="AA25" s="89"/>
      <c r="AB25" s="90"/>
      <c r="AC25" s="91"/>
      <c r="AD25" s="14"/>
      <c r="AE25" s="89"/>
      <c r="AF25" s="90"/>
      <c r="AG25" s="91"/>
      <c r="AH25" s="14"/>
      <c r="AI25" s="89"/>
      <c r="AJ25" s="90"/>
      <c r="AK25" s="91"/>
      <c r="AL25" s="14"/>
      <c r="AM25" s="89"/>
      <c r="AN25" s="90"/>
      <c r="AO25" s="91"/>
      <c r="AP25" s="15"/>
      <c r="AQ25"/>
    </row>
    <row r="26" spans="1:43" customHeight="1" ht="24.95">
      <c r="A26"/>
      <c r="B26" s="13"/>
      <c r="C26" s="103" t="str">
        <f>'Plan 2018 texto'!C9</f>
      </c>
      <c r="D26" s="104"/>
      <c r="E26" s="105"/>
      <c r="F26" s="14"/>
      <c r="G26" s="103">
        <f>'Plan 2018 texto'!C11</f>
      </c>
      <c r="H26" s="104"/>
      <c r="I26" s="105"/>
      <c r="J26" s="115"/>
      <c r="K26" s="128">
        <f>'Plan 2018 texto'!C15</f>
      </c>
      <c r="L26" s="122"/>
      <c r="M26" s="105"/>
      <c r="N26" s="115"/>
      <c r="O26" s="103">
        <f>'Plan 2018 texto'!C20</f>
      </c>
      <c r="P26" s="104"/>
      <c r="Q26" s="105"/>
      <c r="R26" s="14"/>
      <c r="S26" s="103">
        <f>'Plan 2018 texto'!C25</f>
      </c>
      <c r="T26" s="104"/>
      <c r="U26" s="105"/>
      <c r="V26" s="14"/>
      <c r="W26" s="103">
        <f>'Plan 2018 texto'!C27</f>
      </c>
      <c r="X26" s="104"/>
      <c r="Y26" s="105"/>
      <c r="Z26" s="14"/>
      <c r="AA26" s="103">
        <f>'Plan 2018 texto'!C34</f>
      </c>
      <c r="AB26" s="104"/>
      <c r="AC26" s="105"/>
      <c r="AD26" s="14"/>
      <c r="AE26" s="103">
        <f>'Plan 2018 texto'!C38</f>
      </c>
      <c r="AF26" s="104"/>
      <c r="AG26" s="105"/>
      <c r="AH26" s="14"/>
      <c r="AI26" s="103">
        <f>'Plan 2018 texto'!C40</f>
      </c>
      <c r="AJ26" s="104"/>
      <c r="AK26" s="105"/>
      <c r="AL26" s="14"/>
      <c r="AM26" s="103">
        <f>'Plan 2018 texto'!C42</f>
      </c>
      <c r="AN26" s="104"/>
      <c r="AO26" s="105"/>
      <c r="AP26" s="15"/>
      <c r="AQ26"/>
    </row>
    <row r="27" spans="1:43" customHeight="1" ht="13.5">
      <c r="A27"/>
      <c r="B27" s="13"/>
      <c r="C27" s="16">
        <f>'Plan 2018 texto'!G9</f>
      </c>
      <c r="D27" s="17" t="str">
        <f>'Plan 2018 texto'!J9</f>
      </c>
      <c r="E27" s="18">
        <f>IF(ISBLANK('Plan 2018 texto'!L9),-1,'Plan 2018 texto'!L9)</f>
      </c>
      <c r="F27" s="14"/>
      <c r="G27" s="16">
        <f>'Plan 2018 texto'!G11</f>
      </c>
      <c r="H27" s="17" t="str">
        <f>'Plan 2018 texto'!J11</f>
      </c>
      <c r="I27" s="18">
        <f>IF(ISBLANK('Plan 2018 texto'!L11),-1,'Plan 2018 texto'!L11)</f>
      </c>
      <c r="J27" s="115"/>
      <c r="K27" s="129">
        <f>'Plan 2018 texto'!G15</f>
      </c>
      <c r="L27" s="123">
        <f>'Plan 2018 texto'!J15</f>
      </c>
      <c r="M27" s="18">
        <f>IF(ISBLANK('Plan 2018 texto'!L15),-1,'Plan 2018 texto'!L15)</f>
      </c>
      <c r="N27" s="115"/>
      <c r="O27" s="16">
        <f>'Plan 2018 texto'!G20</f>
      </c>
      <c r="P27" s="17">
        <f>'Plan 2018 texto'!J20</f>
      </c>
      <c r="Q27" s="18">
        <f>IF(ISBLANK('Plan 2018 texto'!L20),-1,'Plan 2018 texto'!L20)</f>
      </c>
      <c r="R27" s="14"/>
      <c r="S27" s="16">
        <f>'Plan 2018 texto'!G25</f>
      </c>
      <c r="T27" s="17">
        <f>'Plan 2018 texto'!J25</f>
      </c>
      <c r="U27" s="18">
        <f>IF(ISBLANK('Plan 2018 texto'!L25),-1,'Plan 2018 texto'!L25)</f>
      </c>
      <c r="V27" s="14"/>
      <c r="W27" s="16">
        <f>'Plan 2018 texto'!G27</f>
      </c>
      <c r="X27" s="17">
        <f>'Plan 2018 texto'!J27</f>
      </c>
      <c r="Y27" s="18">
        <f>IF(ISBLANK('Plan 2018 texto'!L27),-1,'Plan 2018 texto'!L27)</f>
      </c>
      <c r="Z27" s="14"/>
      <c r="AA27" s="16">
        <f>'Plan 2018 texto'!G34</f>
      </c>
      <c r="AB27" s="17">
        <f>'Plan 2018 texto'!J34</f>
      </c>
      <c r="AC27" s="18">
        <f>IF(ISBLANK('Plan 2018 texto'!L34),-1,'Plan 2018 texto'!L34)</f>
      </c>
      <c r="AD27" s="14"/>
      <c r="AE27" s="16">
        <f>'Plan 2018 texto'!G38</f>
      </c>
      <c r="AF27" s="17">
        <f>'Plan 2018 texto'!J38</f>
      </c>
      <c r="AG27" s="18">
        <f>IF(ISBLANK('Plan 2018 texto'!L38),-1,'Plan 2018 texto'!L38)</f>
      </c>
      <c r="AH27" s="14"/>
      <c r="AI27" s="16">
        <f>'Plan 2018 texto'!G40</f>
      </c>
      <c r="AJ27" s="17">
        <f>'Plan 2018 texto'!J40</f>
      </c>
      <c r="AK27" s="18">
        <f>IF(ISBLANK('Plan 2018 texto'!L40),-1,'Plan 2018 texto'!L40)</f>
      </c>
      <c r="AL27" s="14"/>
      <c r="AM27" s="16">
        <f>'Plan 2018 texto'!G42</f>
      </c>
      <c r="AN27" s="17">
        <f>'Plan 2018 texto'!J42</f>
      </c>
      <c r="AO27" s="18">
        <f>IF(ISBLANK('Plan 2018 texto'!L42),-1,'Plan 2018 texto'!L42)</f>
      </c>
      <c r="AP27" s="15"/>
      <c r="AQ27"/>
    </row>
    <row r="28" spans="1:43" customHeight="1" ht="24">
      <c r="A28"/>
      <c r="B28" s="13"/>
      <c r="C28" s="14"/>
      <c r="D28" s="14"/>
      <c r="E28" s="14"/>
      <c r="F28" s="14"/>
      <c r="G28" s="14"/>
      <c r="H28" s="14"/>
      <c r="I28" s="14"/>
      <c r="J28" s="115"/>
      <c r="K28" s="125"/>
      <c r="L28" s="115"/>
      <c r="M28" s="14"/>
      <c r="N28" s="115"/>
      <c r="O28" s="99" t="str">
        <f>'Plan 2018 texto'!D44</f>
      </c>
      <c r="P28" s="99"/>
      <c r="Q28" s="99"/>
      <c r="R28" s="14"/>
      <c r="S28" s="14"/>
      <c r="T28" s="14"/>
      <c r="U28" s="14"/>
      <c r="V28" s="14"/>
      <c r="W28"/>
      <c r="X28"/>
      <c r="Y28"/>
      <c r="Z28" s="14"/>
      <c r="AA28" s="96" t="str">
        <f>'Plan 2018 texto'!D46</f>
      </c>
      <c r="AB28" s="96"/>
      <c r="AC28" s="96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5"/>
      <c r="AQ28"/>
    </row>
    <row r="29" spans="1:43" customHeight="1" ht="24.95">
      <c r="A29"/>
      <c r="B29" s="13"/>
      <c r="C29"/>
      <c r="D29"/>
      <c r="E29"/>
      <c r="F29" s="14"/>
      <c r="G29"/>
      <c r="H29"/>
      <c r="I29"/>
      <c r="J29" s="115"/>
      <c r="K29" s="130"/>
      <c r="L29" s="117"/>
      <c r="M29"/>
      <c r="N29" s="115"/>
      <c r="O29" s="86">
        <f>IF(ISBLANK('Plan 2018 texto'!N44), ,'Plan 2018 texto'!N44)</f>
      </c>
      <c r="P29" s="87"/>
      <c r="Q29" s="88"/>
      <c r="R29" s="14"/>
      <c r="S29" s="106" t="str">
        <f>'Plan 2018 texto'!D26</f>
      </c>
      <c r="T29" s="107"/>
      <c r="U29" s="108"/>
      <c r="V29" s="14"/>
      <c r="W29" s="86" t="str">
        <f>'Plan 2018 texto'!D30</f>
      </c>
      <c r="X29" s="87"/>
      <c r="Y29" s="88"/>
      <c r="Z29" s="14"/>
      <c r="AA29" s="86">
        <f>IF(ISBLANK('Plan 2018 texto'!N46), ,'Plan 2018 texto'!N46)</f>
      </c>
      <c r="AB29" s="87"/>
      <c r="AC29" s="88"/>
      <c r="AD29" s="14"/>
      <c r="AE29" s="112"/>
      <c r="AF29" s="112"/>
      <c r="AG29" s="112"/>
      <c r="AH29" s="14"/>
      <c r="AI29"/>
      <c r="AJ29"/>
      <c r="AK29"/>
      <c r="AL29" s="14"/>
      <c r="AM29"/>
      <c r="AN29"/>
      <c r="AO29"/>
      <c r="AP29" s="15"/>
      <c r="AQ29"/>
    </row>
    <row r="30" spans="1:43" customHeight="1" ht="24.95">
      <c r="A30"/>
      <c r="B30" s="13"/>
      <c r="C30"/>
      <c r="D30"/>
      <c r="E30"/>
      <c r="F30" s="14"/>
      <c r="G30"/>
      <c r="H30"/>
      <c r="I30"/>
      <c r="J30" s="115"/>
      <c r="K30" s="130"/>
      <c r="L30" s="117"/>
      <c r="M30"/>
      <c r="N30" s="115"/>
      <c r="O30" s="89"/>
      <c r="P30" s="90"/>
      <c r="Q30" s="91"/>
      <c r="R30" s="14"/>
      <c r="S30" s="109"/>
      <c r="T30" s="110"/>
      <c r="U30" s="111"/>
      <c r="V30" s="14"/>
      <c r="W30" s="89"/>
      <c r="X30" s="90"/>
      <c r="Y30" s="91"/>
      <c r="Z30" s="14"/>
      <c r="AA30" s="89"/>
      <c r="AB30" s="90"/>
      <c r="AC30" s="91"/>
      <c r="AD30" s="14"/>
      <c r="AE30" s="112"/>
      <c r="AF30" s="112"/>
      <c r="AG30" s="112"/>
      <c r="AH30" s="14"/>
      <c r="AI30"/>
      <c r="AJ30"/>
      <c r="AK30"/>
      <c r="AL30" s="14"/>
      <c r="AM30"/>
      <c r="AN30"/>
      <c r="AO30"/>
      <c r="AP30" s="15"/>
      <c r="AQ30"/>
    </row>
    <row r="31" spans="1:43" customHeight="1" ht="24.95">
      <c r="A31"/>
      <c r="B31" s="13"/>
      <c r="C31"/>
      <c r="D31"/>
      <c r="E31"/>
      <c r="F31" s="14"/>
      <c r="G31"/>
      <c r="H31"/>
      <c r="I31"/>
      <c r="J31" s="115"/>
      <c r="K31" s="130"/>
      <c r="L31" s="117"/>
      <c r="M31"/>
      <c r="N31" s="115"/>
      <c r="O31" s="103" t="str">
        <f>'Plan 2018 texto'!C44</f>
      </c>
      <c r="P31" s="104"/>
      <c r="Q31" s="105"/>
      <c r="R31" s="14"/>
      <c r="S31" s="103" t="str">
        <f>'Plan 2018 texto'!C26</f>
      </c>
      <c r="T31" s="104"/>
      <c r="U31" s="105"/>
      <c r="V31" s="14"/>
      <c r="W31" s="103" t="str">
        <f>'Plan 2018 texto'!C30</f>
      </c>
      <c r="X31" s="104"/>
      <c r="Y31" s="105"/>
      <c r="Z31" s="14"/>
      <c r="AA31" s="103" t="str">
        <f>'Plan 2018 texto'!C46</f>
      </c>
      <c r="AB31" s="104"/>
      <c r="AC31" s="105"/>
      <c r="AD31" s="14"/>
      <c r="AE31" s="112"/>
      <c r="AF31" s="112"/>
      <c r="AG31" s="112"/>
      <c r="AH31" s="14"/>
      <c r="AI31"/>
      <c r="AJ31"/>
      <c r="AK31"/>
      <c r="AL31" s="14"/>
      <c r="AM31"/>
      <c r="AN31"/>
      <c r="AO31"/>
      <c r="AP31" s="15"/>
      <c r="AQ31"/>
    </row>
    <row r="32" spans="1:43" customHeight="1" ht="13.5">
      <c r="A32"/>
      <c r="B32" s="13"/>
      <c r="C32"/>
      <c r="D32"/>
      <c r="E32"/>
      <c r="F32" s="14"/>
      <c r="G32"/>
      <c r="H32"/>
      <c r="I32"/>
      <c r="J32" s="115"/>
      <c r="K32" s="130"/>
      <c r="L32" s="117"/>
      <c r="M32"/>
      <c r="N32" s="115"/>
      <c r="O32" s="16">
        <f>'Plan 2018 texto'!G44</f>
      </c>
      <c r="P32" s="17">
        <f>'Plan 2018 texto'!J44</f>
      </c>
      <c r="Q32" s="18">
        <f>IF(ISBLANK('Plan 2018 texto'!L44),-1,'Plan 2018 texto'!L44)</f>
      </c>
      <c r="R32" s="14"/>
      <c r="S32" s="16">
        <f>'Plan 2018 texto'!G26</f>
      </c>
      <c r="T32" s="17">
        <f>'Plan 2018 texto'!J26</f>
      </c>
      <c r="U32" s="18">
        <f>IF(ISBLANK('Plan 2018 texto'!L26),-1,'Plan 2018 texto'!L26)</f>
      </c>
      <c r="V32" s="14"/>
      <c r="W32" s="16">
        <f>'Plan 2018 texto'!G30</f>
      </c>
      <c r="X32" s="17">
        <f>'Plan 2018 texto'!J30</f>
      </c>
      <c r="Y32" s="18">
        <f>IF(ISBLANK('Plan 2018 texto'!L30),-1,'Plan 2018 texto'!L30)</f>
      </c>
      <c r="Z32" s="14"/>
      <c r="AA32" s="16">
        <f>'Plan 2018 texto'!G46</f>
      </c>
      <c r="AB32" s="17">
        <f>'Plan 2018 texto'!J46</f>
      </c>
      <c r="AC32" s="18">
        <f>IF(ISBLANK('Plan 2018 texto'!L46),-1,'Plan 2018 texto'!L46)</f>
      </c>
      <c r="AD32" s="14"/>
      <c r="AE32" s="52"/>
      <c r="AF32" s="53"/>
      <c r="AG32" s="53"/>
      <c r="AH32" s="14"/>
      <c r="AI32"/>
      <c r="AJ32"/>
      <c r="AK32"/>
      <c r="AL32" s="14"/>
      <c r="AM32"/>
      <c r="AN32"/>
      <c r="AO32"/>
      <c r="AP32" s="15"/>
      <c r="AQ32"/>
    </row>
    <row r="33" spans="1:43" customHeight="1" ht="12.75">
      <c r="A33"/>
      <c r="B33" s="13"/>
      <c r="C33" s="14"/>
      <c r="D33" s="14"/>
      <c r="E33" s="14"/>
      <c r="F33" s="14"/>
      <c r="G33" s="14"/>
      <c r="H33" s="14"/>
      <c r="I33" s="14"/>
      <c r="J33" s="115"/>
      <c r="K33" s="125"/>
      <c r="L33" s="115"/>
      <c r="M33" s="113"/>
      <c r="N33" s="115"/>
      <c r="O33" s="14"/>
      <c r="P33" s="14"/>
      <c r="Q33" s="14"/>
      <c r="R33" s="14"/>
      <c r="S33" s="113"/>
      <c r="T33" s="113"/>
      <c r="U33" s="113"/>
      <c r="V33" s="14"/>
      <c r="W33" s="14"/>
      <c r="X33" s="14"/>
      <c r="Y33" s="14"/>
      <c r="Z33" s="14"/>
      <c r="AA33" s="113"/>
      <c r="AB33" s="113"/>
      <c r="AC33" s="113"/>
      <c r="AD33" s="14"/>
      <c r="AE33" s="113"/>
      <c r="AF33" s="113"/>
      <c r="AG33" s="113"/>
      <c r="AH33" s="14"/>
      <c r="AI33" s="14"/>
      <c r="AJ33" s="14"/>
      <c r="AK33" s="14"/>
      <c r="AL33" s="14"/>
      <c r="AM33" s="113"/>
      <c r="AN33" s="113"/>
      <c r="AO33" s="113"/>
      <c r="AP33" s="15"/>
      <c r="AQ33"/>
    </row>
    <row r="34" spans="1:43" customHeight="1" ht="13.5">
      <c r="A34"/>
      <c r="B34" s="19"/>
      <c r="C34" s="20"/>
      <c r="D34" s="20"/>
      <c r="E34" s="20"/>
      <c r="F34" s="20"/>
      <c r="G34" s="20"/>
      <c r="H34" s="20"/>
      <c r="I34" s="20"/>
      <c r="J34" s="118"/>
      <c r="K34" s="131"/>
      <c r="L34" s="118"/>
      <c r="M34" s="20"/>
      <c r="N34" s="11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/>
      <c r="AQ34"/>
    </row>
    <row r="35" spans="1:43">
      <c r="J35" s="117"/>
      <c r="K35" s="130"/>
      <c r="L35" s="117"/>
      <c r="N35" s="117"/>
    </row>
    <row r="36" spans="1:43">
      <c r="J36" s="117"/>
      <c r="K36" s="130"/>
      <c r="L36" s="117"/>
      <c r="N36" s="117"/>
    </row>
    <row r="37" spans="1:43">
      <c r="J37" s="117"/>
      <c r="K37" s="130"/>
      <c r="L37" s="117"/>
      <c r="N37" s="117"/>
    </row>
    <row r="38" spans="1:43">
      <c r="J38" s="117"/>
      <c r="K38" s="130"/>
      <c r="L38" s="117"/>
      <c r="N38" s="117"/>
    </row>
    <row r="39" spans="1:43">
      <c r="J39" s="117"/>
      <c r="K39" s="130"/>
      <c r="L39" s="117"/>
      <c r="N39" s="117"/>
    </row>
    <row r="40" spans="1:43">
      <c r="J40" s="117"/>
      <c r="K40" s="130"/>
      <c r="L40" s="117"/>
      <c r="N40" s="117"/>
    </row>
    <row r="41" spans="1:43">
      <c r="J41" s="117"/>
      <c r="K41" s="130"/>
      <c r="L41" s="117"/>
      <c r="N41" s="117"/>
    </row>
    <row r="42" spans="1:43">
      <c r="J42" s="117"/>
      <c r="K42" s="130"/>
      <c r="L42" s="117"/>
      <c r="N42" s="117"/>
    </row>
    <row r="43" spans="1:43">
      <c r="J43" s="117"/>
      <c r="K43" s="130"/>
      <c r="L43" s="117"/>
      <c r="N43" s="117"/>
    </row>
    <row r="44" spans="1:43">
      <c r="J44" s="117"/>
      <c r="K44" s="130"/>
      <c r="L44" s="117"/>
      <c r="N44" s="117"/>
    </row>
    <row r="45" spans="1:43">
      <c r="J45" s="117"/>
      <c r="K45" s="130"/>
      <c r="L45" s="117"/>
      <c r="N45" s="117"/>
    </row>
    <row r="46" spans="1:43">
      <c r="J46" s="117"/>
      <c r="K46" s="130"/>
      <c r="L46" s="117"/>
      <c r="N46" s="117"/>
    </row>
    <row r="47" spans="1:43">
      <c r="J47" s="117"/>
      <c r="K47" s="130"/>
      <c r="L47" s="117"/>
      <c r="N47" s="117"/>
    </row>
    <row r="48" spans="1:43">
      <c r="J48" s="117"/>
      <c r="K48" s="130"/>
      <c r="L48" s="117"/>
      <c r="N48" s="117"/>
    </row>
    <row r="49" spans="1:43">
      <c r="J49" s="117"/>
      <c r="K49" s="130"/>
      <c r="L49" s="117"/>
      <c r="N49" s="117"/>
    </row>
    <row r="50" spans="1:43">
      <c r="J50" s="117"/>
      <c r="K50" s="130"/>
      <c r="L50" s="117"/>
      <c r="N50" s="117"/>
    </row>
    <row r="51" spans="1:43">
      <c r="K51" s="130"/>
    </row>
  </sheetData>
  <sheetProtection password="C552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M33:AO33"/>
    <mergeCell ref="AM9:AO10"/>
    <mergeCell ref="AI11:AK11"/>
    <mergeCell ref="AI14:AK15"/>
    <mergeCell ref="AI16:AK16"/>
    <mergeCell ref="AI9:AK10"/>
    <mergeCell ref="AM24:AO25"/>
    <mergeCell ref="AM16:AO16"/>
    <mergeCell ref="K33:M33"/>
    <mergeCell ref="S33:U33"/>
    <mergeCell ref="AE14:AG15"/>
    <mergeCell ref="AE16:AG16"/>
    <mergeCell ref="W29:Y30"/>
    <mergeCell ref="W31:Y31"/>
    <mergeCell ref="AA33:AC33"/>
    <mergeCell ref="AE33:AG33"/>
    <mergeCell ref="W19:Y20"/>
    <mergeCell ref="AA19:AC20"/>
    <mergeCell ref="G19:I20"/>
    <mergeCell ref="G21:I21"/>
    <mergeCell ref="C14:E15"/>
    <mergeCell ref="C16:E16"/>
    <mergeCell ref="AA31:AC31"/>
    <mergeCell ref="K16:M16"/>
    <mergeCell ref="S14:U15"/>
    <mergeCell ref="S16:U16"/>
    <mergeCell ref="S24:U25"/>
    <mergeCell ref="AA24:AC25"/>
    <mergeCell ref="O31:Q31"/>
    <mergeCell ref="S31:U31"/>
    <mergeCell ref="W11:Y11"/>
    <mergeCell ref="AM19:AO20"/>
    <mergeCell ref="AM21:AO21"/>
    <mergeCell ref="O29:Q30"/>
    <mergeCell ref="S29:U30"/>
    <mergeCell ref="AE21:AG21"/>
    <mergeCell ref="AE31:AG31"/>
    <mergeCell ref="AE26:AG26"/>
    <mergeCell ref="O28:Q28"/>
    <mergeCell ref="W9:Y10"/>
    <mergeCell ref="AA29:AC30"/>
    <mergeCell ref="AE29:AG30"/>
    <mergeCell ref="O21:Q21"/>
    <mergeCell ref="W16:Y16"/>
    <mergeCell ref="W26:Y26"/>
    <mergeCell ref="AE11:AG11"/>
    <mergeCell ref="O9:Q10"/>
    <mergeCell ref="C26:E26"/>
    <mergeCell ref="G16:I16"/>
    <mergeCell ref="O26:Q26"/>
    <mergeCell ref="S21:U21"/>
    <mergeCell ref="C24:E25"/>
    <mergeCell ref="K19:M20"/>
    <mergeCell ref="K21:M21"/>
    <mergeCell ref="G26:I26"/>
    <mergeCell ref="K26:M26"/>
    <mergeCell ref="S26:U26"/>
    <mergeCell ref="C21:E21"/>
    <mergeCell ref="O16:Q16"/>
    <mergeCell ref="S11:U11"/>
    <mergeCell ref="G14:I15"/>
    <mergeCell ref="O24:Q25"/>
    <mergeCell ref="S19:U20"/>
    <mergeCell ref="C11:E11"/>
    <mergeCell ref="C13:E13"/>
    <mergeCell ref="G11:I11"/>
    <mergeCell ref="K11:M11"/>
    <mergeCell ref="C19:E20"/>
    <mergeCell ref="AE6:AG7"/>
    <mergeCell ref="K24:M25"/>
    <mergeCell ref="O19:Q20"/>
    <mergeCell ref="W14:Y15"/>
    <mergeCell ref="AA14:AC15"/>
    <mergeCell ref="K9:M10"/>
    <mergeCell ref="AE24:AG25"/>
    <mergeCell ref="AA16:AC16"/>
    <mergeCell ref="AA21:AC21"/>
    <mergeCell ref="O14:Q15"/>
    <mergeCell ref="S9:U10"/>
    <mergeCell ref="W24:Y25"/>
    <mergeCell ref="AA9:AC10"/>
    <mergeCell ref="AE9:AG10"/>
    <mergeCell ref="G9:I10"/>
    <mergeCell ref="K14:M15"/>
    <mergeCell ref="AE19:AG20"/>
    <mergeCell ref="AA11:AC11"/>
    <mergeCell ref="O11:Q11"/>
    <mergeCell ref="C9:E10"/>
    <mergeCell ref="G24:I25"/>
    <mergeCell ref="C2:AO2"/>
    <mergeCell ref="C6:E7"/>
    <mergeCell ref="G6:I7"/>
    <mergeCell ref="K6:M7"/>
    <mergeCell ref="O6:Q7"/>
    <mergeCell ref="S6:U7"/>
    <mergeCell ref="W6:Y7"/>
    <mergeCell ref="AI6:AK7"/>
    <mergeCell ref="AA28:AC28"/>
    <mergeCell ref="AI8:AK8"/>
    <mergeCell ref="AI13:AK13"/>
    <mergeCell ref="AM8:AO8"/>
    <mergeCell ref="AM18:AO18"/>
    <mergeCell ref="AI19:AK20"/>
    <mergeCell ref="AI21:AK21"/>
    <mergeCell ref="AI26:AK26"/>
    <mergeCell ref="AM26:AO26"/>
    <mergeCell ref="AA26:AC26"/>
    <mergeCell ref="AM14:AO15"/>
    <mergeCell ref="AI24:AK25"/>
    <mergeCell ref="AM6:AO7"/>
    <mergeCell ref="AA6:AC7"/>
    <mergeCell ref="AG3:AH3"/>
    <mergeCell ref="W8:Y8"/>
    <mergeCell ref="W21:Y21"/>
    <mergeCell ref="AM11:AO11"/>
  </mergeCells>
  <conditionalFormatting sqref="Q12">
    <cfRule type="expression" dxfId="93" priority="1">
      <formula>AND(Q12&gt;=0,Q12&lt;6)</formula>
      <formula>1</formula>
    </cfRule>
  </conditionalFormatting>
  <conditionalFormatting sqref="Q12">
    <cfRule type="expression" dxfId="94" priority="2">
      <formula>Q12&gt;=6</formula>
      <formula>1</formula>
    </cfRule>
  </conditionalFormatting>
  <conditionalFormatting sqref="Q12">
    <cfRule type="cellIs" dxfId="95" priority="3" operator="equal">
      <formula>-1</formula>
    </cfRule>
  </conditionalFormatting>
  <conditionalFormatting sqref="U12">
    <cfRule type="expression" dxfId="96" priority="4">
      <formula>AND(U12&gt;=0,U12&lt;6)</formula>
      <formula>1</formula>
    </cfRule>
  </conditionalFormatting>
  <conditionalFormatting sqref="U12">
    <cfRule type="expression" dxfId="97" priority="5">
      <formula>U12&gt;=6</formula>
      <formula>1</formula>
    </cfRule>
  </conditionalFormatting>
  <conditionalFormatting sqref="U12">
    <cfRule type="cellIs" dxfId="95" priority="6" operator="equal">
      <formula>-1</formula>
    </cfRule>
  </conditionalFormatting>
  <conditionalFormatting sqref="Y12">
    <cfRule type="expression" dxfId="98" priority="7">
      <formula>AND(Y12&gt;=0,Y12&lt;6)</formula>
      <formula>1</formula>
    </cfRule>
  </conditionalFormatting>
  <conditionalFormatting sqref="Y12">
    <cfRule type="expression" dxfId="99" priority="8">
      <formula>Y12&gt;=6</formula>
      <formula>1</formula>
    </cfRule>
  </conditionalFormatting>
  <conditionalFormatting sqref="Y12">
    <cfRule type="cellIs" dxfId="95" priority="9" operator="equal">
      <formula>-1</formula>
    </cfRule>
  </conditionalFormatting>
  <conditionalFormatting sqref="AC12">
    <cfRule type="expression" dxfId="100" priority="10">
      <formula>AND(AC12&gt;=0,AC12&lt;6)</formula>
      <formula>1</formula>
    </cfRule>
  </conditionalFormatting>
  <conditionalFormatting sqref="AC12">
    <cfRule type="expression" dxfId="101" priority="11">
      <formula>AC12&gt;=6</formula>
      <formula>1</formula>
    </cfRule>
  </conditionalFormatting>
  <conditionalFormatting sqref="AC12">
    <cfRule type="cellIs" dxfId="95" priority="12" operator="equal">
      <formula>-1</formula>
    </cfRule>
  </conditionalFormatting>
  <conditionalFormatting sqref="AG12">
    <cfRule type="expression" dxfId="102" priority="13">
      <formula>AND(AG12&gt;=0,AG12&lt;6)</formula>
      <formula>1</formula>
    </cfRule>
  </conditionalFormatting>
  <conditionalFormatting sqref="AG12">
    <cfRule type="expression" dxfId="103" priority="14">
      <formula>AG12&gt;=6</formula>
      <formula>1</formula>
    </cfRule>
  </conditionalFormatting>
  <conditionalFormatting sqref="AG12">
    <cfRule type="cellIs" dxfId="95" priority="15" operator="equal">
      <formula>-1</formula>
    </cfRule>
  </conditionalFormatting>
  <conditionalFormatting sqref="AK12">
    <cfRule type="expression" dxfId="104" priority="16">
      <formula>AND(AK12&gt;=0,AK12&lt;6)</formula>
      <formula>1</formula>
    </cfRule>
  </conditionalFormatting>
  <conditionalFormatting sqref="AK12">
    <cfRule type="expression" dxfId="105" priority="17">
      <formula>AK12&gt;=6</formula>
      <formula>1</formula>
    </cfRule>
  </conditionalFormatting>
  <conditionalFormatting sqref="AK12">
    <cfRule type="cellIs" dxfId="95" priority="18" operator="equal">
      <formula>-1</formula>
    </cfRule>
  </conditionalFormatting>
  <conditionalFormatting sqref="AO12">
    <cfRule type="expression" dxfId="106" priority="19">
      <formula>AND(AO12&gt;=0,AO12&lt;6)</formula>
      <formula>1</formula>
    </cfRule>
  </conditionalFormatting>
  <conditionalFormatting sqref="AO12">
    <cfRule type="expression" dxfId="107" priority="20">
      <formula>AO12&gt;=6</formula>
      <formula>1</formula>
    </cfRule>
  </conditionalFormatting>
  <conditionalFormatting sqref="AO12">
    <cfRule type="cellIs" dxfId="95" priority="21" operator="equal">
      <formula>-1</formula>
    </cfRule>
  </conditionalFormatting>
  <conditionalFormatting sqref="E17">
    <cfRule type="expression" dxfId="108" priority="22">
      <formula>AND(E17&gt;=0,E17&lt;6)</formula>
      <formula>1</formula>
    </cfRule>
  </conditionalFormatting>
  <conditionalFormatting sqref="E17">
    <cfRule type="expression" dxfId="109" priority="23">
      <formula>E17&gt;=6</formula>
      <formula>1</formula>
    </cfRule>
  </conditionalFormatting>
  <conditionalFormatting sqref="E17">
    <cfRule type="cellIs" dxfId="95" priority="24" operator="equal">
      <formula>-1</formula>
    </cfRule>
  </conditionalFormatting>
  <conditionalFormatting sqref="M17">
    <cfRule type="expression" dxfId="110" priority="25">
      <formula>AND(M17&gt;=0,M17&lt;6)</formula>
      <formula>1</formula>
    </cfRule>
  </conditionalFormatting>
  <conditionalFormatting sqref="M17">
    <cfRule type="expression" dxfId="111" priority="26">
      <formula>M17&gt;=6</formula>
      <formula>1</formula>
    </cfRule>
  </conditionalFormatting>
  <conditionalFormatting sqref="M17">
    <cfRule type="cellIs" dxfId="95" priority="27" operator="equal">
      <formula>-1</formula>
    </cfRule>
  </conditionalFormatting>
  <conditionalFormatting sqref="Q17">
    <cfRule type="expression" dxfId="112" priority="28">
      <formula>AND(Q17&gt;=0,Q17&lt;6)</formula>
      <formula>1</formula>
    </cfRule>
  </conditionalFormatting>
  <conditionalFormatting sqref="Q17">
    <cfRule type="expression" dxfId="113" priority="29">
      <formula>Q17&gt;=6</formula>
      <formula>1</formula>
    </cfRule>
  </conditionalFormatting>
  <conditionalFormatting sqref="Q17">
    <cfRule type="cellIs" dxfId="95" priority="30" operator="equal">
      <formula>-1</formula>
    </cfRule>
  </conditionalFormatting>
  <conditionalFormatting sqref="U17">
    <cfRule type="expression" dxfId="114" priority="31">
      <formula>AND(U17&gt;=0,U17&lt;6)</formula>
      <formula>1</formula>
    </cfRule>
  </conditionalFormatting>
  <conditionalFormatting sqref="U17">
    <cfRule type="expression" dxfId="115" priority="32">
      <formula>U17&gt;=6</formula>
      <formula>1</formula>
    </cfRule>
  </conditionalFormatting>
  <conditionalFormatting sqref="U17">
    <cfRule type="cellIs" dxfId="95" priority="33" operator="equal">
      <formula>-1</formula>
    </cfRule>
  </conditionalFormatting>
  <conditionalFormatting sqref="Y17">
    <cfRule type="expression" dxfId="116" priority="34">
      <formula>AND(Y17&gt;=0,Y17&lt;6)</formula>
      <formula>1</formula>
    </cfRule>
  </conditionalFormatting>
  <conditionalFormatting sqref="Y17">
    <cfRule type="expression" dxfId="117" priority="35">
      <formula>Y17&gt;=6</formula>
      <formula>1</formula>
    </cfRule>
  </conditionalFormatting>
  <conditionalFormatting sqref="Y17">
    <cfRule type="cellIs" dxfId="95" priority="36" operator="equal">
      <formula>-1</formula>
    </cfRule>
  </conditionalFormatting>
  <conditionalFormatting sqref="AC17">
    <cfRule type="expression" dxfId="118" priority="37">
      <formula>AND(AC17&gt;=0,AC17&lt;6)</formula>
      <formula>1</formula>
    </cfRule>
  </conditionalFormatting>
  <conditionalFormatting sqref="AC17">
    <cfRule type="expression" dxfId="119" priority="38">
      <formula>AC17&gt;=6</formula>
      <formula>1</formula>
    </cfRule>
  </conditionalFormatting>
  <conditionalFormatting sqref="AC17">
    <cfRule type="cellIs" dxfId="95" priority="39" operator="equal">
      <formula>-1</formula>
    </cfRule>
  </conditionalFormatting>
  <conditionalFormatting sqref="AG17">
    <cfRule type="expression" dxfId="120" priority="40">
      <formula>AND(AG17&gt;=0,AG17&lt;6)</formula>
      <formula>1</formula>
    </cfRule>
  </conditionalFormatting>
  <conditionalFormatting sqref="AG17">
    <cfRule type="expression" dxfId="121" priority="41">
      <formula>AG17&gt;=6</formula>
      <formula>1</formula>
    </cfRule>
  </conditionalFormatting>
  <conditionalFormatting sqref="AG17">
    <cfRule type="cellIs" dxfId="95" priority="42" operator="equal">
      <formula>-1</formula>
    </cfRule>
  </conditionalFormatting>
  <conditionalFormatting sqref="AO17">
    <cfRule type="expression" dxfId="122" priority="43">
      <formula>AND(AO17&gt;=0,AO17&lt;6)</formula>
      <formula>1</formula>
    </cfRule>
  </conditionalFormatting>
  <conditionalFormatting sqref="AO17">
    <cfRule type="expression" dxfId="123" priority="44">
      <formula>AO17&gt;=6</formula>
      <formula>1</formula>
    </cfRule>
  </conditionalFormatting>
  <conditionalFormatting sqref="AO17">
    <cfRule type="cellIs" dxfId="95" priority="45" operator="equal">
      <formula>-1</formula>
    </cfRule>
  </conditionalFormatting>
  <conditionalFormatting sqref="M22">
    <cfRule type="expression" dxfId="124" priority="46">
      <formula>AND(M22&gt;=0,M22&lt;6)</formula>
      <formula>1</formula>
    </cfRule>
  </conditionalFormatting>
  <conditionalFormatting sqref="M22">
    <cfRule type="expression" dxfId="125" priority="47">
      <formula>M22&gt;=6</formula>
      <formula>1</formula>
    </cfRule>
  </conditionalFormatting>
  <conditionalFormatting sqref="M22">
    <cfRule type="cellIs" dxfId="95" priority="48" operator="equal">
      <formula>-1</formula>
    </cfRule>
  </conditionalFormatting>
  <conditionalFormatting sqref="Q22">
    <cfRule type="expression" dxfId="126" priority="49">
      <formula>AND(Q22&gt;=0,Q22&lt;6)</formula>
      <formula>1</formula>
    </cfRule>
  </conditionalFormatting>
  <conditionalFormatting sqref="Q22">
    <cfRule type="expression" dxfId="127" priority="50">
      <formula>Q22&gt;=6</formula>
      <formula>1</formula>
    </cfRule>
  </conditionalFormatting>
  <conditionalFormatting sqref="Q22">
    <cfRule type="cellIs" dxfId="95" priority="51" operator="equal">
      <formula>-1</formula>
    </cfRule>
  </conditionalFormatting>
  <conditionalFormatting sqref="U22">
    <cfRule type="expression" dxfId="128" priority="52">
      <formula>AND(U22&gt;=0,U22&lt;6)</formula>
      <formula>1</formula>
    </cfRule>
  </conditionalFormatting>
  <conditionalFormatting sqref="U22">
    <cfRule type="expression" dxfId="129" priority="53">
      <formula>U22&gt;=6</formula>
      <formula>1</formula>
    </cfRule>
  </conditionalFormatting>
  <conditionalFormatting sqref="U22">
    <cfRule type="cellIs" dxfId="95" priority="54" operator="equal">
      <formula>-1</formula>
    </cfRule>
  </conditionalFormatting>
  <conditionalFormatting sqref="Y22">
    <cfRule type="expression" dxfId="130" priority="55">
      <formula>AND(Y22&gt;=0,Y22&lt;6)</formula>
      <formula>1</formula>
    </cfRule>
  </conditionalFormatting>
  <conditionalFormatting sqref="Y22">
    <cfRule type="expression" dxfId="131" priority="56">
      <formula>Y22&gt;=6</formula>
      <formula>1</formula>
    </cfRule>
  </conditionalFormatting>
  <conditionalFormatting sqref="Y22">
    <cfRule type="cellIs" dxfId="95" priority="57" operator="equal">
      <formula>-1</formula>
    </cfRule>
  </conditionalFormatting>
  <conditionalFormatting sqref="AC22">
    <cfRule type="expression" dxfId="132" priority="58">
      <formula>AND(AC22&gt;=0,AC22&lt;6)</formula>
      <formula>1</formula>
    </cfRule>
  </conditionalFormatting>
  <conditionalFormatting sqref="AC22">
    <cfRule type="expression" dxfId="133" priority="59">
      <formula>AC22&gt;=6</formula>
      <formula>1</formula>
    </cfRule>
  </conditionalFormatting>
  <conditionalFormatting sqref="AC22">
    <cfRule type="cellIs" dxfId="95" priority="60" operator="equal">
      <formula>-1</formula>
    </cfRule>
  </conditionalFormatting>
  <conditionalFormatting sqref="AG22">
    <cfRule type="expression" dxfId="134" priority="61">
      <formula>AND(AG22&gt;=0,AG22&lt;6)</formula>
      <formula>1</formula>
    </cfRule>
  </conditionalFormatting>
  <conditionalFormatting sqref="AG22">
    <cfRule type="expression" dxfId="135" priority="62">
      <formula>AG22&gt;=6</formula>
      <formula>1</formula>
    </cfRule>
  </conditionalFormatting>
  <conditionalFormatting sqref="AG22">
    <cfRule type="cellIs" dxfId="95" priority="63" operator="equal">
      <formula>-1</formula>
    </cfRule>
  </conditionalFormatting>
  <conditionalFormatting sqref="AK22">
    <cfRule type="expression" dxfId="136" priority="64">
      <formula>AND(AK22&gt;=0,AK22&lt;6)</formula>
      <formula>1</formula>
    </cfRule>
  </conditionalFormatting>
  <conditionalFormatting sqref="AK22">
    <cfRule type="expression" dxfId="137" priority="65">
      <formula>AK22&gt;=6</formula>
      <formula>1</formula>
    </cfRule>
  </conditionalFormatting>
  <conditionalFormatting sqref="AK22">
    <cfRule type="cellIs" dxfId="95" priority="66" operator="equal">
      <formula>-1</formula>
    </cfRule>
  </conditionalFormatting>
  <conditionalFormatting sqref="AO22">
    <cfRule type="expression" dxfId="138" priority="67">
      <formula>AND(AO22&gt;=0,AO22&lt;6)</formula>
      <formula>1</formula>
    </cfRule>
  </conditionalFormatting>
  <conditionalFormatting sqref="AO22">
    <cfRule type="expression" dxfId="139" priority="68">
      <formula>AO22&gt;=6</formula>
      <formula>1</formula>
    </cfRule>
  </conditionalFormatting>
  <conditionalFormatting sqref="AO22">
    <cfRule type="cellIs" dxfId="95" priority="69" operator="equal">
      <formula>-1</formula>
    </cfRule>
  </conditionalFormatting>
  <conditionalFormatting sqref="M27">
    <cfRule type="expression" dxfId="140" priority="70">
      <formula>AND(M27&gt;=0,M27&lt;6)</formula>
      <formula>1</formula>
    </cfRule>
  </conditionalFormatting>
  <conditionalFormatting sqref="M27">
    <cfRule type="expression" dxfId="141" priority="71">
      <formula>M27&gt;=6</formula>
      <formula>1</formula>
    </cfRule>
  </conditionalFormatting>
  <conditionalFormatting sqref="M27">
    <cfRule type="cellIs" dxfId="95" priority="72" operator="equal">
      <formula>-1</formula>
    </cfRule>
  </conditionalFormatting>
  <conditionalFormatting sqref="Q27">
    <cfRule type="expression" dxfId="142" priority="73">
      <formula>AND(Q27&gt;=0,Q27&lt;6)</formula>
      <formula>1</formula>
    </cfRule>
  </conditionalFormatting>
  <conditionalFormatting sqref="Q27">
    <cfRule type="expression" dxfId="143" priority="74">
      <formula>Q27&gt;=6</formula>
      <formula>1</formula>
    </cfRule>
  </conditionalFormatting>
  <conditionalFormatting sqref="Q27">
    <cfRule type="cellIs" dxfId="95" priority="75" operator="equal">
      <formula>-1</formula>
    </cfRule>
  </conditionalFormatting>
  <conditionalFormatting sqref="U27">
    <cfRule type="expression" dxfId="144" priority="76">
      <formula>AND(U27&gt;=0,U27&lt;6)</formula>
      <formula>1</formula>
    </cfRule>
  </conditionalFormatting>
  <conditionalFormatting sqref="U27">
    <cfRule type="expression" dxfId="145" priority="77">
      <formula>U27&gt;=6</formula>
      <formula>1</formula>
    </cfRule>
  </conditionalFormatting>
  <conditionalFormatting sqref="U27">
    <cfRule type="cellIs" dxfId="95" priority="78" operator="equal">
      <formula>-1</formula>
    </cfRule>
  </conditionalFormatting>
  <conditionalFormatting sqref="Y27">
    <cfRule type="expression" dxfId="146" priority="79">
      <formula>AND(Y27&gt;=0,Y27&lt;6)</formula>
      <formula>1</formula>
    </cfRule>
  </conditionalFormatting>
  <conditionalFormatting sqref="Y27">
    <cfRule type="expression" dxfId="147" priority="80">
      <formula>Y27&gt;=6</formula>
      <formula>1</formula>
    </cfRule>
  </conditionalFormatting>
  <conditionalFormatting sqref="Y27">
    <cfRule type="cellIs" dxfId="95" priority="81" operator="equal">
      <formula>-1</formula>
    </cfRule>
  </conditionalFormatting>
  <conditionalFormatting sqref="AC27">
    <cfRule type="expression" dxfId="148" priority="82">
      <formula>AND(AC27&gt;=0,AC27&lt;6)</formula>
      <formula>1</formula>
    </cfRule>
  </conditionalFormatting>
  <conditionalFormatting sqref="AC27">
    <cfRule type="expression" dxfId="149" priority="83">
      <formula>AC27&gt;=6</formula>
      <formula>1</formula>
    </cfRule>
  </conditionalFormatting>
  <conditionalFormatting sqref="AC27">
    <cfRule type="cellIs" dxfId="95" priority="84" operator="equal">
      <formula>-1</formula>
    </cfRule>
  </conditionalFormatting>
  <conditionalFormatting sqref="AG27">
    <cfRule type="expression" dxfId="150" priority="85">
      <formula>AND(AG27&gt;=0,AG27&lt;6)</formula>
      <formula>1</formula>
    </cfRule>
  </conditionalFormatting>
  <conditionalFormatting sqref="AG27">
    <cfRule type="expression" dxfId="151" priority="86">
      <formula>AG27&gt;=6</formula>
      <formula>1</formula>
    </cfRule>
  </conditionalFormatting>
  <conditionalFormatting sqref="AG27">
    <cfRule type="cellIs" dxfId="95" priority="87" operator="equal">
      <formula>-1</formula>
    </cfRule>
  </conditionalFormatting>
  <conditionalFormatting sqref="AK27">
    <cfRule type="expression" dxfId="152" priority="88">
      <formula>AND(AK27&gt;=0,AK27&lt;6)</formula>
      <formula>1</formula>
    </cfRule>
  </conditionalFormatting>
  <conditionalFormatting sqref="AK27">
    <cfRule type="expression" dxfId="153" priority="89">
      <formula>AK27&gt;=6</formula>
      <formula>1</formula>
    </cfRule>
  </conditionalFormatting>
  <conditionalFormatting sqref="AK27">
    <cfRule type="cellIs" dxfId="95" priority="90" operator="equal">
      <formula>-1</formula>
    </cfRule>
  </conditionalFormatting>
  <conditionalFormatting sqref="AO27">
    <cfRule type="expression" dxfId="154" priority="91">
      <formula>AND(AO27&gt;=0,AO27&lt;6)</formula>
      <formula>1</formula>
    </cfRule>
  </conditionalFormatting>
  <conditionalFormatting sqref="AO27">
    <cfRule type="expression" dxfId="155" priority="92">
      <formula>AO27&gt;=6</formula>
      <formula>1</formula>
    </cfRule>
  </conditionalFormatting>
  <conditionalFormatting sqref="AO27">
    <cfRule type="cellIs" dxfId="95" priority="93" operator="equal">
      <formula>-1</formula>
    </cfRule>
  </conditionalFormatting>
  <conditionalFormatting sqref="Q32">
    <cfRule type="expression" dxfId="156" priority="94">
      <formula>AND(Q32&gt;=0,Q32&lt;6)</formula>
      <formula>1</formula>
    </cfRule>
  </conditionalFormatting>
  <conditionalFormatting sqref="Q32">
    <cfRule type="expression" dxfId="157" priority="95">
      <formula>Q32&gt;=6</formula>
      <formula>1</formula>
    </cfRule>
  </conditionalFormatting>
  <conditionalFormatting sqref="Q32">
    <cfRule type="cellIs" dxfId="95" priority="96" operator="equal">
      <formula>-1</formula>
    </cfRule>
  </conditionalFormatting>
  <conditionalFormatting sqref="U32">
    <cfRule type="expression" dxfId="158" priority="97">
      <formula>AND(U32&gt;=0,U32&lt;6)</formula>
      <formula>1</formula>
    </cfRule>
  </conditionalFormatting>
  <conditionalFormatting sqref="U32">
    <cfRule type="expression" dxfId="159" priority="98">
      <formula>U32&gt;=6</formula>
      <formula>1</formula>
    </cfRule>
  </conditionalFormatting>
  <conditionalFormatting sqref="U32">
    <cfRule type="cellIs" dxfId="95" priority="99" operator="equal">
      <formula>-1</formula>
    </cfRule>
  </conditionalFormatting>
  <conditionalFormatting sqref="Y32">
    <cfRule type="expression" dxfId="160" priority="100">
      <formula>AND(Y32&gt;=0,Y32&lt;6)</formula>
      <formula>1</formula>
    </cfRule>
  </conditionalFormatting>
  <conditionalFormatting sqref="Y32">
    <cfRule type="expression" dxfId="161" priority="101">
      <formula>Y32&gt;=6</formula>
      <formula>1</formula>
    </cfRule>
  </conditionalFormatting>
  <conditionalFormatting sqref="Y32">
    <cfRule type="cellIs" dxfId="95" priority="102" operator="equal">
      <formula>-1</formula>
    </cfRule>
  </conditionalFormatting>
  <conditionalFormatting sqref="AC32">
    <cfRule type="expression" dxfId="162" priority="103">
      <formula>AND(AC32&gt;=0,AC32&lt;6)</formula>
      <formula>1</formula>
    </cfRule>
  </conditionalFormatting>
  <conditionalFormatting sqref="AC32">
    <cfRule type="expression" dxfId="163" priority="104">
      <formula>AC32&gt;=6</formula>
      <formula>1</formula>
    </cfRule>
  </conditionalFormatting>
  <conditionalFormatting sqref="AC32">
    <cfRule type="cellIs" dxfId="95" priority="105" operator="equal">
      <formula>-1</formula>
    </cfRule>
  </conditionalFormatting>
  <printOptions gridLines="false" gridLinesSet="true" horizontalCentered="true" verticalCentered="true"/>
  <pageMargins left="0.5905511811023623" right="0.5905511811023623" top="0.5905511811023623" bottom="0.5905511811023623" header="0.3149606299212598" footer="0.3149606299212598"/>
  <pageSetup paperSize="119" orientation="landscape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2018 texto</vt:lpstr>
      <vt:lpstr>Plan 2018 gráfico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hmolina</dc:creator>
  <cp:lastModifiedBy>usuario</cp:lastModifiedBy>
  <dcterms:created xsi:type="dcterms:W3CDTF">2000-05-02T08:59:10-06:00</dcterms:created>
  <dcterms:modified xsi:type="dcterms:W3CDTF">2019-01-05T11:24:24-06:00</dcterms:modified>
  <dc:title>Untitled Spreadsheet</dc:title>
  <dc:description/>
  <dc:subject/>
  <cp:keywords/>
  <cp:category/>
</cp:coreProperties>
</file>