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I:\uurdev\orx\orx-split-vec\benches\results\"/>
    </mc:Choice>
  </mc:AlternateContent>
  <xr:revisionPtr revIDLastSave="0" documentId="13_ncr:1_{ADB84CEB-D57A-41C2-BB9F-8D1B1444CA7F}" xr6:coauthVersionLast="47" xr6:coauthVersionMax="47" xr10:uidLastSave="{00000000-0000-0000-0000-000000000000}"/>
  <bookViews>
    <workbookView xWindow="0" yWindow="0" windowWidth="25800" windowHeight="21000" activeTab="1" xr2:uid="{201707E4-C870-4993-88CE-4A7BD9846E2B}"/>
  </bookViews>
  <sheets>
    <sheet name="grow" sheetId="1" r:id="rId1"/>
    <sheet name="serial-access" sheetId="6" r:id="rId2"/>
    <sheet name="random-acces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6" l="1"/>
  <c r="D9" i="6"/>
  <c r="D30" i="6" s="1"/>
  <c r="D8" i="6"/>
  <c r="D7" i="6"/>
  <c r="D28" i="6" s="1"/>
  <c r="F34" i="6"/>
  <c r="G34" i="6" s="1"/>
  <c r="D34" i="6"/>
  <c r="C34" i="6"/>
  <c r="B34" i="6"/>
  <c r="F33" i="6"/>
  <c r="G33" i="6" s="1"/>
  <c r="D33" i="6"/>
  <c r="E33" i="6" s="1"/>
  <c r="C33" i="6"/>
  <c r="B33" i="6"/>
  <c r="F32" i="6"/>
  <c r="G32" i="6" s="1"/>
  <c r="D32" i="6"/>
  <c r="C32" i="6"/>
  <c r="B32" i="6"/>
  <c r="F31" i="6"/>
  <c r="C31" i="6"/>
  <c r="B31" i="6"/>
  <c r="F30" i="6"/>
  <c r="G30" i="6" s="1"/>
  <c r="C30" i="6"/>
  <c r="B30" i="6"/>
  <c r="F29" i="6"/>
  <c r="G29" i="6" s="1"/>
  <c r="C29" i="6"/>
  <c r="B29" i="6"/>
  <c r="C28" i="6"/>
  <c r="B28" i="6"/>
  <c r="C27" i="6"/>
  <c r="B27" i="6"/>
  <c r="C26" i="6"/>
  <c r="B26" i="6"/>
  <c r="C25" i="6"/>
  <c r="B25" i="6"/>
  <c r="D24" i="6"/>
  <c r="C24" i="6"/>
  <c r="B24" i="6"/>
  <c r="C23" i="6"/>
  <c r="B23" i="6"/>
  <c r="F22" i="6"/>
  <c r="D22" i="6"/>
  <c r="C22" i="6"/>
  <c r="D31" i="6"/>
  <c r="D29" i="6"/>
  <c r="E29" i="6" s="1"/>
  <c r="F7" i="6"/>
  <c r="F28" i="6" s="1"/>
  <c r="F6" i="6"/>
  <c r="F27" i="6" s="1"/>
  <c r="G27" i="6" s="1"/>
  <c r="D6" i="6"/>
  <c r="D27" i="6" s="1"/>
  <c r="F5" i="6"/>
  <c r="F26" i="6" s="1"/>
  <c r="G26" i="6" s="1"/>
  <c r="D5" i="6"/>
  <c r="D26" i="6" s="1"/>
  <c r="F4" i="6"/>
  <c r="F25" i="6" s="1"/>
  <c r="D4" i="6"/>
  <c r="D25" i="6" s="1"/>
  <c r="F3" i="6"/>
  <c r="F24" i="6" s="1"/>
  <c r="D3" i="6"/>
  <c r="F2" i="6"/>
  <c r="F23" i="6" s="1"/>
  <c r="G23" i="6" s="1"/>
  <c r="D2" i="6"/>
  <c r="D23" i="6" s="1"/>
  <c r="E23" i="6" s="1"/>
  <c r="G42" i="1"/>
  <c r="G41" i="1"/>
  <c r="G40" i="1"/>
  <c r="G39" i="1"/>
  <c r="E42" i="1"/>
  <c r="E41" i="1"/>
  <c r="E40" i="1"/>
  <c r="G38" i="1"/>
  <c r="G37" i="1"/>
  <c r="G36" i="1"/>
  <c r="G35" i="1"/>
  <c r="E38" i="1"/>
  <c r="E37" i="1"/>
  <c r="E36" i="1"/>
  <c r="G34" i="1"/>
  <c r="G33" i="1"/>
  <c r="G32" i="1"/>
  <c r="G31" i="1"/>
  <c r="E34" i="1"/>
  <c r="E33" i="1"/>
  <c r="E32" i="1"/>
  <c r="G30" i="1"/>
  <c r="G29" i="1"/>
  <c r="G28" i="1"/>
  <c r="G27" i="1"/>
  <c r="E30" i="1"/>
  <c r="E29" i="1"/>
  <c r="E28" i="1"/>
  <c r="E39" i="1"/>
  <c r="E35" i="1"/>
  <c r="E31" i="1"/>
  <c r="E27" i="1"/>
  <c r="G33" i="5"/>
  <c r="E26" i="5"/>
  <c r="E23" i="5"/>
  <c r="L25" i="5"/>
  <c r="D10" i="5"/>
  <c r="D31" i="5" s="1"/>
  <c r="E31" i="5" s="1"/>
  <c r="D8" i="5"/>
  <c r="D29" i="5" s="1"/>
  <c r="E29" i="5" s="1"/>
  <c r="F7" i="5"/>
  <c r="F28" i="5" s="1"/>
  <c r="G28" i="5" s="1"/>
  <c r="F6" i="5"/>
  <c r="F27" i="5" s="1"/>
  <c r="G27" i="5" s="1"/>
  <c r="F5" i="5"/>
  <c r="F26" i="5" s="1"/>
  <c r="G26" i="5" s="1"/>
  <c r="F4" i="5"/>
  <c r="F25" i="5" s="1"/>
  <c r="N25" i="5" s="1"/>
  <c r="F3" i="5"/>
  <c r="F24" i="5" s="1"/>
  <c r="G24" i="5" s="1"/>
  <c r="F2" i="5"/>
  <c r="D7" i="5"/>
  <c r="D28" i="5" s="1"/>
  <c r="E28" i="5" s="1"/>
  <c r="D6" i="5"/>
  <c r="D27" i="5" s="1"/>
  <c r="E27" i="5" s="1"/>
  <c r="D5" i="5"/>
  <c r="D26" i="5" s="1"/>
  <c r="D4" i="5"/>
  <c r="D3" i="5"/>
  <c r="D24" i="5" s="1"/>
  <c r="E24" i="5" s="1"/>
  <c r="D2" i="5"/>
  <c r="D23" i="5" s="1"/>
  <c r="B34" i="5"/>
  <c r="B33" i="5"/>
  <c r="B32" i="5"/>
  <c r="B31" i="5"/>
  <c r="B30" i="5"/>
  <c r="B29" i="5"/>
  <c r="B28" i="5"/>
  <c r="B27" i="5"/>
  <c r="B26" i="5"/>
  <c r="B25" i="5"/>
  <c r="B24" i="5"/>
  <c r="B23" i="5"/>
  <c r="F34" i="5"/>
  <c r="G34" i="5" s="1"/>
  <c r="D34" i="5"/>
  <c r="E34" i="5" s="1"/>
  <c r="C34" i="5"/>
  <c r="F33" i="5"/>
  <c r="D33" i="5"/>
  <c r="E33" i="5" s="1"/>
  <c r="C33" i="5"/>
  <c r="F32" i="5"/>
  <c r="G32" i="5" s="1"/>
  <c r="D32" i="5"/>
  <c r="E32" i="5" s="1"/>
  <c r="C32" i="5"/>
  <c r="F31" i="5"/>
  <c r="N31" i="5" s="1"/>
  <c r="C31" i="5"/>
  <c r="F30" i="5"/>
  <c r="G30" i="5" s="1"/>
  <c r="C30" i="5"/>
  <c r="F29" i="5"/>
  <c r="G29" i="5" s="1"/>
  <c r="C29" i="5"/>
  <c r="C28" i="5"/>
  <c r="C27" i="5"/>
  <c r="C26" i="5"/>
  <c r="D25" i="5"/>
  <c r="E25" i="5" s="1"/>
  <c r="C25" i="5"/>
  <c r="C24" i="5"/>
  <c r="F23" i="5"/>
  <c r="G25" i="5" s="1"/>
  <c r="C23" i="5"/>
  <c r="F22" i="5"/>
  <c r="D22" i="5"/>
  <c r="C22" i="5"/>
  <c r="D30" i="5"/>
  <c r="F42" i="1"/>
  <c r="D42" i="1"/>
  <c r="C42" i="1"/>
  <c r="F41" i="1"/>
  <c r="D41" i="1"/>
  <c r="C41" i="1"/>
  <c r="F40" i="1"/>
  <c r="D40" i="1"/>
  <c r="C40" i="1"/>
  <c r="F39" i="1"/>
  <c r="D39" i="1"/>
  <c r="C39" i="1"/>
  <c r="F38" i="1"/>
  <c r="F37" i="1"/>
  <c r="F36" i="1"/>
  <c r="F35" i="1"/>
  <c r="F34" i="1"/>
  <c r="F33" i="1"/>
  <c r="F32" i="1"/>
  <c r="F31" i="1"/>
  <c r="F30" i="1"/>
  <c r="F29" i="1"/>
  <c r="F28" i="1"/>
  <c r="F27" i="1"/>
  <c r="D36" i="1"/>
  <c r="D34" i="1"/>
  <c r="D33" i="1"/>
  <c r="D32" i="1"/>
  <c r="D31" i="1"/>
  <c r="D30" i="1"/>
  <c r="D29" i="1"/>
  <c r="D28" i="1"/>
  <c r="D27" i="1"/>
  <c r="C26" i="1"/>
  <c r="F26" i="1"/>
  <c r="D26" i="1"/>
  <c r="D13" i="1"/>
  <c r="D38" i="1" s="1"/>
  <c r="D12" i="1"/>
  <c r="D37" i="1" s="1"/>
  <c r="D10" i="1"/>
  <c r="D35" i="1" s="1"/>
  <c r="C38" i="1"/>
  <c r="C37" i="1"/>
  <c r="C36" i="1"/>
  <c r="C35" i="1"/>
  <c r="C34" i="1"/>
  <c r="C33" i="1"/>
  <c r="C32" i="1"/>
  <c r="C31" i="1"/>
  <c r="C30" i="1"/>
  <c r="C29" i="1"/>
  <c r="C28" i="1"/>
  <c r="C27" i="1"/>
  <c r="N34" i="6" l="1"/>
  <c r="N31" i="6"/>
  <c r="G31" i="6"/>
  <c r="G24" i="6"/>
  <c r="E34" i="6"/>
  <c r="E32" i="6"/>
  <c r="L34" i="6"/>
  <c r="E27" i="6"/>
  <c r="L28" i="6"/>
  <c r="E24" i="6"/>
  <c r="G28" i="6"/>
  <c r="N28" i="6"/>
  <c r="L25" i="6"/>
  <c r="E25" i="6"/>
  <c r="N25" i="6"/>
  <c r="G25" i="6"/>
  <c r="L31" i="6"/>
  <c r="E31" i="6"/>
  <c r="E28" i="6"/>
  <c r="E26" i="6"/>
  <c r="E30" i="6"/>
  <c r="E30" i="5"/>
  <c r="G23" i="5"/>
  <c r="L34" i="5"/>
  <c r="L28" i="5"/>
  <c r="G31" i="5"/>
  <c r="N28" i="5"/>
  <c r="L31" i="5"/>
  <c r="N34" i="5"/>
</calcChain>
</file>

<file path=xl/sharedStrings.xml><?xml version="1.0" encoding="utf-8"?>
<sst xmlns="http://schemas.openxmlformats.org/spreadsheetml/2006/main" count="68" uniqueCount="9">
  <si>
    <t>std_vec_with_capacity</t>
  </si>
  <si>
    <t>std_vec_new</t>
  </si>
  <si>
    <t>split_vec_linear</t>
  </si>
  <si>
    <t>split_vec_doubling</t>
  </si>
  <si>
    <t>u64 x 1</t>
  </si>
  <si>
    <t>u64 x 16</t>
  </si>
  <si>
    <t>vector</t>
  </si>
  <si>
    <t>std_vec</t>
  </si>
  <si>
    <t>number of elements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</si>
</sst>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0" tint="-4.9989318521683403E-2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21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medium">
        <color theme="1" tint="0.14996795556505021"/>
      </left>
      <right style="thin">
        <color theme="0" tint="-0.24994659260841701"/>
      </right>
      <top style="medium">
        <color theme="1" tint="0.14996795556505021"/>
      </top>
      <bottom style="medium">
        <color theme="1" tint="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1" tint="0.14996795556505021"/>
      </top>
      <bottom style="medium">
        <color theme="1" tint="0.14996795556505021"/>
      </bottom>
      <diagonal/>
    </border>
    <border>
      <left style="thin">
        <color theme="0" tint="-0.24994659260841701"/>
      </left>
      <right style="medium">
        <color theme="1" tint="0.14996795556505021"/>
      </right>
      <top style="medium">
        <color theme="1" tint="0.14996795556505021"/>
      </top>
      <bottom style="medium">
        <color theme="1" tint="0.14996795556505021"/>
      </bottom>
      <diagonal/>
    </border>
    <border>
      <left style="medium">
        <color theme="1" tint="0.14996795556505021"/>
      </left>
      <right style="thin">
        <color theme="0" tint="-0.24994659260841701"/>
      </right>
      <top style="medium">
        <color theme="1" tint="0.1499679555650502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theme="1" tint="0.14996795556505021"/>
      </top>
      <bottom/>
      <diagonal/>
    </border>
    <border>
      <left style="thin">
        <color theme="0" tint="-0.24994659260841701"/>
      </left>
      <right style="medium">
        <color theme="1" tint="0.14996795556505021"/>
      </right>
      <top style="medium">
        <color theme="1" tint="0.14996795556505021"/>
      </top>
      <bottom/>
      <diagonal/>
    </border>
    <border>
      <left style="medium">
        <color theme="1" tint="0.1499679555650502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1" tint="0.14996795556505021"/>
      </right>
      <top/>
      <bottom/>
      <diagonal/>
    </border>
    <border>
      <left style="medium">
        <color theme="1" tint="0.14996795556505021"/>
      </left>
      <right style="thin">
        <color theme="0" tint="-0.24994659260841701"/>
      </right>
      <top/>
      <bottom style="medium">
        <color theme="1" tint="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theme="1" tint="0.14996795556505021"/>
      </bottom>
      <diagonal/>
    </border>
    <border>
      <left style="thin">
        <color theme="0" tint="-0.24994659260841701"/>
      </left>
      <right style="medium">
        <color theme="1" tint="0.14996795556505021"/>
      </right>
      <top/>
      <bottom style="medium">
        <color theme="1" tint="0.14996795556505021"/>
      </bottom>
      <diagonal/>
    </border>
    <border>
      <left style="medium">
        <color auto="1"/>
      </left>
      <right style="thin">
        <color theme="0" tint="-0.24994659260841701"/>
      </right>
      <top style="medium">
        <color auto="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medium">
        <color auto="1"/>
      </top>
      <bottom/>
      <diagonal/>
    </border>
    <border>
      <left style="thin">
        <color theme="0" tint="-0.2499465926084170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auto="1"/>
      </right>
      <top/>
      <bottom/>
      <diagonal/>
    </border>
    <border>
      <left style="medium">
        <color auto="1"/>
      </left>
      <right style="thin">
        <color theme="0" tint="-0.24994659260841701"/>
      </right>
      <top/>
      <bottom style="medium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auto="1"/>
      </bottom>
      <diagonal/>
    </border>
    <border>
      <left style="thin">
        <color theme="0" tint="-0.2499465926084170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right"/>
    </xf>
    <xf numFmtId="3" fontId="1" fillId="0" borderId="1" xfId="0" applyNumberFormat="1" applyFont="1" applyBorder="1" applyAlignment="1">
      <alignment horizontal="right" vertical="center" indent="1"/>
    </xf>
    <xf numFmtId="0" fontId="1" fillId="0" borderId="1" xfId="0" applyFont="1" applyBorder="1" applyAlignment="1">
      <alignment horizontal="right" vertical="center" indent="1"/>
    </xf>
    <xf numFmtId="164" fontId="1" fillId="0" borderId="1" xfId="0" applyNumberFormat="1" applyFont="1" applyBorder="1" applyAlignment="1">
      <alignment horizontal="right" vertical="center" indent="1"/>
    </xf>
    <xf numFmtId="9" fontId="1" fillId="0" borderId="1" xfId="0" applyNumberFormat="1" applyFont="1" applyBorder="1" applyAlignment="1">
      <alignment horizontal="right" vertical="center" indent="1"/>
    </xf>
    <xf numFmtId="0" fontId="2" fillId="2" borderId="2" xfId="0" applyFont="1" applyFill="1" applyBorder="1" applyAlignment="1">
      <alignment horizontal="left" vertical="center" indent="1"/>
    </xf>
    <xf numFmtId="0" fontId="2" fillId="2" borderId="3" xfId="0" applyFont="1" applyFill="1" applyBorder="1" applyAlignment="1">
      <alignment horizontal="right" vertical="center" inden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left" vertical="center" indent="1"/>
    </xf>
    <xf numFmtId="3" fontId="1" fillId="0" borderId="6" xfId="0" applyNumberFormat="1" applyFont="1" applyBorder="1" applyAlignment="1">
      <alignment horizontal="right" vertical="center" indent="1"/>
    </xf>
    <xf numFmtId="164" fontId="1" fillId="0" borderId="6" xfId="0" applyNumberFormat="1" applyFont="1" applyBorder="1" applyAlignment="1">
      <alignment horizontal="right" vertical="center" indent="1"/>
    </xf>
    <xf numFmtId="9" fontId="1" fillId="0" borderId="6" xfId="0" applyNumberFormat="1" applyFont="1" applyBorder="1" applyAlignment="1">
      <alignment horizontal="right" vertical="center" indent="1"/>
    </xf>
    <xf numFmtId="9" fontId="1" fillId="0" borderId="7" xfId="0" applyNumberFormat="1" applyFont="1" applyBorder="1" applyAlignment="1">
      <alignment horizontal="right" vertical="center" indent="1"/>
    </xf>
    <xf numFmtId="0" fontId="1" fillId="0" borderId="8" xfId="0" applyFont="1" applyBorder="1" applyAlignment="1">
      <alignment horizontal="left" vertical="center" indent="1"/>
    </xf>
    <xf numFmtId="9" fontId="1" fillId="0" borderId="9" xfId="0" applyNumberFormat="1" applyFont="1" applyBorder="1" applyAlignment="1">
      <alignment horizontal="right" indent="1"/>
    </xf>
    <xf numFmtId="0" fontId="1" fillId="0" borderId="10" xfId="0" applyFont="1" applyBorder="1" applyAlignment="1">
      <alignment horizontal="left" vertical="center" indent="1"/>
    </xf>
    <xf numFmtId="3" fontId="1" fillId="0" borderId="11" xfId="0" applyNumberFormat="1" applyFont="1" applyBorder="1" applyAlignment="1">
      <alignment horizontal="right" vertical="center" indent="1"/>
    </xf>
    <xf numFmtId="164" fontId="1" fillId="0" borderId="11" xfId="0" applyNumberFormat="1" applyFont="1" applyBorder="1" applyAlignment="1">
      <alignment horizontal="right" vertical="center" indent="1"/>
    </xf>
    <xf numFmtId="9" fontId="1" fillId="0" borderId="11" xfId="0" applyNumberFormat="1" applyFont="1" applyBorder="1" applyAlignment="1">
      <alignment horizontal="right" vertical="center" indent="1"/>
    </xf>
    <xf numFmtId="9" fontId="1" fillId="0" borderId="12" xfId="0" applyNumberFormat="1" applyFont="1" applyBorder="1" applyAlignment="1">
      <alignment horizontal="right" indent="1"/>
    </xf>
    <xf numFmtId="9" fontId="1" fillId="0" borderId="9" xfId="0" applyNumberFormat="1" applyFont="1" applyBorder="1" applyAlignment="1">
      <alignment horizontal="right" vertical="center" indent="1"/>
    </xf>
    <xf numFmtId="9" fontId="1" fillId="0" borderId="12" xfId="0" applyNumberFormat="1" applyFont="1" applyBorder="1" applyAlignment="1">
      <alignment horizontal="right" vertical="center" indent="1"/>
    </xf>
    <xf numFmtId="0" fontId="1" fillId="0" borderId="0" xfId="0" applyFont="1"/>
    <xf numFmtId="0" fontId="1" fillId="0" borderId="13" xfId="0" applyFont="1" applyBorder="1" applyAlignment="1">
      <alignment horizontal="left" vertical="center" indent="1"/>
    </xf>
    <xf numFmtId="0" fontId="1" fillId="0" borderId="14" xfId="0" applyFont="1" applyBorder="1" applyAlignment="1">
      <alignment horizontal="right" vertical="center" indent="1"/>
    </xf>
    <xf numFmtId="164" fontId="1" fillId="0" borderId="14" xfId="0" applyNumberFormat="1" applyFont="1" applyBorder="1" applyAlignment="1">
      <alignment horizontal="right" vertical="center" indent="1"/>
    </xf>
    <xf numFmtId="0" fontId="1" fillId="0" borderId="16" xfId="0" applyFont="1" applyBorder="1" applyAlignment="1">
      <alignment horizontal="left" vertical="center" indent="1"/>
    </xf>
    <xf numFmtId="0" fontId="1" fillId="0" borderId="18" xfId="0" applyFont="1" applyBorder="1" applyAlignment="1">
      <alignment horizontal="left" vertical="center" indent="1"/>
    </xf>
    <xf numFmtId="0" fontId="1" fillId="0" borderId="19" xfId="0" applyFont="1" applyBorder="1" applyAlignment="1">
      <alignment horizontal="right" vertical="center" indent="1"/>
    </xf>
    <xf numFmtId="164" fontId="1" fillId="0" borderId="19" xfId="0" applyNumberFormat="1" applyFont="1" applyBorder="1" applyAlignment="1">
      <alignment horizontal="right" vertical="center" indent="1"/>
    </xf>
    <xf numFmtId="9" fontId="1" fillId="0" borderId="15" xfId="0" applyNumberFormat="1" applyFont="1" applyBorder="1" applyAlignment="1">
      <alignment horizontal="right" vertical="center" indent="1"/>
    </xf>
    <xf numFmtId="9" fontId="1" fillId="0" borderId="17" xfId="0" applyNumberFormat="1" applyFont="1" applyBorder="1" applyAlignment="1">
      <alignment horizontal="right" vertical="center" indent="1"/>
    </xf>
    <xf numFmtId="9" fontId="1" fillId="0" borderId="20" xfId="0" applyNumberFormat="1" applyFont="1" applyBorder="1" applyAlignment="1">
      <alignment horizontal="right" vertical="center" indent="1"/>
    </xf>
    <xf numFmtId="9" fontId="1" fillId="0" borderId="14" xfId="0" applyNumberFormat="1" applyFont="1" applyBorder="1" applyAlignment="1">
      <alignment horizontal="right" vertical="center" indent="1"/>
    </xf>
    <xf numFmtId="9" fontId="1" fillId="0" borderId="19" xfId="0" applyNumberFormat="1" applyFont="1" applyBorder="1" applyAlignment="1">
      <alignment horizontal="right" vertical="center" inden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9DD08-8011-4940-BE17-2C7933D323C6}">
  <dimension ref="B1:G44"/>
  <sheetViews>
    <sheetView showGridLines="0" topLeftCell="A4" workbookViewId="0">
      <selection activeCell="J34" sqref="J34"/>
    </sheetView>
  </sheetViews>
  <sheetFormatPr defaultRowHeight="15" x14ac:dyDescent="0.25"/>
  <cols>
    <col min="2" max="2" width="28.28515625" customWidth="1"/>
    <col min="3" max="3" width="29.7109375" customWidth="1"/>
    <col min="4" max="7" width="18.140625" customWidth="1"/>
  </cols>
  <sheetData>
    <row r="1" spans="2:6" x14ac:dyDescent="0.25">
      <c r="C1" s="1" t="s">
        <v>8</v>
      </c>
      <c r="D1" s="1" t="s">
        <v>4</v>
      </c>
      <c r="E1" s="1"/>
      <c r="F1" s="1" t="s">
        <v>5</v>
      </c>
    </row>
    <row r="2" spans="2:6" x14ac:dyDescent="0.25">
      <c r="B2" t="s">
        <v>0</v>
      </c>
      <c r="C2">
        <v>1024</v>
      </c>
      <c r="D2">
        <v>2.0407000000000003E-3</v>
      </c>
      <c r="F2">
        <v>1.0648999999999999E-2</v>
      </c>
    </row>
    <row r="3" spans="2:6" x14ac:dyDescent="0.25">
      <c r="B3" t="s">
        <v>1</v>
      </c>
      <c r="C3">
        <v>1024</v>
      </c>
      <c r="D3">
        <v>3.0747000000000001E-3</v>
      </c>
      <c r="F3">
        <v>2.0448000000000001E-2</v>
      </c>
    </row>
    <row r="4" spans="2:6" x14ac:dyDescent="0.25">
      <c r="B4" t="s">
        <v>2</v>
      </c>
      <c r="C4">
        <v>1024</v>
      </c>
      <c r="D4">
        <v>2.4805999999999999E-3</v>
      </c>
      <c r="F4">
        <v>1.2414E-2</v>
      </c>
    </row>
    <row r="5" spans="2:6" x14ac:dyDescent="0.25">
      <c r="B5" t="s">
        <v>3</v>
      </c>
      <c r="C5">
        <v>1024</v>
      </c>
      <c r="D5">
        <v>3.2768000000000003E-3</v>
      </c>
      <c r="F5">
        <v>1.5285E-2</v>
      </c>
    </row>
    <row r="6" spans="2:6" x14ac:dyDescent="0.25">
      <c r="B6" t="s">
        <v>0</v>
      </c>
      <c r="C6">
        <v>16384</v>
      </c>
      <c r="D6">
        <v>3.1682000000000002E-2</v>
      </c>
      <c r="F6">
        <v>0.54661000000000004</v>
      </c>
    </row>
    <row r="7" spans="2:6" x14ac:dyDescent="0.25">
      <c r="B7" t="s">
        <v>1</v>
      </c>
      <c r="C7">
        <v>16384</v>
      </c>
      <c r="D7">
        <v>4.1688999999999997E-2</v>
      </c>
      <c r="F7">
        <v>0.80680999999999992</v>
      </c>
    </row>
    <row r="8" spans="2:6" x14ac:dyDescent="0.25">
      <c r="B8" t="s">
        <v>2</v>
      </c>
      <c r="C8">
        <v>16384</v>
      </c>
      <c r="D8">
        <v>4.2616999999999995E-2</v>
      </c>
      <c r="F8">
        <v>0.26712999999999998</v>
      </c>
    </row>
    <row r="9" spans="2:6" x14ac:dyDescent="0.25">
      <c r="B9" t="s">
        <v>3</v>
      </c>
      <c r="C9">
        <v>16384</v>
      </c>
      <c r="D9">
        <v>3.9875000000000001E-2</v>
      </c>
      <c r="F9">
        <v>0.40232000000000001</v>
      </c>
    </row>
    <row r="10" spans="2:6" x14ac:dyDescent="0.25">
      <c r="B10" t="s">
        <v>0</v>
      </c>
      <c r="C10">
        <v>262144</v>
      </c>
      <c r="D10">
        <f xml:space="preserve"> 848.3/1000</f>
        <v>0.84829999999999994</v>
      </c>
      <c r="F10">
        <v>9.4764999999999997</v>
      </c>
    </row>
    <row r="11" spans="2:6" x14ac:dyDescent="0.25">
      <c r="B11" t="s">
        <v>1</v>
      </c>
      <c r="C11">
        <v>262144</v>
      </c>
      <c r="D11">
        <v>1.1892</v>
      </c>
      <c r="F11">
        <v>16.956</v>
      </c>
    </row>
    <row r="12" spans="2:6" x14ac:dyDescent="0.25">
      <c r="B12" t="s">
        <v>2</v>
      </c>
      <c r="C12">
        <v>262144</v>
      </c>
      <c r="D12">
        <f>707.9/1000</f>
        <v>0.70789999999999997</v>
      </c>
      <c r="F12">
        <v>6.6300999999999997</v>
      </c>
    </row>
    <row r="13" spans="2:6" x14ac:dyDescent="0.25">
      <c r="B13" t="s">
        <v>3</v>
      </c>
      <c r="C13">
        <v>262144</v>
      </c>
      <c r="D13">
        <f xml:space="preserve"> 818.52/1000</f>
        <v>0.81852000000000003</v>
      </c>
      <c r="F13">
        <v>9.8628999999999998</v>
      </c>
    </row>
    <row r="14" spans="2:6" x14ac:dyDescent="0.25">
      <c r="B14" t="s">
        <v>0</v>
      </c>
      <c r="C14">
        <v>4194304</v>
      </c>
      <c r="D14">
        <v>14.356</v>
      </c>
      <c r="F14">
        <v>162.96</v>
      </c>
    </row>
    <row r="15" spans="2:6" x14ac:dyDescent="0.25">
      <c r="B15" t="s">
        <v>1</v>
      </c>
      <c r="C15">
        <v>4194304</v>
      </c>
      <c r="D15">
        <v>22.524999999999999</v>
      </c>
      <c r="F15">
        <v>297.17</v>
      </c>
    </row>
    <row r="16" spans="2:6" x14ac:dyDescent="0.25">
      <c r="B16" t="s">
        <v>2</v>
      </c>
      <c r="C16">
        <v>4194304</v>
      </c>
      <c r="D16">
        <v>12.53</v>
      </c>
      <c r="F16">
        <v>147.15</v>
      </c>
    </row>
    <row r="17" spans="2:7" x14ac:dyDescent="0.25">
      <c r="B17" t="s">
        <v>3</v>
      </c>
      <c r="C17">
        <v>4194304</v>
      </c>
      <c r="D17">
        <v>15.792999999999999</v>
      </c>
      <c r="F17">
        <v>154.85</v>
      </c>
    </row>
    <row r="25" spans="2:7" ht="15.75" thickBot="1" x14ac:dyDescent="0.3"/>
    <row r="26" spans="2:7" ht="20.100000000000001" customHeight="1" thickBot="1" x14ac:dyDescent="0.3">
      <c r="B26" s="6" t="s">
        <v>6</v>
      </c>
      <c r="C26" s="7" t="str">
        <f>C1</f>
        <v>number of elements</v>
      </c>
      <c r="D26" s="8" t="str">
        <f>D1</f>
        <v>u64 x 1</v>
      </c>
      <c r="E26" s="8"/>
      <c r="F26" s="8" t="str">
        <f>F1</f>
        <v>u64 x 16</v>
      </c>
      <c r="G26" s="9"/>
    </row>
    <row r="27" spans="2:7" ht="20.100000000000001" customHeight="1" x14ac:dyDescent="0.25">
      <c r="B27" s="25" t="s">
        <v>0</v>
      </c>
      <c r="C27" s="26">
        <f>C2</f>
        <v>1024</v>
      </c>
      <c r="D27" s="27">
        <f>D2</f>
        <v>2.0407000000000003E-3</v>
      </c>
      <c r="E27" s="35">
        <f>D27/D$27</f>
        <v>1</v>
      </c>
      <c r="F27" s="27">
        <f>F2</f>
        <v>1.0648999999999999E-2</v>
      </c>
      <c r="G27" s="32">
        <f>F27/F$27</f>
        <v>1</v>
      </c>
    </row>
    <row r="28" spans="2:7" ht="20.100000000000001" customHeight="1" x14ac:dyDescent="0.25">
      <c r="B28" s="28" t="s">
        <v>1</v>
      </c>
      <c r="C28" s="3">
        <f t="shared" ref="C28:D38" si="0">C3</f>
        <v>1024</v>
      </c>
      <c r="D28" s="4">
        <f t="shared" si="0"/>
        <v>3.0747000000000001E-3</v>
      </c>
      <c r="E28" s="5">
        <f t="shared" ref="E28:G30" si="1">D28/D$27</f>
        <v>1.506688881266232</v>
      </c>
      <c r="F28" s="4">
        <f t="shared" ref="F28" si="2">F3</f>
        <v>2.0448000000000001E-2</v>
      </c>
      <c r="G28" s="33">
        <f t="shared" si="1"/>
        <v>1.9201802986195891</v>
      </c>
    </row>
    <row r="29" spans="2:7" ht="20.100000000000001" customHeight="1" x14ac:dyDescent="0.25">
      <c r="B29" s="28" t="s">
        <v>2</v>
      </c>
      <c r="C29" s="3">
        <f t="shared" si="0"/>
        <v>1024</v>
      </c>
      <c r="D29" s="4">
        <f t="shared" si="0"/>
        <v>2.4805999999999999E-3</v>
      </c>
      <c r="E29" s="5">
        <f t="shared" si="1"/>
        <v>1.2155632871073649</v>
      </c>
      <c r="F29" s="4">
        <f t="shared" ref="F29" si="3">F4</f>
        <v>1.2414E-2</v>
      </c>
      <c r="G29" s="33">
        <f t="shared" si="1"/>
        <v>1.1657432622781483</v>
      </c>
    </row>
    <row r="30" spans="2:7" ht="20.100000000000001" customHeight="1" thickBot="1" x14ac:dyDescent="0.3">
      <c r="B30" s="29" t="s">
        <v>3</v>
      </c>
      <c r="C30" s="30">
        <f t="shared" si="0"/>
        <v>1024</v>
      </c>
      <c r="D30" s="31">
        <f t="shared" si="0"/>
        <v>3.2768000000000003E-3</v>
      </c>
      <c r="E30" s="36">
        <f t="shared" si="1"/>
        <v>1.6057235262409957</v>
      </c>
      <c r="F30" s="31">
        <f t="shared" ref="F30" si="4">F5</f>
        <v>1.5285E-2</v>
      </c>
      <c r="G30" s="34">
        <f t="shared" si="1"/>
        <v>1.4353460418818671</v>
      </c>
    </row>
    <row r="31" spans="2:7" ht="20.100000000000001" customHeight="1" x14ac:dyDescent="0.25">
      <c r="B31" s="25" t="s">
        <v>0</v>
      </c>
      <c r="C31" s="26">
        <f t="shared" si="0"/>
        <v>16384</v>
      </c>
      <c r="D31" s="27">
        <f t="shared" si="0"/>
        <v>3.1682000000000002E-2</v>
      </c>
      <c r="E31" s="35">
        <f>D31/D$31</f>
        <v>1</v>
      </c>
      <c r="F31" s="27">
        <f t="shared" ref="F31" si="5">F6</f>
        <v>0.54661000000000004</v>
      </c>
      <c r="G31" s="32">
        <f t="shared" ref="G31:G34" si="6">F31/F$31</f>
        <v>1</v>
      </c>
    </row>
    <row r="32" spans="2:7" ht="20.100000000000001" customHeight="1" x14ac:dyDescent="0.25">
      <c r="B32" s="28" t="s">
        <v>1</v>
      </c>
      <c r="C32" s="3">
        <f t="shared" si="0"/>
        <v>16384</v>
      </c>
      <c r="D32" s="4">
        <f t="shared" si="0"/>
        <v>4.1688999999999997E-2</v>
      </c>
      <c r="E32" s="5">
        <f t="shared" ref="E32:E34" si="7">D32/D$31</f>
        <v>1.3158575847484375</v>
      </c>
      <c r="F32" s="4">
        <f t="shared" ref="F32" si="8">F7</f>
        <v>0.80680999999999992</v>
      </c>
      <c r="G32" s="33">
        <f t="shared" si="6"/>
        <v>1.4760249538061869</v>
      </c>
    </row>
    <row r="33" spans="2:7" ht="20.100000000000001" customHeight="1" x14ac:dyDescent="0.25">
      <c r="B33" s="28" t="s">
        <v>2</v>
      </c>
      <c r="C33" s="3">
        <f t="shared" si="0"/>
        <v>16384</v>
      </c>
      <c r="D33" s="4">
        <f t="shared" si="0"/>
        <v>4.2616999999999995E-2</v>
      </c>
      <c r="E33" s="5">
        <f t="shared" si="7"/>
        <v>1.3451486648570163</v>
      </c>
      <c r="F33" s="4">
        <f t="shared" ref="F33" si="9">F8</f>
        <v>0.26712999999999998</v>
      </c>
      <c r="G33" s="33">
        <f t="shared" si="6"/>
        <v>0.48870309727227818</v>
      </c>
    </row>
    <row r="34" spans="2:7" ht="20.100000000000001" customHeight="1" thickBot="1" x14ac:dyDescent="0.3">
      <c r="B34" s="29" t="s">
        <v>3</v>
      </c>
      <c r="C34" s="30">
        <f t="shared" si="0"/>
        <v>16384</v>
      </c>
      <c r="D34" s="31">
        <f t="shared" si="0"/>
        <v>3.9875000000000001E-2</v>
      </c>
      <c r="E34" s="36">
        <f t="shared" si="7"/>
        <v>1.258601098415504</v>
      </c>
      <c r="F34" s="31">
        <f t="shared" ref="F34" si="10">F9</f>
        <v>0.40232000000000001</v>
      </c>
      <c r="G34" s="34">
        <f t="shared" si="6"/>
        <v>0.73602751504729147</v>
      </c>
    </row>
    <row r="35" spans="2:7" ht="20.100000000000001" customHeight="1" x14ac:dyDescent="0.25">
      <c r="B35" s="25" t="s">
        <v>0</v>
      </c>
      <c r="C35" s="26">
        <f t="shared" si="0"/>
        <v>262144</v>
      </c>
      <c r="D35" s="27">
        <f t="shared" si="0"/>
        <v>0.84829999999999994</v>
      </c>
      <c r="E35" s="35">
        <f>D35/D$35</f>
        <v>1</v>
      </c>
      <c r="F35" s="27">
        <f t="shared" ref="F35" si="11">F10</f>
        <v>9.4764999999999997</v>
      </c>
      <c r="G35" s="32">
        <f t="shared" ref="G35:G38" si="12">F35/F$35</f>
        <v>1</v>
      </c>
    </row>
    <row r="36" spans="2:7" ht="20.100000000000001" customHeight="1" x14ac:dyDescent="0.25">
      <c r="B36" s="28" t="s">
        <v>1</v>
      </c>
      <c r="C36" s="3">
        <f t="shared" si="0"/>
        <v>262144</v>
      </c>
      <c r="D36" s="4">
        <f t="shared" si="0"/>
        <v>1.1892</v>
      </c>
      <c r="E36" s="5">
        <f t="shared" ref="E36:E38" si="13">D36/D$35</f>
        <v>1.4018625486266652</v>
      </c>
      <c r="F36" s="4">
        <f t="shared" ref="F36" si="14">F11</f>
        <v>16.956</v>
      </c>
      <c r="G36" s="33">
        <f t="shared" si="12"/>
        <v>1.7892681897324962</v>
      </c>
    </row>
    <row r="37" spans="2:7" ht="20.100000000000001" customHeight="1" x14ac:dyDescent="0.25">
      <c r="B37" s="28" t="s">
        <v>2</v>
      </c>
      <c r="C37" s="3">
        <f t="shared" si="0"/>
        <v>262144</v>
      </c>
      <c r="D37" s="4">
        <f t="shared" si="0"/>
        <v>0.70789999999999997</v>
      </c>
      <c r="E37" s="5">
        <f t="shared" si="13"/>
        <v>0.83449251444064598</v>
      </c>
      <c r="F37" s="4">
        <f t="shared" ref="F37" si="15">F12</f>
        <v>6.6300999999999997</v>
      </c>
      <c r="G37" s="33">
        <f t="shared" si="12"/>
        <v>0.69963594153959796</v>
      </c>
    </row>
    <row r="38" spans="2:7" ht="20.100000000000001" customHeight="1" thickBot="1" x14ac:dyDescent="0.3">
      <c r="B38" s="29" t="s">
        <v>3</v>
      </c>
      <c r="C38" s="30">
        <f t="shared" si="0"/>
        <v>262144</v>
      </c>
      <c r="D38" s="31">
        <f t="shared" si="0"/>
        <v>0.81852000000000003</v>
      </c>
      <c r="E38" s="36">
        <f t="shared" si="13"/>
        <v>0.96489449487209722</v>
      </c>
      <c r="F38" s="31">
        <f t="shared" ref="F38:F42" si="16">F13</f>
        <v>9.8628999999999998</v>
      </c>
      <c r="G38" s="34">
        <f t="shared" si="12"/>
        <v>1.0407745475650292</v>
      </c>
    </row>
    <row r="39" spans="2:7" ht="20.100000000000001" customHeight="1" x14ac:dyDescent="0.25">
      <c r="B39" s="25" t="s">
        <v>0</v>
      </c>
      <c r="C39" s="26">
        <f t="shared" ref="C39" si="17">C14</f>
        <v>4194304</v>
      </c>
      <c r="D39" s="27">
        <f t="shared" ref="D39" si="18">D14</f>
        <v>14.356</v>
      </c>
      <c r="E39" s="35">
        <f>D39/D$39</f>
        <v>1</v>
      </c>
      <c r="F39" s="27">
        <f t="shared" si="16"/>
        <v>162.96</v>
      </c>
      <c r="G39" s="32">
        <f t="shared" ref="G39:G42" si="19">F39/F$39</f>
        <v>1</v>
      </c>
    </row>
    <row r="40" spans="2:7" x14ac:dyDescent="0.25">
      <c r="B40" s="28" t="s">
        <v>1</v>
      </c>
      <c r="C40" s="3">
        <f t="shared" ref="C40" si="20">C15</f>
        <v>4194304</v>
      </c>
      <c r="D40" s="4">
        <f t="shared" ref="D40" si="21">D15</f>
        <v>22.524999999999999</v>
      </c>
      <c r="E40" s="5">
        <f t="shared" ref="E40:E42" si="22">D40/D$39</f>
        <v>1.5690303705767623</v>
      </c>
      <c r="F40" s="4">
        <f t="shared" si="16"/>
        <v>297.17</v>
      </c>
      <c r="G40" s="33">
        <f t="shared" si="19"/>
        <v>1.8235763377515954</v>
      </c>
    </row>
    <row r="41" spans="2:7" x14ac:dyDescent="0.25">
      <c r="B41" s="28" t="s">
        <v>2</v>
      </c>
      <c r="C41" s="3">
        <f t="shared" ref="C41" si="23">C16</f>
        <v>4194304</v>
      </c>
      <c r="D41" s="4">
        <f t="shared" ref="D41" si="24">D16</f>
        <v>12.53</v>
      </c>
      <c r="E41" s="5">
        <f t="shared" si="22"/>
        <v>0.87280579548620785</v>
      </c>
      <c r="F41" s="4">
        <f t="shared" si="16"/>
        <v>147.15</v>
      </c>
      <c r="G41" s="33">
        <f t="shared" si="19"/>
        <v>0.90298232695139913</v>
      </c>
    </row>
    <row r="42" spans="2:7" ht="15.75" thickBot="1" x14ac:dyDescent="0.3">
      <c r="B42" s="29" t="s">
        <v>3</v>
      </c>
      <c r="C42" s="30">
        <f t="shared" ref="C42" si="25">C17</f>
        <v>4194304</v>
      </c>
      <c r="D42" s="31">
        <f t="shared" ref="D42" si="26">D17</f>
        <v>15.792999999999999</v>
      </c>
      <c r="E42" s="36">
        <f t="shared" si="22"/>
        <v>1.1000975202006129</v>
      </c>
      <c r="F42" s="31">
        <f t="shared" si="16"/>
        <v>154.85</v>
      </c>
      <c r="G42" s="34">
        <f t="shared" si="19"/>
        <v>0.95023318605792828</v>
      </c>
    </row>
    <row r="43" spans="2:7" x14ac:dyDescent="0.25">
      <c r="B43" s="24"/>
      <c r="C43" s="24"/>
      <c r="D43" s="24"/>
      <c r="E43" s="24"/>
      <c r="F43" s="24"/>
      <c r="G43" s="24"/>
    </row>
    <row r="44" spans="2:7" x14ac:dyDescent="0.25">
      <c r="B44" s="24"/>
      <c r="C44" s="24"/>
      <c r="D44" s="24"/>
      <c r="E44" s="24"/>
      <c r="F44" s="24"/>
      <c r="G44" s="24"/>
    </row>
  </sheetData>
  <mergeCells count="2">
    <mergeCell ref="D26:E26"/>
    <mergeCell ref="F26:G26"/>
  </mergeCells>
  <conditionalFormatting sqref="G27:G42 E27:E42">
    <cfRule type="dataBar" priority="1">
      <dataBar>
        <cfvo type="min"/>
        <cfvo type="max"/>
        <color rgb="FFCC3300"/>
      </dataBar>
      <extLst>
        <ext xmlns:x14="http://schemas.microsoft.com/office/spreadsheetml/2009/9/main" uri="{B025F937-C7B1-47D3-B67F-A62EFF666E3E}">
          <x14:id>{5265352C-8BC6-4B57-8DB8-AC8413477E61}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65352C-8BC6-4B57-8DB8-AC8413477E6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G27:G42 E27:E42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F03E0-41BF-4C59-ABB3-4A77BB8DE656}">
  <dimension ref="B1:N34"/>
  <sheetViews>
    <sheetView showGridLines="0" tabSelected="1" workbookViewId="0">
      <selection activeCell="D37" sqref="D37"/>
    </sheetView>
  </sheetViews>
  <sheetFormatPr defaultRowHeight="15" x14ac:dyDescent="0.25"/>
  <cols>
    <col min="2" max="2" width="28.28515625" customWidth="1"/>
    <col min="3" max="3" width="29.7109375" customWidth="1"/>
    <col min="4" max="7" width="18.140625" customWidth="1"/>
  </cols>
  <sheetData>
    <row r="1" spans="2:10" x14ac:dyDescent="0.25">
      <c r="C1" s="1" t="s">
        <v>8</v>
      </c>
      <c r="D1" s="1" t="s">
        <v>4</v>
      </c>
      <c r="E1" s="1"/>
      <c r="F1" s="1" t="s">
        <v>5</v>
      </c>
    </row>
    <row r="2" spans="2:10" x14ac:dyDescent="0.25">
      <c r="B2" t="s">
        <v>7</v>
      </c>
      <c r="C2">
        <v>1024</v>
      </c>
      <c r="D2">
        <f>H2/1000</f>
        <v>1.3843E-3</v>
      </c>
      <c r="F2">
        <f t="shared" ref="F2:F7" si="0">J2/1000</f>
        <v>5.8246000000000001E-3</v>
      </c>
      <c r="H2">
        <v>1.3843000000000001</v>
      </c>
      <c r="J2">
        <v>5.8246000000000002</v>
      </c>
    </row>
    <row r="3" spans="2:10" x14ac:dyDescent="0.25">
      <c r="B3" t="s">
        <v>2</v>
      </c>
      <c r="C3">
        <v>1024</v>
      </c>
      <c r="D3">
        <f t="shared" ref="D3:D10" si="1">H3/1000</f>
        <v>1.1573E-3</v>
      </c>
      <c r="F3">
        <f t="shared" si="0"/>
        <v>5.9960999999999999E-3</v>
      </c>
      <c r="H3">
        <v>1.1573</v>
      </c>
      <c r="J3">
        <v>5.9961000000000002</v>
      </c>
    </row>
    <row r="4" spans="2:10" x14ac:dyDescent="0.25">
      <c r="B4" t="s">
        <v>3</v>
      </c>
      <c r="C4">
        <v>1024</v>
      </c>
      <c r="D4">
        <f t="shared" si="1"/>
        <v>1.1984999999999999E-3</v>
      </c>
      <c r="F4">
        <f t="shared" si="0"/>
        <v>6.0682000000000002E-3</v>
      </c>
      <c r="H4">
        <v>1.1984999999999999</v>
      </c>
      <c r="J4">
        <v>6.0682</v>
      </c>
    </row>
    <row r="5" spans="2:10" x14ac:dyDescent="0.25">
      <c r="B5" t="s">
        <v>7</v>
      </c>
      <c r="C5">
        <v>16384</v>
      </c>
      <c r="D5">
        <f t="shared" si="1"/>
        <v>2.2847000000000003E-2</v>
      </c>
      <c r="F5">
        <f t="shared" si="0"/>
        <v>0.10091</v>
      </c>
      <c r="H5">
        <v>22.847000000000001</v>
      </c>
      <c r="J5">
        <v>100.91</v>
      </c>
    </row>
    <row r="6" spans="2:10" x14ac:dyDescent="0.25">
      <c r="B6" t="s">
        <v>2</v>
      </c>
      <c r="C6">
        <v>16384</v>
      </c>
      <c r="D6">
        <f t="shared" si="1"/>
        <v>1.9015000000000001E-2</v>
      </c>
      <c r="F6">
        <f t="shared" si="0"/>
        <v>0.10249999999999999</v>
      </c>
      <c r="H6">
        <v>19.015000000000001</v>
      </c>
      <c r="J6">
        <v>102.5</v>
      </c>
    </row>
    <row r="7" spans="2:10" x14ac:dyDescent="0.25">
      <c r="B7" t="s">
        <v>3</v>
      </c>
      <c r="C7">
        <v>16384</v>
      </c>
      <c r="D7">
        <f t="shared" si="1"/>
        <v>1.9E-2</v>
      </c>
      <c r="F7">
        <f t="shared" si="0"/>
        <v>0.10249999999999999</v>
      </c>
      <c r="H7">
        <v>19</v>
      </c>
      <c r="J7">
        <v>102.5</v>
      </c>
    </row>
    <row r="8" spans="2:10" x14ac:dyDescent="0.25">
      <c r="B8" t="s">
        <v>7</v>
      </c>
      <c r="C8">
        <v>262144</v>
      </c>
      <c r="D8">
        <f t="shared" si="1"/>
        <v>0.36402999999999996</v>
      </c>
      <c r="F8">
        <v>2.4842</v>
      </c>
      <c r="H8">
        <v>364.03</v>
      </c>
    </row>
    <row r="9" spans="2:10" x14ac:dyDescent="0.25">
      <c r="B9" t="s">
        <v>2</v>
      </c>
      <c r="C9">
        <v>262144</v>
      </c>
      <c r="D9">
        <f t="shared" si="1"/>
        <v>0.31098999999999999</v>
      </c>
      <c r="F9">
        <v>2.5592999999999999</v>
      </c>
      <c r="H9">
        <v>310.99</v>
      </c>
    </row>
    <row r="10" spans="2:10" x14ac:dyDescent="0.25">
      <c r="B10" t="s">
        <v>3</v>
      </c>
      <c r="C10">
        <v>262144</v>
      </c>
      <c r="D10">
        <f t="shared" si="1"/>
        <v>0.30449999999999999</v>
      </c>
      <c r="F10">
        <v>2.5009000000000001</v>
      </c>
      <c r="H10">
        <v>304.5</v>
      </c>
    </row>
    <row r="11" spans="2:10" x14ac:dyDescent="0.25">
      <c r="B11" t="s">
        <v>7</v>
      </c>
      <c r="C11">
        <v>4194304</v>
      </c>
      <c r="D11">
        <v>6.6346999999999996</v>
      </c>
      <c r="F11">
        <v>39.786999999999999</v>
      </c>
    </row>
    <row r="12" spans="2:10" x14ac:dyDescent="0.25">
      <c r="B12" t="s">
        <v>2</v>
      </c>
      <c r="C12">
        <v>4194304</v>
      </c>
      <c r="D12">
        <v>5.8848000000000003</v>
      </c>
      <c r="F12">
        <v>40.158000000000001</v>
      </c>
    </row>
    <row r="13" spans="2:10" x14ac:dyDescent="0.25">
      <c r="B13" t="s">
        <v>3</v>
      </c>
      <c r="C13">
        <v>4194304</v>
      </c>
      <c r="D13">
        <v>5.6269999999999998</v>
      </c>
      <c r="F13">
        <v>40.21</v>
      </c>
    </row>
    <row r="21" spans="2:14" ht="15.75" thickBot="1" x14ac:dyDescent="0.3"/>
    <row r="22" spans="2:14" ht="20.100000000000001" customHeight="1" thickBot="1" x14ac:dyDescent="0.3">
      <c r="B22" s="6" t="s">
        <v>6</v>
      </c>
      <c r="C22" s="7" t="str">
        <f t="shared" ref="C22:D34" si="2">C1</f>
        <v>number of elements</v>
      </c>
      <c r="D22" s="8" t="str">
        <f t="shared" si="2"/>
        <v>u64 x 1</v>
      </c>
      <c r="E22" s="8"/>
      <c r="F22" s="8" t="str">
        <f t="shared" ref="F22:F34" si="3">F1</f>
        <v>u64 x 16</v>
      </c>
      <c r="G22" s="9"/>
    </row>
    <row r="23" spans="2:14" ht="20.100000000000001" customHeight="1" x14ac:dyDescent="0.25">
      <c r="B23" s="10" t="str">
        <f>B2</f>
        <v>std_vec</v>
      </c>
      <c r="C23" s="11">
        <f t="shared" si="2"/>
        <v>1024</v>
      </c>
      <c r="D23" s="12">
        <f t="shared" si="2"/>
        <v>1.3843E-3</v>
      </c>
      <c r="E23" s="13">
        <f>D23/D$23</f>
        <v>1</v>
      </c>
      <c r="F23" s="12">
        <f t="shared" si="3"/>
        <v>5.8246000000000001E-3</v>
      </c>
      <c r="G23" s="14">
        <f t="shared" ref="G23:G25" si="4">F23/F$23</f>
        <v>1</v>
      </c>
    </row>
    <row r="24" spans="2:14" ht="20.100000000000001" customHeight="1" x14ac:dyDescent="0.25">
      <c r="B24" s="15" t="str">
        <f t="shared" ref="B24:B34" si="5">B3</f>
        <v>split_vec_linear</v>
      </c>
      <c r="C24" s="2">
        <f t="shared" si="2"/>
        <v>1024</v>
      </c>
      <c r="D24" s="4">
        <f t="shared" si="2"/>
        <v>1.1573E-3</v>
      </c>
      <c r="E24" s="5">
        <f t="shared" ref="E24:E25" si="6">D24/D$23</f>
        <v>0.83601820414650008</v>
      </c>
      <c r="F24" s="4">
        <f t="shared" si="3"/>
        <v>5.9960999999999999E-3</v>
      </c>
      <c r="G24" s="16">
        <f t="shared" si="4"/>
        <v>1.029444081997047</v>
      </c>
    </row>
    <row r="25" spans="2:14" ht="20.100000000000001" customHeight="1" thickBot="1" x14ac:dyDescent="0.3">
      <c r="B25" s="17" t="str">
        <f t="shared" si="5"/>
        <v>split_vec_doubling</v>
      </c>
      <c r="C25" s="18">
        <f t="shared" si="2"/>
        <v>1024</v>
      </c>
      <c r="D25" s="19">
        <f t="shared" si="2"/>
        <v>1.1984999999999999E-3</v>
      </c>
      <c r="E25" s="20">
        <f t="shared" si="6"/>
        <v>0.86578053890052731</v>
      </c>
      <c r="F25" s="19">
        <f t="shared" si="3"/>
        <v>6.0682000000000002E-3</v>
      </c>
      <c r="G25" s="21">
        <f t="shared" si="4"/>
        <v>1.0418226144284586</v>
      </c>
      <c r="L25">
        <f>D25/D23</f>
        <v>0.86578053890052731</v>
      </c>
      <c r="N25">
        <f>F25/F23</f>
        <v>1.0418226144284586</v>
      </c>
    </row>
    <row r="26" spans="2:14" ht="20.100000000000001" customHeight="1" x14ac:dyDescent="0.25">
      <c r="B26" s="10" t="str">
        <f t="shared" si="5"/>
        <v>std_vec</v>
      </c>
      <c r="C26" s="11">
        <f t="shared" si="2"/>
        <v>16384</v>
      </c>
      <c r="D26" s="12">
        <f t="shared" si="2"/>
        <v>2.2847000000000003E-2</v>
      </c>
      <c r="E26" s="13">
        <f>D26/D$26</f>
        <v>1</v>
      </c>
      <c r="F26" s="12">
        <f t="shared" si="3"/>
        <v>0.10091</v>
      </c>
      <c r="G26" s="14">
        <f>F26/F$26</f>
        <v>1</v>
      </c>
    </row>
    <row r="27" spans="2:14" ht="20.100000000000001" customHeight="1" x14ac:dyDescent="0.25">
      <c r="B27" s="15" t="str">
        <f t="shared" si="5"/>
        <v>split_vec_linear</v>
      </c>
      <c r="C27" s="2">
        <f t="shared" si="2"/>
        <v>16384</v>
      </c>
      <c r="D27" s="4">
        <f t="shared" si="2"/>
        <v>1.9015000000000001E-2</v>
      </c>
      <c r="E27" s="5">
        <f t="shared" ref="E27:G28" si="7">D27/D$26</f>
        <v>0.83227557228520144</v>
      </c>
      <c r="F27" s="4">
        <f t="shared" si="3"/>
        <v>0.10249999999999999</v>
      </c>
      <c r="G27" s="22">
        <f t="shared" si="7"/>
        <v>1.0157566148052719</v>
      </c>
    </row>
    <row r="28" spans="2:14" ht="20.100000000000001" customHeight="1" thickBot="1" x14ac:dyDescent="0.3">
      <c r="B28" s="17" t="str">
        <f t="shared" si="5"/>
        <v>split_vec_doubling</v>
      </c>
      <c r="C28" s="18">
        <f t="shared" si="2"/>
        <v>16384</v>
      </c>
      <c r="D28" s="19">
        <f t="shared" si="2"/>
        <v>1.9E-2</v>
      </c>
      <c r="E28" s="20">
        <f t="shared" si="7"/>
        <v>0.83161903094498169</v>
      </c>
      <c r="F28" s="19">
        <f t="shared" si="3"/>
        <v>0.10249999999999999</v>
      </c>
      <c r="G28" s="23">
        <f t="shared" si="7"/>
        <v>1.0157566148052719</v>
      </c>
      <c r="L28">
        <f>D28/D26</f>
        <v>0.83161903094498169</v>
      </c>
      <c r="N28">
        <f>F28/F26</f>
        <v>1.0157566148052719</v>
      </c>
    </row>
    <row r="29" spans="2:14" ht="20.100000000000001" customHeight="1" x14ac:dyDescent="0.25">
      <c r="B29" s="10" t="str">
        <f t="shared" si="5"/>
        <v>std_vec</v>
      </c>
      <c r="C29" s="11">
        <f t="shared" si="2"/>
        <v>262144</v>
      </c>
      <c r="D29" s="12">
        <f t="shared" si="2"/>
        <v>0.36402999999999996</v>
      </c>
      <c r="E29" s="13">
        <f>D29/D$29</f>
        <v>1</v>
      </c>
      <c r="F29" s="12">
        <f t="shared" si="3"/>
        <v>2.4842</v>
      </c>
      <c r="G29" s="14">
        <f>F29/F$29</f>
        <v>1</v>
      </c>
    </row>
    <row r="30" spans="2:14" ht="20.100000000000001" customHeight="1" x14ac:dyDescent="0.25">
      <c r="B30" s="15" t="str">
        <f t="shared" si="5"/>
        <v>split_vec_linear</v>
      </c>
      <c r="C30" s="2">
        <f t="shared" si="2"/>
        <v>262144</v>
      </c>
      <c r="D30" s="4">
        <f t="shared" si="2"/>
        <v>0.31098999999999999</v>
      </c>
      <c r="E30" s="5">
        <f t="shared" ref="E30:G31" si="8">D30/D$29</f>
        <v>0.85429772271516091</v>
      </c>
      <c r="F30" s="4">
        <f t="shared" si="3"/>
        <v>2.5592999999999999</v>
      </c>
      <c r="G30" s="22">
        <f t="shared" si="8"/>
        <v>1.0302310603011029</v>
      </c>
    </row>
    <row r="31" spans="2:14" ht="20.100000000000001" customHeight="1" thickBot="1" x14ac:dyDescent="0.3">
      <c r="B31" s="17" t="str">
        <f t="shared" si="5"/>
        <v>split_vec_doubling</v>
      </c>
      <c r="C31" s="18">
        <f t="shared" si="2"/>
        <v>262144</v>
      </c>
      <c r="D31" s="19">
        <f t="shared" si="2"/>
        <v>0.30449999999999999</v>
      </c>
      <c r="E31" s="20">
        <f t="shared" si="8"/>
        <v>0.83646952174271361</v>
      </c>
      <c r="F31" s="19">
        <f t="shared" si="3"/>
        <v>2.5009000000000001</v>
      </c>
      <c r="G31" s="23">
        <f t="shared" si="8"/>
        <v>1.0067224861122293</v>
      </c>
      <c r="L31">
        <f>D31/D29</f>
        <v>0.83646952174271361</v>
      </c>
      <c r="N31">
        <f>F31/F29</f>
        <v>1.0067224861122293</v>
      </c>
    </row>
    <row r="32" spans="2:14" ht="20.100000000000001" customHeight="1" x14ac:dyDescent="0.25">
      <c r="B32" s="10" t="str">
        <f t="shared" si="5"/>
        <v>std_vec</v>
      </c>
      <c r="C32" s="11">
        <f t="shared" si="2"/>
        <v>4194304</v>
      </c>
      <c r="D32" s="12">
        <f t="shared" si="2"/>
        <v>6.6346999999999996</v>
      </c>
      <c r="E32" s="13">
        <f>D32/D$32</f>
        <v>1</v>
      </c>
      <c r="F32" s="12">
        <f t="shared" si="3"/>
        <v>39.786999999999999</v>
      </c>
      <c r="G32" s="14">
        <f>F32/F$32</f>
        <v>1</v>
      </c>
    </row>
    <row r="33" spans="2:14" x14ac:dyDescent="0.25">
      <c r="B33" s="15" t="str">
        <f t="shared" si="5"/>
        <v>split_vec_linear</v>
      </c>
      <c r="C33" s="2">
        <f t="shared" si="2"/>
        <v>4194304</v>
      </c>
      <c r="D33" s="4">
        <f t="shared" si="2"/>
        <v>5.8848000000000003</v>
      </c>
      <c r="E33" s="5">
        <f t="shared" ref="E33:G34" si="9">D33/D$32</f>
        <v>0.88697303570621133</v>
      </c>
      <c r="F33" s="4">
        <f t="shared" si="3"/>
        <v>40.158000000000001</v>
      </c>
      <c r="G33" s="22">
        <f t="shared" si="9"/>
        <v>1.009324653781386</v>
      </c>
    </row>
    <row r="34" spans="2:14" ht="15.75" thickBot="1" x14ac:dyDescent="0.3">
      <c r="B34" s="17" t="str">
        <f t="shared" si="5"/>
        <v>split_vec_doubling</v>
      </c>
      <c r="C34" s="18">
        <f t="shared" si="2"/>
        <v>4194304</v>
      </c>
      <c r="D34" s="19">
        <f t="shared" si="2"/>
        <v>5.6269999999999998</v>
      </c>
      <c r="E34" s="20">
        <f t="shared" si="9"/>
        <v>0.84811671967082158</v>
      </c>
      <c r="F34" s="19">
        <f t="shared" si="3"/>
        <v>40.21</v>
      </c>
      <c r="G34" s="23">
        <f t="shared" si="9"/>
        <v>1.0106316133410411</v>
      </c>
      <c r="L34">
        <f>D34/D32</f>
        <v>0.84811671967082158</v>
      </c>
      <c r="N34">
        <f>F34/F32</f>
        <v>1.0106316133410411</v>
      </c>
    </row>
  </sheetData>
  <mergeCells count="2">
    <mergeCell ref="D22:E22"/>
    <mergeCell ref="F22:G22"/>
  </mergeCells>
  <conditionalFormatting sqref="E23:E34 G23:G34">
    <cfRule type="dataBar" priority="1">
      <dataBar>
        <cfvo type="min"/>
        <cfvo type="max"/>
        <color rgb="FFCC3300"/>
      </dataBar>
      <extLst>
        <ext xmlns:x14="http://schemas.microsoft.com/office/spreadsheetml/2009/9/main" uri="{B025F937-C7B1-47D3-B67F-A62EFF666E3E}">
          <x14:id>{788E83D3-DC83-4001-8266-FAA078B64ABB}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8E83D3-DC83-4001-8266-FAA078B64AB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E23:E34 G23:G34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FC78D-902C-4DF1-8F50-38A3D8921053}">
  <dimension ref="B1:N34"/>
  <sheetViews>
    <sheetView showGridLines="0" workbookViewId="0">
      <selection activeCell="D40" sqref="D40"/>
    </sheetView>
  </sheetViews>
  <sheetFormatPr defaultRowHeight="15" x14ac:dyDescent="0.25"/>
  <cols>
    <col min="2" max="2" width="28.28515625" customWidth="1"/>
    <col min="3" max="3" width="29.7109375" customWidth="1"/>
    <col min="4" max="7" width="18.140625" customWidth="1"/>
  </cols>
  <sheetData>
    <row r="1" spans="2:10" x14ac:dyDescent="0.25">
      <c r="C1" s="1" t="s">
        <v>8</v>
      </c>
      <c r="D1" s="1" t="s">
        <v>4</v>
      </c>
      <c r="E1" s="1"/>
      <c r="F1" s="1" t="s">
        <v>5</v>
      </c>
    </row>
    <row r="2" spans="2:10" x14ac:dyDescent="0.25">
      <c r="B2" t="s">
        <v>7</v>
      </c>
      <c r="C2">
        <v>1024</v>
      </c>
      <c r="D2">
        <f>H2/1000</f>
        <v>1.1594999999999999E-3</v>
      </c>
      <c r="F2">
        <f t="shared" ref="F2:F7" si="0">J2/1000</f>
        <v>6.2013999999999993E-3</v>
      </c>
      <c r="H2">
        <v>1.1595</v>
      </c>
      <c r="J2">
        <v>6.2013999999999996</v>
      </c>
    </row>
    <row r="3" spans="2:10" x14ac:dyDescent="0.25">
      <c r="B3" t="s">
        <v>2</v>
      </c>
      <c r="C3">
        <v>1024</v>
      </c>
      <c r="D3">
        <f t="shared" ref="D3:D7" si="1">H3/1000</f>
        <v>3.0141E-3</v>
      </c>
      <c r="F3">
        <f t="shared" si="0"/>
        <v>8.3306000000000005E-3</v>
      </c>
      <c r="H3">
        <v>3.0141</v>
      </c>
      <c r="J3">
        <v>8.3306000000000004</v>
      </c>
    </row>
    <row r="4" spans="2:10" x14ac:dyDescent="0.25">
      <c r="B4" t="s">
        <v>3</v>
      </c>
      <c r="C4">
        <v>1024</v>
      </c>
      <c r="D4">
        <f t="shared" si="1"/>
        <v>1.6335E-3</v>
      </c>
      <c r="F4">
        <f t="shared" si="0"/>
        <v>6.6529999999999992E-3</v>
      </c>
      <c r="H4">
        <v>1.6335</v>
      </c>
      <c r="J4">
        <v>6.6529999999999996</v>
      </c>
    </row>
    <row r="5" spans="2:10" x14ac:dyDescent="0.25">
      <c r="B5" t="s">
        <v>7</v>
      </c>
      <c r="C5">
        <v>16384</v>
      </c>
      <c r="D5">
        <f t="shared" si="1"/>
        <v>1.8957000000000002E-2</v>
      </c>
      <c r="F5">
        <f t="shared" si="0"/>
        <v>0.15561000000000003</v>
      </c>
      <c r="H5">
        <v>18.957000000000001</v>
      </c>
      <c r="J5">
        <v>155.61000000000001</v>
      </c>
    </row>
    <row r="6" spans="2:10" x14ac:dyDescent="0.25">
      <c r="B6" t="s">
        <v>2</v>
      </c>
      <c r="C6">
        <v>16384</v>
      </c>
      <c r="D6">
        <f t="shared" si="1"/>
        <v>4.9530999999999999E-2</v>
      </c>
      <c r="F6">
        <f t="shared" si="0"/>
        <v>0.17565999999999998</v>
      </c>
      <c r="H6">
        <v>49.530999999999999</v>
      </c>
      <c r="J6">
        <v>175.66</v>
      </c>
    </row>
    <row r="7" spans="2:10" x14ac:dyDescent="0.25">
      <c r="B7" t="s">
        <v>3</v>
      </c>
      <c r="C7">
        <v>16384</v>
      </c>
      <c r="D7">
        <f t="shared" si="1"/>
        <v>2.8513E-2</v>
      </c>
      <c r="F7">
        <f t="shared" si="0"/>
        <v>0.15762999999999999</v>
      </c>
      <c r="H7">
        <v>28.513000000000002</v>
      </c>
      <c r="J7">
        <v>157.63</v>
      </c>
    </row>
    <row r="8" spans="2:10" x14ac:dyDescent="0.25">
      <c r="B8" t="s">
        <v>7</v>
      </c>
      <c r="C8">
        <v>262144</v>
      </c>
      <c r="D8">
        <f>540.66/1000</f>
        <v>0.54065999999999992</v>
      </c>
      <c r="F8">
        <v>10.193</v>
      </c>
    </row>
    <row r="9" spans="2:10" x14ac:dyDescent="0.25">
      <c r="B9" t="s">
        <v>2</v>
      </c>
      <c r="C9">
        <v>262144</v>
      </c>
      <c r="D9">
        <v>1.0773999999999999</v>
      </c>
      <c r="F9">
        <v>11.03</v>
      </c>
    </row>
    <row r="10" spans="2:10" x14ac:dyDescent="0.25">
      <c r="B10" t="s">
        <v>3</v>
      </c>
      <c r="C10">
        <v>262144</v>
      </c>
      <c r="D10">
        <f>703.37/1000</f>
        <v>0.70337000000000005</v>
      </c>
      <c r="F10">
        <v>10.824</v>
      </c>
    </row>
    <row r="11" spans="2:10" x14ac:dyDescent="0.25">
      <c r="B11" t="s">
        <v>7</v>
      </c>
      <c r="C11">
        <v>4194304</v>
      </c>
      <c r="D11">
        <v>41.655000000000001</v>
      </c>
      <c r="F11">
        <v>253.34</v>
      </c>
    </row>
    <row r="12" spans="2:10" x14ac:dyDescent="0.25">
      <c r="B12" t="s">
        <v>2</v>
      </c>
      <c r="C12">
        <v>4194304</v>
      </c>
      <c r="D12">
        <v>69.358000000000004</v>
      </c>
      <c r="F12">
        <v>267.49</v>
      </c>
    </row>
    <row r="13" spans="2:10" x14ac:dyDescent="0.25">
      <c r="B13" t="s">
        <v>3</v>
      </c>
      <c r="C13">
        <v>4194304</v>
      </c>
      <c r="D13">
        <v>51.656999999999996</v>
      </c>
      <c r="F13">
        <v>236.89</v>
      </c>
    </row>
    <row r="21" spans="2:14" ht="15.75" thickBot="1" x14ac:dyDescent="0.3"/>
    <row r="22" spans="2:14" ht="20.100000000000001" customHeight="1" thickBot="1" x14ac:dyDescent="0.3">
      <c r="B22" s="6" t="s">
        <v>6</v>
      </c>
      <c r="C22" s="7" t="str">
        <f t="shared" ref="C22:C34" si="2">C1</f>
        <v>number of elements</v>
      </c>
      <c r="D22" s="8" t="str">
        <f t="shared" ref="D22:D34" si="3">D1</f>
        <v>u64 x 1</v>
      </c>
      <c r="E22" s="8"/>
      <c r="F22" s="8" t="str">
        <f t="shared" ref="F22:F34" si="4">F1</f>
        <v>u64 x 16</v>
      </c>
      <c r="G22" s="9"/>
    </row>
    <row r="23" spans="2:14" ht="20.100000000000001" customHeight="1" x14ac:dyDescent="0.25">
      <c r="B23" s="10" t="str">
        <f>B2</f>
        <v>std_vec</v>
      </c>
      <c r="C23" s="11">
        <f t="shared" si="2"/>
        <v>1024</v>
      </c>
      <c r="D23" s="12">
        <f t="shared" si="3"/>
        <v>1.1594999999999999E-3</v>
      </c>
      <c r="E23" s="13">
        <f>D23/D$23</f>
        <v>1</v>
      </c>
      <c r="F23" s="12">
        <f t="shared" si="4"/>
        <v>6.2013999999999993E-3</v>
      </c>
      <c r="G23" s="14">
        <f t="shared" ref="G23:G25" si="5">F23/F$23</f>
        <v>1</v>
      </c>
    </row>
    <row r="24" spans="2:14" ht="20.100000000000001" customHeight="1" x14ac:dyDescent="0.25">
      <c r="B24" s="15" t="str">
        <f t="shared" ref="B24:B34" si="6">B3</f>
        <v>split_vec_linear</v>
      </c>
      <c r="C24" s="2">
        <f t="shared" si="2"/>
        <v>1024</v>
      </c>
      <c r="D24" s="4">
        <f t="shared" si="3"/>
        <v>3.0141E-3</v>
      </c>
      <c r="E24" s="5">
        <f t="shared" ref="E24:E25" si="7">D24/D$23</f>
        <v>2.5994825355756794</v>
      </c>
      <c r="F24" s="4">
        <f t="shared" si="4"/>
        <v>8.3306000000000005E-3</v>
      </c>
      <c r="G24" s="16">
        <f t="shared" si="5"/>
        <v>1.3433418260392818</v>
      </c>
    </row>
    <row r="25" spans="2:14" ht="20.100000000000001" customHeight="1" thickBot="1" x14ac:dyDescent="0.3">
      <c r="B25" s="17" t="str">
        <f t="shared" si="6"/>
        <v>split_vec_doubling</v>
      </c>
      <c r="C25" s="18">
        <f t="shared" si="2"/>
        <v>1024</v>
      </c>
      <c r="D25" s="19">
        <f t="shared" si="3"/>
        <v>1.6335E-3</v>
      </c>
      <c r="E25" s="20">
        <f t="shared" si="7"/>
        <v>1.4087968952134542</v>
      </c>
      <c r="F25" s="19">
        <f t="shared" si="4"/>
        <v>6.6529999999999992E-3</v>
      </c>
      <c r="G25" s="21">
        <f t="shared" si="5"/>
        <v>1.0728222659399491</v>
      </c>
      <c r="L25">
        <f>D25/D23</f>
        <v>1.4087968952134542</v>
      </c>
      <c r="N25">
        <f>F25/F23</f>
        <v>1.0728222659399491</v>
      </c>
    </row>
    <row r="26" spans="2:14" ht="20.100000000000001" customHeight="1" x14ac:dyDescent="0.25">
      <c r="B26" s="10" t="str">
        <f t="shared" si="6"/>
        <v>std_vec</v>
      </c>
      <c r="C26" s="11">
        <f t="shared" si="2"/>
        <v>16384</v>
      </c>
      <c r="D26" s="12">
        <f t="shared" si="3"/>
        <v>1.8957000000000002E-2</v>
      </c>
      <c r="E26" s="13">
        <f>D26/D$26</f>
        <v>1</v>
      </c>
      <c r="F26" s="12">
        <f t="shared" si="4"/>
        <v>0.15561000000000003</v>
      </c>
      <c r="G26" s="14">
        <f>F26/F$26</f>
        <v>1</v>
      </c>
    </row>
    <row r="27" spans="2:14" ht="20.100000000000001" customHeight="1" x14ac:dyDescent="0.25">
      <c r="B27" s="15" t="str">
        <f t="shared" si="6"/>
        <v>split_vec_linear</v>
      </c>
      <c r="C27" s="2">
        <f t="shared" si="2"/>
        <v>16384</v>
      </c>
      <c r="D27" s="4">
        <f t="shared" si="3"/>
        <v>4.9530999999999999E-2</v>
      </c>
      <c r="E27" s="5">
        <f t="shared" ref="E27:G28" si="8">D27/D$26</f>
        <v>2.6128079337447905</v>
      </c>
      <c r="F27" s="4">
        <f t="shared" si="4"/>
        <v>0.17565999999999998</v>
      </c>
      <c r="G27" s="22">
        <f t="shared" si="8"/>
        <v>1.1288477604267075</v>
      </c>
    </row>
    <row r="28" spans="2:14" ht="20.100000000000001" customHeight="1" thickBot="1" x14ac:dyDescent="0.3">
      <c r="B28" s="17" t="str">
        <f t="shared" si="6"/>
        <v>split_vec_doubling</v>
      </c>
      <c r="C28" s="18">
        <f t="shared" si="2"/>
        <v>16384</v>
      </c>
      <c r="D28" s="19">
        <f t="shared" si="3"/>
        <v>2.8513E-2</v>
      </c>
      <c r="E28" s="20">
        <f t="shared" si="8"/>
        <v>1.5040881996096427</v>
      </c>
      <c r="F28" s="19">
        <f t="shared" si="4"/>
        <v>0.15762999999999999</v>
      </c>
      <c r="G28" s="23">
        <f t="shared" si="8"/>
        <v>1.0129811708759076</v>
      </c>
      <c r="L28">
        <f>D28/D26</f>
        <v>1.5040881996096427</v>
      </c>
      <c r="N28">
        <f>F28/F26</f>
        <v>1.0129811708759076</v>
      </c>
    </row>
    <row r="29" spans="2:14" ht="20.100000000000001" customHeight="1" x14ac:dyDescent="0.25">
      <c r="B29" s="10" t="str">
        <f t="shared" si="6"/>
        <v>std_vec</v>
      </c>
      <c r="C29" s="11">
        <f t="shared" si="2"/>
        <v>262144</v>
      </c>
      <c r="D29" s="12">
        <f t="shared" si="3"/>
        <v>0.54065999999999992</v>
      </c>
      <c r="E29" s="13">
        <f>D29/D$29</f>
        <v>1</v>
      </c>
      <c r="F29" s="12">
        <f t="shared" si="4"/>
        <v>10.193</v>
      </c>
      <c r="G29" s="14">
        <f>F29/F$29</f>
        <v>1</v>
      </c>
    </row>
    <row r="30" spans="2:14" ht="20.100000000000001" customHeight="1" x14ac:dyDescent="0.25">
      <c r="B30" s="15" t="str">
        <f t="shared" si="6"/>
        <v>split_vec_linear</v>
      </c>
      <c r="C30" s="2">
        <f t="shared" si="2"/>
        <v>262144</v>
      </c>
      <c r="D30" s="4">
        <f t="shared" si="3"/>
        <v>1.0773999999999999</v>
      </c>
      <c r="E30" s="5">
        <f t="shared" ref="E30:G31" si="9">D30/D$29</f>
        <v>1.9927496023378835</v>
      </c>
      <c r="F30" s="4">
        <f t="shared" si="4"/>
        <v>11.03</v>
      </c>
      <c r="G30" s="22">
        <f t="shared" si="9"/>
        <v>1.0821151770823114</v>
      </c>
    </row>
    <row r="31" spans="2:14" ht="20.100000000000001" customHeight="1" thickBot="1" x14ac:dyDescent="0.3">
      <c r="B31" s="17" t="str">
        <f t="shared" si="6"/>
        <v>split_vec_doubling</v>
      </c>
      <c r="C31" s="18">
        <f t="shared" si="2"/>
        <v>262144</v>
      </c>
      <c r="D31" s="19">
        <f t="shared" si="3"/>
        <v>0.70337000000000005</v>
      </c>
      <c r="E31" s="20">
        <f t="shared" si="9"/>
        <v>1.3009469907150522</v>
      </c>
      <c r="F31" s="19">
        <f t="shared" si="4"/>
        <v>10.824</v>
      </c>
      <c r="G31" s="23">
        <f t="shared" si="9"/>
        <v>1.0619052290787796</v>
      </c>
      <c r="L31">
        <f>D31/D29</f>
        <v>1.3009469907150522</v>
      </c>
      <c r="N31">
        <f>F31/F29</f>
        <v>1.0619052290787796</v>
      </c>
    </row>
    <row r="32" spans="2:14" ht="20.100000000000001" customHeight="1" x14ac:dyDescent="0.25">
      <c r="B32" s="10" t="str">
        <f t="shared" si="6"/>
        <v>std_vec</v>
      </c>
      <c r="C32" s="11">
        <f t="shared" si="2"/>
        <v>4194304</v>
      </c>
      <c r="D32" s="12">
        <f t="shared" si="3"/>
        <v>41.655000000000001</v>
      </c>
      <c r="E32" s="13">
        <f>D32/D$32</f>
        <v>1</v>
      </c>
      <c r="F32" s="12">
        <f t="shared" si="4"/>
        <v>253.34</v>
      </c>
      <c r="G32" s="14">
        <f>F32/F$32</f>
        <v>1</v>
      </c>
    </row>
    <row r="33" spans="2:14" x14ac:dyDescent="0.25">
      <c r="B33" s="15" t="str">
        <f t="shared" si="6"/>
        <v>split_vec_linear</v>
      </c>
      <c r="C33" s="2">
        <f t="shared" si="2"/>
        <v>4194304</v>
      </c>
      <c r="D33" s="4">
        <f t="shared" si="3"/>
        <v>69.358000000000004</v>
      </c>
      <c r="E33" s="5">
        <f t="shared" ref="E33:G34" si="10">D33/D$32</f>
        <v>1.6650582163005643</v>
      </c>
      <c r="F33" s="4">
        <f t="shared" si="4"/>
        <v>267.49</v>
      </c>
      <c r="G33" s="22">
        <f t="shared" si="10"/>
        <v>1.0558537933212284</v>
      </c>
    </row>
    <row r="34" spans="2:14" ht="15.75" thickBot="1" x14ac:dyDescent="0.3">
      <c r="B34" s="17" t="str">
        <f t="shared" si="6"/>
        <v>split_vec_doubling</v>
      </c>
      <c r="C34" s="18">
        <f t="shared" si="2"/>
        <v>4194304</v>
      </c>
      <c r="D34" s="19">
        <f t="shared" si="3"/>
        <v>51.656999999999996</v>
      </c>
      <c r="E34" s="20">
        <f t="shared" si="10"/>
        <v>1.2401152322650342</v>
      </c>
      <c r="F34" s="19">
        <f t="shared" si="4"/>
        <v>236.89</v>
      </c>
      <c r="G34" s="23">
        <f t="shared" si="10"/>
        <v>0.93506749822373092</v>
      </c>
      <c r="L34">
        <f>D34/D32</f>
        <v>1.2401152322650342</v>
      </c>
      <c r="N34">
        <f>F34/F32</f>
        <v>0.93506749822373092</v>
      </c>
    </row>
  </sheetData>
  <mergeCells count="2">
    <mergeCell ref="D22:E22"/>
    <mergeCell ref="F22:G22"/>
  </mergeCells>
  <conditionalFormatting sqref="E23:E34 G23:G34">
    <cfRule type="dataBar" priority="1">
      <dataBar>
        <cfvo type="min"/>
        <cfvo type="max"/>
        <color rgb="FFCC3300"/>
      </dataBar>
      <extLst>
        <ext xmlns:x14="http://schemas.microsoft.com/office/spreadsheetml/2009/9/main" uri="{B025F937-C7B1-47D3-B67F-A62EFF666E3E}">
          <x14:id>{46AF7E9C-5A2F-4E26-A45B-2BFACCA9EAF9}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AF7E9C-5A2F-4E26-A45B-2BFACCA9EAF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E23:E34 G23:G34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grow</vt:lpstr>
      <vt:lpstr>serial-access</vt:lpstr>
      <vt:lpstr>random-access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Ugur ARIKAN</dc:creator>
  <cp:lastModifiedBy>Ugur ARIKAN</cp:lastModifiedBy>
  <dcterms:created xsi:type="dcterms:W3CDTF">2023-12-23T18:43:39Z</dcterms:created>
  <dcterms:modified xsi:type="dcterms:W3CDTF">2023-12-26T14:23:50Z</dcterms:modified>
</cp:coreProperties>
</file>