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split-vec\benches\results\"/>
    </mc:Choice>
  </mc:AlternateContent>
  <xr:revisionPtr revIDLastSave="0" documentId="13_ncr:1_{39FA8058-1F39-4EC9-8424-20F01F6F0E45}" xr6:coauthVersionLast="47" xr6:coauthVersionMax="47" xr10:uidLastSave="{00000000-0000-0000-0000-000000000000}"/>
  <bookViews>
    <workbookView xWindow="0" yWindow="0" windowWidth="25800" windowHeight="21000" xr2:uid="{201707E4-C870-4993-88CE-4A7BD9846E2B}"/>
  </bookViews>
  <sheets>
    <sheet name="grow" sheetId="1" r:id="rId1"/>
    <sheet name="random-acces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5" l="1"/>
  <c r="I34" i="5"/>
  <c r="G7" i="5"/>
  <c r="G6" i="5"/>
  <c r="G5" i="5"/>
  <c r="G26" i="5" s="1"/>
  <c r="G4" i="5"/>
  <c r="G25" i="5" s="1"/>
  <c r="G3" i="5"/>
  <c r="G24" i="5" s="1"/>
  <c r="G2" i="5"/>
  <c r="I33" i="5"/>
  <c r="I30" i="5"/>
  <c r="I27" i="5"/>
  <c r="I24" i="5"/>
  <c r="E8" i="5"/>
  <c r="E29" i="5" s="1"/>
  <c r="E7" i="5"/>
  <c r="E28" i="5" s="1"/>
  <c r="E6" i="5"/>
  <c r="E5" i="5"/>
  <c r="E26" i="5" s="1"/>
  <c r="E4" i="5"/>
  <c r="E3" i="5"/>
  <c r="E24" i="5" s="1"/>
  <c r="E2" i="5"/>
  <c r="E23" i="5"/>
  <c r="B34" i="5"/>
  <c r="B33" i="5"/>
  <c r="B32" i="5"/>
  <c r="B31" i="5"/>
  <c r="B30" i="5"/>
  <c r="B29" i="5"/>
  <c r="B28" i="5"/>
  <c r="B27" i="5"/>
  <c r="B26" i="5"/>
  <c r="B25" i="5"/>
  <c r="B24" i="5"/>
  <c r="B23" i="5"/>
  <c r="E27" i="5"/>
  <c r="G34" i="5"/>
  <c r="E34" i="5"/>
  <c r="C34" i="5"/>
  <c r="G33" i="5"/>
  <c r="E33" i="5"/>
  <c r="C33" i="5"/>
  <c r="G32" i="5"/>
  <c r="E32" i="5"/>
  <c r="C32" i="5"/>
  <c r="G31" i="5"/>
  <c r="C31" i="5"/>
  <c r="G30" i="5"/>
  <c r="C30" i="5"/>
  <c r="G29" i="5"/>
  <c r="C29" i="5"/>
  <c r="G28" i="5"/>
  <c r="C28" i="5"/>
  <c r="G27" i="5"/>
  <c r="C27" i="5"/>
  <c r="C26" i="5"/>
  <c r="E25" i="5"/>
  <c r="C25" i="5"/>
  <c r="C24" i="5"/>
  <c r="G23" i="5"/>
  <c r="C23" i="5"/>
  <c r="G22" i="5"/>
  <c r="E22" i="5"/>
  <c r="C22" i="5"/>
  <c r="E31" i="5"/>
  <c r="E30" i="5"/>
  <c r="K41" i="1"/>
  <c r="G42" i="1"/>
  <c r="E42" i="1"/>
  <c r="C42" i="1"/>
  <c r="G41" i="1"/>
  <c r="E41" i="1"/>
  <c r="C41" i="1"/>
  <c r="G40" i="1"/>
  <c r="E40" i="1"/>
  <c r="C40" i="1"/>
  <c r="G39" i="1"/>
  <c r="E39" i="1"/>
  <c r="C39" i="1"/>
  <c r="K37" i="1"/>
  <c r="K33" i="1"/>
  <c r="K29" i="1"/>
  <c r="G38" i="1"/>
  <c r="G37" i="1"/>
  <c r="G36" i="1"/>
  <c r="G35" i="1"/>
  <c r="G34" i="1"/>
  <c r="G33" i="1"/>
  <c r="G32" i="1"/>
  <c r="G31" i="1"/>
  <c r="G30" i="1"/>
  <c r="G29" i="1"/>
  <c r="G28" i="1"/>
  <c r="G27" i="1"/>
  <c r="E36" i="1"/>
  <c r="E34" i="1"/>
  <c r="E33" i="1"/>
  <c r="E32" i="1"/>
  <c r="E31" i="1"/>
  <c r="E30" i="1"/>
  <c r="E29" i="1"/>
  <c r="E28" i="1"/>
  <c r="E27" i="1"/>
  <c r="C26" i="1"/>
  <c r="G26" i="1"/>
  <c r="E26" i="1"/>
  <c r="E13" i="1"/>
  <c r="E38" i="1" s="1"/>
  <c r="E12" i="1"/>
  <c r="E37" i="1" s="1"/>
  <c r="E10" i="1"/>
  <c r="E35" i="1" s="1"/>
  <c r="C38" i="1"/>
  <c r="C37" i="1"/>
  <c r="C36" i="1"/>
  <c r="C35" i="1"/>
  <c r="C34" i="1"/>
  <c r="C33" i="1"/>
  <c r="C32" i="1"/>
  <c r="C31" i="1"/>
  <c r="C30" i="1"/>
  <c r="C29" i="1"/>
  <c r="C28" i="1"/>
  <c r="C27" i="1"/>
  <c r="K33" i="5" l="1"/>
  <c r="K30" i="5"/>
  <c r="K27" i="5"/>
  <c r="K24" i="5"/>
</calcChain>
</file>

<file path=xl/sharedStrings.xml><?xml version="1.0" encoding="utf-8"?>
<sst xmlns="http://schemas.openxmlformats.org/spreadsheetml/2006/main" count="52" uniqueCount="9">
  <si>
    <t>std_vec_with_capacity</t>
  </si>
  <si>
    <t>std_vec_new</t>
  </si>
  <si>
    <t>split_vec_linear</t>
  </si>
  <si>
    <t>split_vec_doubling</t>
  </si>
  <si>
    <t>u64 x 1</t>
  </si>
  <si>
    <t>u64 x 16</t>
  </si>
  <si>
    <t>vector length</t>
  </si>
  <si>
    <t>vector</t>
  </si>
  <si>
    <t>std_vec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</si>
</sst>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164" fontId="0" fillId="0" borderId="0" xfId="0" applyNumberFormat="1" applyAlignment="1">
      <alignment horizontal="right" vertical="center" indent="1"/>
    </xf>
    <xf numFmtId="164" fontId="1" fillId="0" borderId="0" xfId="0" applyNumberFormat="1" applyFont="1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164" fontId="0" fillId="0" borderId="1" xfId="0" applyNumberFormat="1" applyBorder="1" applyAlignment="1">
      <alignment horizontal="right" vertical="center" indent="1"/>
    </xf>
    <xf numFmtId="164" fontId="1" fillId="0" borderId="1" xfId="0" applyNumberFormat="1" applyFont="1" applyBorder="1" applyAlignment="1">
      <alignment horizontal="right" vertical="center" indent="1"/>
    </xf>
    <xf numFmtId="164" fontId="0" fillId="0" borderId="0" xfId="0" applyNumberFormat="1" applyFont="1" applyAlignment="1">
      <alignment horizontal="right" vertical="center" indent="1"/>
    </xf>
    <xf numFmtId="164" fontId="0" fillId="0" borderId="1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DD08-8011-4940-BE17-2C7933D323C6}">
  <dimension ref="B1:K42"/>
  <sheetViews>
    <sheetView showGridLines="0" tabSelected="1" topLeftCell="A16" workbookViewId="0">
      <selection activeCell="E59" sqref="E59"/>
    </sheetView>
  </sheetViews>
  <sheetFormatPr defaultRowHeight="15" x14ac:dyDescent="0.25"/>
  <cols>
    <col min="2" max="2" width="28.28515625" customWidth="1"/>
    <col min="3" max="3" width="18.5703125" customWidth="1"/>
    <col min="4" max="4" width="5" customWidth="1"/>
    <col min="5" max="5" width="21.42578125" customWidth="1"/>
    <col min="6" max="6" width="5" customWidth="1"/>
    <col min="7" max="7" width="21.42578125" customWidth="1"/>
  </cols>
  <sheetData>
    <row r="1" spans="2:7" x14ac:dyDescent="0.25">
      <c r="C1" s="1" t="s">
        <v>6</v>
      </c>
      <c r="D1" s="1"/>
      <c r="E1" s="1" t="s">
        <v>4</v>
      </c>
      <c r="F1" s="1"/>
      <c r="G1" s="1" t="s">
        <v>5</v>
      </c>
    </row>
    <row r="2" spans="2:7" x14ac:dyDescent="0.25">
      <c r="B2" t="s">
        <v>0</v>
      </c>
      <c r="C2">
        <v>1024</v>
      </c>
      <c r="E2">
        <v>2.0407000000000003E-3</v>
      </c>
      <c r="G2">
        <v>1.0648999999999999E-2</v>
      </c>
    </row>
    <row r="3" spans="2:7" x14ac:dyDescent="0.25">
      <c r="B3" t="s">
        <v>1</v>
      </c>
      <c r="C3">
        <v>1024</v>
      </c>
      <c r="E3">
        <v>3.0747000000000001E-3</v>
      </c>
      <c r="G3">
        <v>2.0448000000000001E-2</v>
      </c>
    </row>
    <row r="4" spans="2:7" x14ac:dyDescent="0.25">
      <c r="B4" t="s">
        <v>2</v>
      </c>
      <c r="C4">
        <v>1024</v>
      </c>
      <c r="E4">
        <v>2.4805999999999999E-3</v>
      </c>
      <c r="G4">
        <v>1.2414E-2</v>
      </c>
    </row>
    <row r="5" spans="2:7" x14ac:dyDescent="0.25">
      <c r="B5" t="s">
        <v>3</v>
      </c>
      <c r="C5">
        <v>1024</v>
      </c>
      <c r="E5">
        <v>3.2768000000000003E-3</v>
      </c>
      <c r="G5">
        <v>1.5285E-2</v>
      </c>
    </row>
    <row r="6" spans="2:7" x14ac:dyDescent="0.25">
      <c r="B6" t="s">
        <v>0</v>
      </c>
      <c r="C6">
        <v>16384</v>
      </c>
      <c r="E6">
        <v>3.1682000000000002E-2</v>
      </c>
      <c r="G6">
        <v>0.54661000000000004</v>
      </c>
    </row>
    <row r="7" spans="2:7" x14ac:dyDescent="0.25">
      <c r="B7" t="s">
        <v>1</v>
      </c>
      <c r="C7">
        <v>16384</v>
      </c>
      <c r="E7">
        <v>4.1688999999999997E-2</v>
      </c>
      <c r="G7">
        <v>0.80680999999999992</v>
      </c>
    </row>
    <row r="8" spans="2:7" x14ac:dyDescent="0.25">
      <c r="B8" t="s">
        <v>2</v>
      </c>
      <c r="C8">
        <v>16384</v>
      </c>
      <c r="E8">
        <v>4.2616999999999995E-2</v>
      </c>
      <c r="G8">
        <v>0.26712999999999998</v>
      </c>
    </row>
    <row r="9" spans="2:7" x14ac:dyDescent="0.25">
      <c r="B9" t="s">
        <v>3</v>
      </c>
      <c r="C9">
        <v>16384</v>
      </c>
      <c r="E9">
        <v>3.9875000000000001E-2</v>
      </c>
      <c r="G9">
        <v>0.40232000000000001</v>
      </c>
    </row>
    <row r="10" spans="2:7" x14ac:dyDescent="0.25">
      <c r="B10" t="s">
        <v>0</v>
      </c>
      <c r="C10">
        <v>262144</v>
      </c>
      <c r="E10">
        <f xml:space="preserve"> 848.3/1000</f>
        <v>0.84829999999999994</v>
      </c>
      <c r="G10">
        <v>9.4764999999999997</v>
      </c>
    </row>
    <row r="11" spans="2:7" x14ac:dyDescent="0.25">
      <c r="B11" t="s">
        <v>1</v>
      </c>
      <c r="C11">
        <v>262144</v>
      </c>
      <c r="E11">
        <v>1.1892</v>
      </c>
      <c r="G11">
        <v>16.956</v>
      </c>
    </row>
    <row r="12" spans="2:7" x14ac:dyDescent="0.25">
      <c r="B12" t="s">
        <v>2</v>
      </c>
      <c r="C12">
        <v>262144</v>
      </c>
      <c r="E12">
        <f>707.9/1000</f>
        <v>0.70789999999999997</v>
      </c>
      <c r="G12">
        <v>6.6300999999999997</v>
      </c>
    </row>
    <row r="13" spans="2:7" x14ac:dyDescent="0.25">
      <c r="B13" t="s">
        <v>3</v>
      </c>
      <c r="C13">
        <v>262144</v>
      </c>
      <c r="E13">
        <f xml:space="preserve"> 818.52/1000</f>
        <v>0.81852000000000003</v>
      </c>
      <c r="G13">
        <v>9.8628999999999998</v>
      </c>
    </row>
    <row r="14" spans="2:7" x14ac:dyDescent="0.25">
      <c r="B14" t="s">
        <v>0</v>
      </c>
      <c r="C14">
        <v>4194304</v>
      </c>
      <c r="E14">
        <v>14.356</v>
      </c>
      <c r="G14">
        <v>162.96</v>
      </c>
    </row>
    <row r="15" spans="2:7" x14ac:dyDescent="0.25">
      <c r="B15" t="s">
        <v>1</v>
      </c>
      <c r="C15">
        <v>4194304</v>
      </c>
      <c r="E15">
        <v>22.524999999999999</v>
      </c>
      <c r="G15">
        <v>297.17</v>
      </c>
    </row>
    <row r="16" spans="2:7" x14ac:dyDescent="0.25">
      <c r="B16" t="s">
        <v>2</v>
      </c>
      <c r="C16">
        <v>4194304</v>
      </c>
      <c r="E16">
        <v>12.53</v>
      </c>
      <c r="G16">
        <v>147.15</v>
      </c>
    </row>
    <row r="17" spans="2:11" x14ac:dyDescent="0.25">
      <c r="B17" t="s">
        <v>3</v>
      </c>
      <c r="C17">
        <v>4194304</v>
      </c>
      <c r="E17">
        <v>15.792999999999999</v>
      </c>
      <c r="G17">
        <v>154.85</v>
      </c>
    </row>
    <row r="26" spans="2:11" ht="20.100000000000001" customHeight="1" x14ac:dyDescent="0.25">
      <c r="B26" s="2" t="s">
        <v>7</v>
      </c>
      <c r="C26" s="5" t="str">
        <f>C1</f>
        <v>vector length</v>
      </c>
      <c r="D26" s="5"/>
      <c r="E26" s="5" t="str">
        <f>E1</f>
        <v>u64 x 1</v>
      </c>
      <c r="F26" s="5"/>
      <c r="G26" s="5" t="str">
        <f>G1</f>
        <v>u64 x 16</v>
      </c>
    </row>
    <row r="27" spans="2:11" ht="20.100000000000001" customHeight="1" x14ac:dyDescent="0.25">
      <c r="B27" s="3" t="s">
        <v>0</v>
      </c>
      <c r="C27" s="6">
        <f>C2</f>
        <v>1024</v>
      </c>
      <c r="D27" s="6"/>
      <c r="E27" s="7">
        <f>E2</f>
        <v>2.0407000000000003E-3</v>
      </c>
      <c r="F27" s="7"/>
      <c r="G27" s="7">
        <f>G2</f>
        <v>1.0648999999999999E-2</v>
      </c>
    </row>
    <row r="28" spans="2:11" ht="20.100000000000001" customHeight="1" x14ac:dyDescent="0.25">
      <c r="B28" s="3" t="s">
        <v>1</v>
      </c>
      <c r="C28" s="6">
        <f t="shared" ref="C28:E38" si="0">C3</f>
        <v>1024</v>
      </c>
      <c r="D28" s="6"/>
      <c r="E28" s="7">
        <f t="shared" si="0"/>
        <v>3.0747000000000001E-3</v>
      </c>
      <c r="F28" s="7"/>
      <c r="G28" s="7">
        <f t="shared" ref="G28" si="1">G3</f>
        <v>2.0448000000000001E-2</v>
      </c>
    </row>
    <row r="29" spans="2:11" ht="20.100000000000001" customHeight="1" x14ac:dyDescent="0.25">
      <c r="B29" s="3" t="s">
        <v>2</v>
      </c>
      <c r="C29" s="6">
        <f t="shared" si="0"/>
        <v>1024</v>
      </c>
      <c r="D29" s="6"/>
      <c r="E29" s="8">
        <f t="shared" si="0"/>
        <v>2.4805999999999999E-3</v>
      </c>
      <c r="F29" s="7"/>
      <c r="G29" s="8">
        <f t="shared" ref="G29" si="2">G4</f>
        <v>1.2414E-2</v>
      </c>
      <c r="K29">
        <f>E28/E29</f>
        <v>1.2394985084253811</v>
      </c>
    </row>
    <row r="30" spans="2:11" ht="20.100000000000001" customHeight="1" x14ac:dyDescent="0.25">
      <c r="B30" s="4" t="s">
        <v>3</v>
      </c>
      <c r="C30" s="9">
        <f t="shared" si="0"/>
        <v>1024</v>
      </c>
      <c r="D30" s="9"/>
      <c r="E30" s="10">
        <f t="shared" si="0"/>
        <v>3.2768000000000003E-3</v>
      </c>
      <c r="F30" s="10"/>
      <c r="G30" s="10">
        <f t="shared" ref="G30" si="3">G5</f>
        <v>1.5285E-2</v>
      </c>
    </row>
    <row r="31" spans="2:11" ht="20.100000000000001" customHeight="1" x14ac:dyDescent="0.25">
      <c r="B31" s="3" t="s">
        <v>0</v>
      </c>
      <c r="C31" s="6">
        <f t="shared" si="0"/>
        <v>16384</v>
      </c>
      <c r="D31" s="6"/>
      <c r="E31" s="7">
        <f t="shared" si="0"/>
        <v>3.1682000000000002E-2</v>
      </c>
      <c r="F31" s="7"/>
      <c r="G31" s="7">
        <f t="shared" ref="G31" si="4">G6</f>
        <v>0.54661000000000004</v>
      </c>
    </row>
    <row r="32" spans="2:11" ht="20.100000000000001" customHeight="1" x14ac:dyDescent="0.25">
      <c r="B32" s="3" t="s">
        <v>1</v>
      </c>
      <c r="C32" s="6">
        <f t="shared" si="0"/>
        <v>16384</v>
      </c>
      <c r="D32" s="6"/>
      <c r="E32" s="7">
        <f t="shared" si="0"/>
        <v>4.1688999999999997E-2</v>
      </c>
      <c r="F32" s="7"/>
      <c r="G32" s="7">
        <f t="shared" ref="G32" si="5">G7</f>
        <v>0.80680999999999992</v>
      </c>
    </row>
    <row r="33" spans="2:11" ht="20.100000000000001" customHeight="1" x14ac:dyDescent="0.25">
      <c r="B33" s="3" t="s">
        <v>2</v>
      </c>
      <c r="C33" s="6">
        <f t="shared" si="0"/>
        <v>16384</v>
      </c>
      <c r="D33" s="6"/>
      <c r="E33" s="7">
        <f t="shared" si="0"/>
        <v>4.2616999999999995E-2</v>
      </c>
      <c r="F33" s="7"/>
      <c r="G33" s="8">
        <f t="shared" ref="G33" si="6">G8</f>
        <v>0.26712999999999998</v>
      </c>
      <c r="K33">
        <f>E32/E33</f>
        <v>0.97822465213412491</v>
      </c>
    </row>
    <row r="34" spans="2:11" ht="20.100000000000001" customHeight="1" x14ac:dyDescent="0.25">
      <c r="B34" s="4" t="s">
        <v>3</v>
      </c>
      <c r="C34" s="9">
        <f t="shared" si="0"/>
        <v>16384</v>
      </c>
      <c r="D34" s="9"/>
      <c r="E34" s="11">
        <f t="shared" si="0"/>
        <v>3.9875000000000001E-2</v>
      </c>
      <c r="F34" s="10"/>
      <c r="G34" s="10">
        <f t="shared" ref="G34" si="7">G9</f>
        <v>0.40232000000000001</v>
      </c>
    </row>
    <row r="35" spans="2:11" ht="20.100000000000001" customHeight="1" x14ac:dyDescent="0.25">
      <c r="B35" s="3" t="s">
        <v>0</v>
      </c>
      <c r="C35" s="6">
        <f t="shared" si="0"/>
        <v>262144</v>
      </c>
      <c r="D35" s="6"/>
      <c r="E35" s="7">
        <f t="shared" si="0"/>
        <v>0.84829999999999994</v>
      </c>
      <c r="F35" s="7"/>
      <c r="G35" s="7">
        <f t="shared" ref="G35" si="8">G10</f>
        <v>9.4764999999999997</v>
      </c>
    </row>
    <row r="36" spans="2:11" ht="20.100000000000001" customHeight="1" x14ac:dyDescent="0.25">
      <c r="B36" s="3" t="s">
        <v>1</v>
      </c>
      <c r="C36" s="6">
        <f t="shared" si="0"/>
        <v>262144</v>
      </c>
      <c r="D36" s="6"/>
      <c r="E36" s="7">
        <f t="shared" si="0"/>
        <v>1.1892</v>
      </c>
      <c r="F36" s="7"/>
      <c r="G36" s="7">
        <f t="shared" ref="G36" si="9">G11</f>
        <v>16.956</v>
      </c>
    </row>
    <row r="37" spans="2:11" ht="20.100000000000001" customHeight="1" x14ac:dyDescent="0.25">
      <c r="B37" s="3" t="s">
        <v>2</v>
      </c>
      <c r="C37" s="6">
        <f t="shared" si="0"/>
        <v>262144</v>
      </c>
      <c r="D37" s="6"/>
      <c r="E37" s="8">
        <f t="shared" si="0"/>
        <v>0.70789999999999997</v>
      </c>
      <c r="F37" s="7"/>
      <c r="G37" s="8">
        <f t="shared" ref="G37" si="10">G12</f>
        <v>6.6300999999999997</v>
      </c>
      <c r="K37">
        <f>E36/E37</f>
        <v>1.6798982907190283</v>
      </c>
    </row>
    <row r="38" spans="2:11" ht="20.100000000000001" customHeight="1" x14ac:dyDescent="0.25">
      <c r="B38" s="4" t="s">
        <v>3</v>
      </c>
      <c r="C38" s="9">
        <f t="shared" si="0"/>
        <v>262144</v>
      </c>
      <c r="D38" s="9"/>
      <c r="E38" s="10">
        <f t="shared" si="0"/>
        <v>0.81852000000000003</v>
      </c>
      <c r="F38" s="10"/>
      <c r="G38" s="10">
        <f t="shared" ref="G38:G42" si="11">G13</f>
        <v>9.8628999999999998</v>
      </c>
    </row>
    <row r="39" spans="2:11" ht="20.100000000000001" customHeight="1" x14ac:dyDescent="0.25">
      <c r="B39" s="3" t="s">
        <v>0</v>
      </c>
      <c r="C39" s="6">
        <f t="shared" ref="C39:E39" si="12">C14</f>
        <v>4194304</v>
      </c>
      <c r="D39" s="6"/>
      <c r="E39" s="7">
        <f t="shared" ref="E39:G39" si="13">E14</f>
        <v>14.356</v>
      </c>
      <c r="F39" s="7"/>
      <c r="G39" s="7">
        <f t="shared" si="11"/>
        <v>162.96</v>
      </c>
    </row>
    <row r="40" spans="2:11" x14ac:dyDescent="0.25">
      <c r="B40" s="3" t="s">
        <v>1</v>
      </c>
      <c r="C40" s="6">
        <f t="shared" ref="C40:E40" si="14">C15</f>
        <v>4194304</v>
      </c>
      <c r="D40" s="6"/>
      <c r="E40" s="7">
        <f t="shared" ref="E40:G40" si="15">E15</f>
        <v>22.524999999999999</v>
      </c>
      <c r="F40" s="7"/>
      <c r="G40" s="7">
        <f t="shared" si="11"/>
        <v>297.17</v>
      </c>
    </row>
    <row r="41" spans="2:11" x14ac:dyDescent="0.25">
      <c r="B41" s="3" t="s">
        <v>2</v>
      </c>
      <c r="C41" s="6">
        <f t="shared" ref="C41:E41" si="16">C16</f>
        <v>4194304</v>
      </c>
      <c r="D41" s="6"/>
      <c r="E41" s="8">
        <f t="shared" ref="E41:G41" si="17">E16</f>
        <v>12.53</v>
      </c>
      <c r="F41" s="7"/>
      <c r="G41" s="8">
        <f t="shared" si="11"/>
        <v>147.15</v>
      </c>
      <c r="K41">
        <f>G40/G41</f>
        <v>2.019503907577302</v>
      </c>
    </row>
    <row r="42" spans="2:11" x14ac:dyDescent="0.25">
      <c r="B42" s="4" t="s">
        <v>3</v>
      </c>
      <c r="C42" s="9">
        <f t="shared" ref="C42:E42" si="18">C17</f>
        <v>4194304</v>
      </c>
      <c r="D42" s="9"/>
      <c r="E42" s="10">
        <f t="shared" ref="E42:G42" si="19">E17</f>
        <v>15.792999999999999</v>
      </c>
      <c r="F42" s="10"/>
      <c r="G42" s="10">
        <f t="shared" si="11"/>
        <v>154.85</v>
      </c>
    </row>
  </sheetData>
  <conditionalFormatting sqref="E27:F30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{B99115C3-5951-4DE8-84F7-276EC9A8C74D}</x14:id>
        </ext>
      </extLst>
    </cfRule>
  </conditionalFormatting>
  <conditionalFormatting sqref="E31:F3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{EBF25B87-3614-4F22-805F-F9A93C6CD518}</x14:id>
        </ext>
      </extLst>
    </cfRule>
  </conditionalFormatting>
  <conditionalFormatting sqref="G27:G30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{07DA4FD4-0E99-4409-80ED-790660892AF6}</x14:id>
        </ext>
      </extLst>
    </cfRule>
  </conditionalFormatting>
  <conditionalFormatting sqref="G31:G3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{BF1A1EE4-EC81-46E7-9B3E-CB49C6AAFCF0}</x14:id>
        </ext>
      </extLst>
    </cfRule>
  </conditionalFormatting>
  <conditionalFormatting sqref="E35:E38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{8EC6B273-22DA-4C5B-98E9-80865634A84B}</x14:id>
        </ext>
      </extLst>
    </cfRule>
  </conditionalFormatting>
  <conditionalFormatting sqref="E39:E4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{BE6678FA-9480-42AB-AC01-8FB41E58BF27}</x14:id>
        </ext>
      </extLst>
    </cfRule>
  </conditionalFormatting>
  <conditionalFormatting sqref="G35:G3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{F263D66A-B16B-4366-AC97-667413BF438C}</x14:id>
        </ext>
      </extLst>
    </cfRule>
  </conditionalFormatting>
  <conditionalFormatting sqref="G39:G4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{C7194E91-A435-4E3F-B56A-9CC14A34B570}</x14:id>
        </ext>
      </extLst>
    </cfRule>
  </conditionalFormatting>
  <conditionalFormatting sqref="E31:E3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{402DAEFB-F79F-447F-93F5-62DAAB08A58D}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115C3-5951-4DE8-84F7-276EC9A8C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E27:F30</xm:sqref>
        </x14:conditionalFormatting>
        <x14:conditionalFormatting xmlns:xm="http://schemas.microsoft.com/office/excel/2006/main">
          <x14:cfRule type="dataBar" id="{EBF25B87-3614-4F22-805F-F9A93C6C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E31:F34</xm:sqref>
        </x14:conditionalFormatting>
        <x14:conditionalFormatting xmlns:xm="http://schemas.microsoft.com/office/excel/2006/main">
          <x14:cfRule type="dataBar" id="{07DA4FD4-0E99-4409-80ED-790660892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G27:G30</xm:sqref>
        </x14:conditionalFormatting>
        <x14:conditionalFormatting xmlns:xm="http://schemas.microsoft.com/office/excel/2006/main">
          <x14:cfRule type="dataBar" id="{BF1A1EE4-EC81-46E7-9B3E-CB49C6AAF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G31:G34</xm:sqref>
        </x14:conditionalFormatting>
        <x14:conditionalFormatting xmlns:xm="http://schemas.microsoft.com/office/excel/2006/main">
          <x14:cfRule type="dataBar" id="{8EC6B273-22DA-4C5B-98E9-80865634A8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E35:E38</xm:sqref>
        </x14:conditionalFormatting>
        <x14:conditionalFormatting xmlns:xm="http://schemas.microsoft.com/office/excel/2006/main">
          <x14:cfRule type="dataBar" id="{BE6678FA-9480-42AB-AC01-8FB41E58BF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E39:E42</xm:sqref>
        </x14:conditionalFormatting>
        <x14:conditionalFormatting xmlns:xm="http://schemas.microsoft.com/office/excel/2006/main">
          <x14:cfRule type="dataBar" id="{F263D66A-B16B-4366-AC97-667413BF4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G35:G38</xm:sqref>
        </x14:conditionalFormatting>
        <x14:conditionalFormatting xmlns:xm="http://schemas.microsoft.com/office/excel/2006/main">
          <x14:cfRule type="dataBar" id="{C7194E91-A435-4E3F-B56A-9CC14A34B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G39:G42</xm:sqref>
        </x14:conditionalFormatting>
        <x14:conditionalFormatting xmlns:xm="http://schemas.microsoft.com/office/excel/2006/main">
          <x14:cfRule type="dataBar" id="{402DAEFB-F79F-447F-93F5-62DAAB08A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E31:E34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K34"/>
  <sheetViews>
    <sheetView showGridLines="0" workbookViewId="0">
      <selection activeCell="K38" sqref="K38"/>
    </sheetView>
  </sheetViews>
  <sheetFormatPr defaultRowHeight="15" x14ac:dyDescent="0.25"/>
  <cols>
    <col min="2" max="2" width="28.28515625" customWidth="1"/>
    <col min="3" max="3" width="18.5703125" customWidth="1"/>
    <col min="4" max="4" width="5" customWidth="1"/>
    <col min="5" max="5" width="21.42578125" customWidth="1"/>
    <col min="6" max="6" width="5" customWidth="1"/>
    <col min="7" max="7" width="21.42578125" customWidth="1"/>
  </cols>
  <sheetData>
    <row r="1" spans="2:11" x14ac:dyDescent="0.25">
      <c r="C1" s="1" t="s">
        <v>6</v>
      </c>
      <c r="D1" s="1"/>
      <c r="E1" s="1" t="s">
        <v>4</v>
      </c>
      <c r="F1" s="1"/>
      <c r="G1" s="1" t="s">
        <v>5</v>
      </c>
    </row>
    <row r="2" spans="2:11" x14ac:dyDescent="0.25">
      <c r="B2" t="s">
        <v>8</v>
      </c>
      <c r="C2">
        <v>1024</v>
      </c>
      <c r="E2">
        <f>I2/1000</f>
        <v>1.4013999999999999E-3</v>
      </c>
      <c r="G2">
        <f t="shared" ref="G2:G7" si="0">K2/1000</f>
        <v>6.2013999999999993E-3</v>
      </c>
      <c r="I2">
        <v>1.4014</v>
      </c>
      <c r="K2">
        <v>6.2013999999999996</v>
      </c>
    </row>
    <row r="3" spans="2:11" x14ac:dyDescent="0.25">
      <c r="B3" t="s">
        <v>2</v>
      </c>
      <c r="C3">
        <v>1024</v>
      </c>
      <c r="E3">
        <f t="shared" ref="E3:E7" si="1">I3/1000</f>
        <v>6.6344000000000004E-3</v>
      </c>
      <c r="G3">
        <f t="shared" si="0"/>
        <v>2.4598999999999999E-2</v>
      </c>
      <c r="I3">
        <v>6.6344000000000003</v>
      </c>
      <c r="K3">
        <v>24.599</v>
      </c>
    </row>
    <row r="4" spans="2:11" x14ac:dyDescent="0.25">
      <c r="B4" t="s">
        <v>3</v>
      </c>
      <c r="C4">
        <v>1024</v>
      </c>
      <c r="E4">
        <f t="shared" si="1"/>
        <v>6.7544000000000007E-3</v>
      </c>
      <c r="G4">
        <f t="shared" si="0"/>
        <v>2.4125000000000001E-2</v>
      </c>
      <c r="I4">
        <v>6.7544000000000004</v>
      </c>
      <c r="K4">
        <v>24.125</v>
      </c>
    </row>
    <row r="5" spans="2:11" x14ac:dyDescent="0.25">
      <c r="B5" t="s">
        <v>8</v>
      </c>
      <c r="C5">
        <v>16384</v>
      </c>
      <c r="E5">
        <f t="shared" si="1"/>
        <v>2.2782E-2</v>
      </c>
      <c r="G5">
        <f t="shared" si="0"/>
        <v>0.15561000000000003</v>
      </c>
      <c r="I5">
        <v>22.782</v>
      </c>
      <c r="K5">
        <v>155.61000000000001</v>
      </c>
    </row>
    <row r="6" spans="2:11" x14ac:dyDescent="0.25">
      <c r="B6" t="s">
        <v>2</v>
      </c>
      <c r="C6">
        <v>16384</v>
      </c>
      <c r="E6">
        <f t="shared" si="1"/>
        <v>0.10762999999999999</v>
      </c>
      <c r="G6">
        <f t="shared" si="0"/>
        <v>0.45395999999999997</v>
      </c>
      <c r="I6">
        <v>107.63</v>
      </c>
      <c r="K6">
        <v>453.96</v>
      </c>
    </row>
    <row r="7" spans="2:11" x14ac:dyDescent="0.25">
      <c r="B7" t="s">
        <v>3</v>
      </c>
      <c r="C7">
        <v>16384</v>
      </c>
      <c r="E7">
        <f t="shared" si="1"/>
        <v>9.5531000000000005E-2</v>
      </c>
      <c r="G7">
        <f t="shared" si="0"/>
        <v>0.63815</v>
      </c>
      <c r="I7">
        <v>95.531000000000006</v>
      </c>
      <c r="K7">
        <v>638.15</v>
      </c>
    </row>
    <row r="8" spans="2:11" x14ac:dyDescent="0.25">
      <c r="B8" t="s">
        <v>8</v>
      </c>
      <c r="C8">
        <v>262144</v>
      </c>
      <c r="E8">
        <f>538.3/1000</f>
        <v>0.5383</v>
      </c>
      <c r="G8">
        <v>15.693</v>
      </c>
    </row>
    <row r="9" spans="2:11" x14ac:dyDescent="0.25">
      <c r="B9" t="s">
        <v>2</v>
      </c>
      <c r="C9">
        <v>262144</v>
      </c>
      <c r="E9">
        <v>1.94</v>
      </c>
      <c r="G9">
        <v>20.898</v>
      </c>
    </row>
    <row r="10" spans="2:11" x14ac:dyDescent="0.25">
      <c r="B10" t="s">
        <v>3</v>
      </c>
      <c r="C10">
        <v>262144</v>
      </c>
      <c r="E10">
        <v>2.0918999999999999</v>
      </c>
      <c r="G10">
        <v>23.873000000000001</v>
      </c>
    </row>
    <row r="11" spans="2:11" x14ac:dyDescent="0.25">
      <c r="B11" t="s">
        <v>8</v>
      </c>
      <c r="C11">
        <v>4194304</v>
      </c>
      <c r="E11">
        <v>41.655000000000001</v>
      </c>
      <c r="G11">
        <v>487.41</v>
      </c>
    </row>
    <row r="12" spans="2:11" x14ac:dyDescent="0.25">
      <c r="B12" t="s">
        <v>2</v>
      </c>
      <c r="C12">
        <v>4194304</v>
      </c>
      <c r="E12">
        <v>84.924999999999997</v>
      </c>
      <c r="G12">
        <v>409.74</v>
      </c>
    </row>
    <row r="13" spans="2:11" x14ac:dyDescent="0.25">
      <c r="B13" t="s">
        <v>3</v>
      </c>
      <c r="C13">
        <v>4194304</v>
      </c>
      <c r="E13">
        <v>74.418999999999997</v>
      </c>
      <c r="G13">
        <v>541.72</v>
      </c>
    </row>
    <row r="22" spans="2:11" ht="20.100000000000001" customHeight="1" x14ac:dyDescent="0.25">
      <c r="B22" s="2" t="s">
        <v>7</v>
      </c>
      <c r="C22" s="5" t="str">
        <f>C1</f>
        <v>vector length</v>
      </c>
      <c r="D22" s="5"/>
      <c r="E22" s="5" t="str">
        <f>E1</f>
        <v>u64 x 1</v>
      </c>
      <c r="F22" s="5"/>
      <c r="G22" s="5" t="str">
        <f>G1</f>
        <v>u64 x 16</v>
      </c>
    </row>
    <row r="23" spans="2:11" ht="20.100000000000001" customHeight="1" x14ac:dyDescent="0.25">
      <c r="B23" s="3" t="str">
        <f>B2</f>
        <v>std_vec</v>
      </c>
      <c r="C23" s="6">
        <f>C2</f>
        <v>1024</v>
      </c>
      <c r="D23" s="6"/>
      <c r="E23" s="12">
        <f>E2</f>
        <v>1.4013999999999999E-3</v>
      </c>
      <c r="F23" s="12"/>
      <c r="G23" s="12">
        <f>G2</f>
        <v>6.2013999999999993E-3</v>
      </c>
    </row>
    <row r="24" spans="2:11" ht="20.100000000000001" customHeight="1" x14ac:dyDescent="0.25">
      <c r="B24" s="3" t="str">
        <f t="shared" ref="B24:B34" si="2">B3</f>
        <v>split_vec_linear</v>
      </c>
      <c r="C24" s="6">
        <f>C3</f>
        <v>1024</v>
      </c>
      <c r="D24" s="6"/>
      <c r="E24" s="12">
        <f>E3</f>
        <v>6.6344000000000004E-3</v>
      </c>
      <c r="F24" s="12"/>
      <c r="G24" s="12">
        <f>G3</f>
        <v>2.4598999999999999E-2</v>
      </c>
      <c r="I24">
        <f>E24/E23</f>
        <v>4.7341230198373063</v>
      </c>
      <c r="K24">
        <f>G24/G23</f>
        <v>3.9666849421098465</v>
      </c>
    </row>
    <row r="25" spans="2:11" ht="20.100000000000001" customHeight="1" x14ac:dyDescent="0.25">
      <c r="B25" s="4" t="str">
        <f t="shared" si="2"/>
        <v>split_vec_doubling</v>
      </c>
      <c r="C25" s="9">
        <f>C4</f>
        <v>1024</v>
      </c>
      <c r="D25" s="9"/>
      <c r="E25" s="13">
        <f>E4</f>
        <v>6.7544000000000007E-3</v>
      </c>
      <c r="F25" s="13"/>
      <c r="G25" s="13">
        <f>G4</f>
        <v>2.4125000000000001E-2</v>
      </c>
    </row>
    <row r="26" spans="2:11" ht="20.100000000000001" customHeight="1" x14ac:dyDescent="0.25">
      <c r="B26" s="3" t="str">
        <f t="shared" si="2"/>
        <v>std_vec</v>
      </c>
      <c r="C26" s="6">
        <f>C5</f>
        <v>16384</v>
      </c>
      <c r="D26" s="6"/>
      <c r="E26" s="12">
        <f>E5</f>
        <v>2.2782E-2</v>
      </c>
      <c r="F26" s="12"/>
      <c r="G26" s="12">
        <f>G5</f>
        <v>0.15561000000000003</v>
      </c>
    </row>
    <row r="27" spans="2:11" ht="20.100000000000001" customHeight="1" x14ac:dyDescent="0.25">
      <c r="B27" s="3" t="str">
        <f t="shared" si="2"/>
        <v>split_vec_linear</v>
      </c>
      <c r="C27" s="6">
        <f>C6</f>
        <v>16384</v>
      </c>
      <c r="D27" s="6"/>
      <c r="E27" s="12">
        <f>E6</f>
        <v>0.10762999999999999</v>
      </c>
      <c r="F27" s="12"/>
      <c r="G27" s="12">
        <f>G6</f>
        <v>0.45395999999999997</v>
      </c>
      <c r="I27">
        <f>E27/E26</f>
        <v>4.7243437801773327</v>
      </c>
      <c r="K27">
        <f>G27/G26</f>
        <v>2.9172932330827059</v>
      </c>
    </row>
    <row r="28" spans="2:11" ht="20.100000000000001" customHeight="1" x14ac:dyDescent="0.25">
      <c r="B28" s="4" t="str">
        <f t="shared" si="2"/>
        <v>split_vec_doubling</v>
      </c>
      <c r="C28" s="9">
        <f>C7</f>
        <v>16384</v>
      </c>
      <c r="D28" s="9"/>
      <c r="E28" s="13">
        <f>E7</f>
        <v>9.5531000000000005E-2</v>
      </c>
      <c r="F28" s="13"/>
      <c r="G28" s="13">
        <f>G7</f>
        <v>0.63815</v>
      </c>
    </row>
    <row r="29" spans="2:11" ht="20.100000000000001" customHeight="1" x14ac:dyDescent="0.25">
      <c r="B29" s="3" t="str">
        <f t="shared" si="2"/>
        <v>std_vec</v>
      </c>
      <c r="C29" s="6">
        <f>C8</f>
        <v>262144</v>
      </c>
      <c r="D29" s="6"/>
      <c r="E29" s="12">
        <f>E8</f>
        <v>0.5383</v>
      </c>
      <c r="F29" s="12"/>
      <c r="G29" s="12">
        <f>G8</f>
        <v>15.693</v>
      </c>
    </row>
    <row r="30" spans="2:11" ht="20.100000000000001" customHeight="1" x14ac:dyDescent="0.25">
      <c r="B30" s="3" t="str">
        <f t="shared" si="2"/>
        <v>split_vec_linear</v>
      </c>
      <c r="C30" s="6">
        <f>C9</f>
        <v>262144</v>
      </c>
      <c r="D30" s="6"/>
      <c r="E30" s="12">
        <f>E9</f>
        <v>1.94</v>
      </c>
      <c r="F30" s="12"/>
      <c r="G30" s="12">
        <f>G9</f>
        <v>20.898</v>
      </c>
      <c r="I30">
        <f>E30/E29</f>
        <v>3.6039383243544489</v>
      </c>
      <c r="K30">
        <f>G30/G29</f>
        <v>1.3316765436818965</v>
      </c>
    </row>
    <row r="31" spans="2:11" ht="20.100000000000001" customHeight="1" x14ac:dyDescent="0.25">
      <c r="B31" s="4" t="str">
        <f t="shared" si="2"/>
        <v>split_vec_doubling</v>
      </c>
      <c r="C31" s="9">
        <f>C10</f>
        <v>262144</v>
      </c>
      <c r="D31" s="9"/>
      <c r="E31" s="13">
        <f>E10</f>
        <v>2.0918999999999999</v>
      </c>
      <c r="F31" s="13"/>
      <c r="G31" s="13">
        <f>G10</f>
        <v>23.873000000000001</v>
      </c>
    </row>
    <row r="32" spans="2:11" ht="20.100000000000001" customHeight="1" x14ac:dyDescent="0.25">
      <c r="B32" s="3" t="str">
        <f t="shared" si="2"/>
        <v>std_vec</v>
      </c>
      <c r="C32" s="6">
        <f>C11</f>
        <v>4194304</v>
      </c>
      <c r="D32" s="6"/>
      <c r="E32" s="12">
        <f>E11</f>
        <v>41.655000000000001</v>
      </c>
      <c r="F32" s="12"/>
      <c r="G32" s="12">
        <f>G11</f>
        <v>487.41</v>
      </c>
    </row>
    <row r="33" spans="2:11" x14ac:dyDescent="0.25">
      <c r="B33" s="3" t="str">
        <f t="shared" si="2"/>
        <v>split_vec_linear</v>
      </c>
      <c r="C33" s="6">
        <f>C12</f>
        <v>4194304</v>
      </c>
      <c r="D33" s="6"/>
      <c r="E33" s="12">
        <f>E12</f>
        <v>84.924999999999997</v>
      </c>
      <c r="F33" s="12"/>
      <c r="G33" s="12">
        <f>G12</f>
        <v>409.74</v>
      </c>
      <c r="I33">
        <f>E33/E32</f>
        <v>2.0387708558396351</v>
      </c>
      <c r="K33">
        <f>G33/G32</f>
        <v>0.84064750415461309</v>
      </c>
    </row>
    <row r="34" spans="2:11" x14ac:dyDescent="0.25">
      <c r="B34" s="4" t="str">
        <f t="shared" si="2"/>
        <v>split_vec_doubling</v>
      </c>
      <c r="C34" s="9">
        <f>C13</f>
        <v>4194304</v>
      </c>
      <c r="D34" s="9"/>
      <c r="E34" s="13">
        <f>E13</f>
        <v>74.418999999999997</v>
      </c>
      <c r="F34" s="13"/>
      <c r="G34" s="13">
        <f>G13</f>
        <v>541.72</v>
      </c>
      <c r="I34">
        <f>E34/E33</f>
        <v>0.87629084486311448</v>
      </c>
      <c r="K34">
        <f>G34/G33</f>
        <v>1.3221067018109045</v>
      </c>
    </row>
  </sheetData>
  <conditionalFormatting sqref="E32:E3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{59B7BB89-B6DB-4ECF-87ED-406DACA6D3BC}</x14:id>
        </ext>
      </extLst>
    </cfRule>
  </conditionalFormatting>
  <conditionalFormatting sqref="G32:G34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{48A40D47-0810-4112-BD14-588429DFFC16}</x14:id>
        </ext>
      </extLst>
    </cfRule>
  </conditionalFormatting>
  <conditionalFormatting sqref="E29:E3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{2BB9B524-7710-4503-8AFB-CF85F7C07099}</x14:id>
        </ext>
      </extLst>
    </cfRule>
  </conditionalFormatting>
  <conditionalFormatting sqref="G29:G3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{BF33443D-DDE0-4D5A-8CC9-CF07943D20D2}</x14:id>
        </ext>
      </extLst>
    </cfRule>
  </conditionalFormatting>
  <conditionalFormatting sqref="E26:F2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{BCCF165D-BF4B-4A1B-B81C-BE3877C2BB63}</x14:id>
        </ext>
      </extLst>
    </cfRule>
  </conditionalFormatting>
  <conditionalFormatting sqref="G26:G28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{44AE668C-C618-4F40-B05E-14E21F0980D6}</x14:id>
        </ext>
      </extLst>
    </cfRule>
  </conditionalFormatting>
  <conditionalFormatting sqref="E26:E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{BDCF6B73-E900-4387-B263-5560E112E7DD}</x14:id>
        </ext>
      </extLst>
    </cfRule>
  </conditionalFormatting>
  <conditionalFormatting sqref="E23:F2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{BFC3A082-FB82-4798-A7A7-A52BA574BBC0}</x14:id>
        </ext>
      </extLst>
    </cfRule>
  </conditionalFormatting>
  <conditionalFormatting sqref="G23:G25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{BBEAD327-3B6E-4E10-8043-BE882339BB3E}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7BB89-B6DB-4ECF-87ED-406DACA6D3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E32:E34</xm:sqref>
        </x14:conditionalFormatting>
        <x14:conditionalFormatting xmlns:xm="http://schemas.microsoft.com/office/excel/2006/main">
          <x14:cfRule type="dataBar" id="{48A40D47-0810-4112-BD14-588429DFF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G32:G34</xm:sqref>
        </x14:conditionalFormatting>
        <x14:conditionalFormatting xmlns:xm="http://schemas.microsoft.com/office/excel/2006/main">
          <x14:cfRule type="dataBar" id="{2BB9B524-7710-4503-8AFB-CF85F7C07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E29:E31</xm:sqref>
        </x14:conditionalFormatting>
        <x14:conditionalFormatting xmlns:xm="http://schemas.microsoft.com/office/excel/2006/main">
          <x14:cfRule type="dataBar" id="{BF33443D-DDE0-4D5A-8CC9-CF07943D2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G29:G31</xm:sqref>
        </x14:conditionalFormatting>
        <x14:conditionalFormatting xmlns:xm="http://schemas.microsoft.com/office/excel/2006/main">
          <x14:cfRule type="dataBar" id="{BCCF165D-BF4B-4A1B-B81C-BE3877C2B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E26:F28</xm:sqref>
        </x14:conditionalFormatting>
        <x14:conditionalFormatting xmlns:xm="http://schemas.microsoft.com/office/excel/2006/main">
          <x14:cfRule type="dataBar" id="{44AE668C-C618-4F40-B05E-14E21F098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G26:G28</xm:sqref>
        </x14:conditionalFormatting>
        <x14:conditionalFormatting xmlns:xm="http://schemas.microsoft.com/office/excel/2006/main">
          <x14:cfRule type="dataBar" id="{BDCF6B73-E900-4387-B263-5560E112E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E26:E28</xm:sqref>
        </x14:conditionalFormatting>
        <x14:conditionalFormatting xmlns:xm="http://schemas.microsoft.com/office/excel/2006/main">
          <x14:cfRule type="dataBar" id="{BFC3A082-FB82-4798-A7A7-A52BA574B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E23:F25</xm:sqref>
        </x14:conditionalFormatting>
        <x14:conditionalFormatting xmlns:xm="http://schemas.microsoft.com/office/excel/2006/main">
          <x14:cfRule type="dataBar" id="{BBEAD327-3B6E-4E10-8043-BE882339B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G23:G25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</vt:lpstr>
      <vt:lpstr>random-access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2023-12-25T14:42:13Z</dcterms:modified>
</cp:coreProperties>
</file>