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cjw\Desktop\cpu-cjw\cpu21-riscv\"/>
    </mc:Choice>
  </mc:AlternateContent>
  <xr:revisionPtr revIDLastSave="0" documentId="13_ncr:1_{DD858C93-1044-447C-96EA-3CBED462639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J3" i="2"/>
  <c r="AK3" i="2"/>
  <c r="AL3" i="2"/>
  <c r="AE4" i="2"/>
  <c r="AF4" i="2"/>
  <c r="AG4" i="2"/>
  <c r="AJ4" i="2"/>
  <c r="AK4" i="2"/>
  <c r="AL4" i="2"/>
  <c r="AE5" i="2"/>
  <c r="AF5" i="2"/>
  <c r="AG5" i="2"/>
  <c r="AJ5" i="2"/>
  <c r="AK5" i="2"/>
  <c r="AL5" i="2"/>
  <c r="AE6" i="2"/>
  <c r="AF6" i="2"/>
  <c r="AG6" i="2"/>
  <c r="AJ6" i="2"/>
  <c r="AK6" i="2"/>
  <c r="AL6" i="2"/>
  <c r="AE7" i="2"/>
  <c r="AF7" i="2"/>
  <c r="AG7" i="2"/>
  <c r="AJ7" i="2"/>
  <c r="AK7" i="2"/>
  <c r="AL7" i="2"/>
  <c r="AE8" i="2"/>
  <c r="AF8" i="2"/>
  <c r="AG8" i="2"/>
  <c r="AI8" i="2"/>
  <c r="AJ8" i="2"/>
  <c r="AK8" i="2"/>
  <c r="AL8" i="2"/>
  <c r="AE9" i="2"/>
  <c r="AF9" i="2"/>
  <c r="AG9" i="2"/>
  <c r="AI9" i="2"/>
  <c r="AJ9" i="2"/>
  <c r="AK9" i="2"/>
  <c r="AL9" i="2"/>
  <c r="AE10" i="2"/>
  <c r="AF10" i="2"/>
  <c r="AG10" i="2"/>
  <c r="AI10" i="2"/>
  <c r="AJ10" i="2"/>
  <c r="AK10" i="2"/>
  <c r="AL10" i="2"/>
  <c r="AE11" i="2"/>
  <c r="AF11" i="2"/>
  <c r="AG11" i="2"/>
  <c r="AI11" i="2"/>
  <c r="AJ11" i="2"/>
  <c r="AK11" i="2"/>
  <c r="AL11" i="2"/>
  <c r="AE12" i="2"/>
  <c r="AF12" i="2"/>
  <c r="AG12" i="2"/>
  <c r="AI12" i="2"/>
  <c r="AJ12" i="2"/>
  <c r="AK12" i="2"/>
  <c r="AL12" i="2"/>
  <c r="AE13" i="2"/>
  <c r="AF13" i="2"/>
  <c r="AG13" i="2"/>
  <c r="AI13" i="2"/>
  <c r="AJ13" i="2"/>
  <c r="AK13" i="2"/>
  <c r="AL13" i="2"/>
  <c r="AE14" i="2"/>
  <c r="AF14" i="2"/>
  <c r="AG14" i="2"/>
  <c r="AI14" i="2"/>
  <c r="AJ14" i="2"/>
  <c r="AK14" i="2"/>
  <c r="AL14" i="2"/>
  <c r="AE15" i="2"/>
  <c r="AF15" i="2"/>
  <c r="AG15" i="2"/>
  <c r="AI15" i="2"/>
  <c r="AJ15" i="2"/>
  <c r="AK15" i="2"/>
  <c r="AL15" i="2"/>
  <c r="AE16" i="2"/>
  <c r="AF16" i="2"/>
  <c r="AG16" i="2"/>
  <c r="AI16" i="2"/>
  <c r="AJ16" i="2"/>
  <c r="AK16" i="2"/>
  <c r="AL16" i="2"/>
  <c r="AE17" i="2"/>
  <c r="AF17" i="2"/>
  <c r="AG17" i="2"/>
  <c r="AJ17" i="2"/>
  <c r="AK17" i="2"/>
  <c r="AL17" i="2"/>
  <c r="AE18" i="2"/>
  <c r="AF18" i="2"/>
  <c r="AG18" i="2"/>
  <c r="AJ18" i="2"/>
  <c r="AK18" i="2"/>
  <c r="AL18" i="2"/>
  <c r="AE19" i="2"/>
  <c r="AF19" i="2"/>
  <c r="AG19" i="2"/>
  <c r="AJ19" i="2"/>
  <c r="AK19" i="2"/>
  <c r="AL19" i="2"/>
  <c r="AE20" i="2"/>
  <c r="AF20" i="2"/>
  <c r="AG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I22" i="2"/>
  <c r="AJ22" i="2"/>
  <c r="AK22" i="2"/>
  <c r="AL22" i="2"/>
  <c r="AE23" i="2"/>
  <c r="AF23" i="2"/>
  <c r="AG23" i="2"/>
  <c r="AH23" i="2"/>
  <c r="AI23" i="2"/>
  <c r="AJ23" i="2"/>
  <c r="AL23" i="2"/>
  <c r="AE24" i="2"/>
  <c r="AF24" i="2"/>
  <c r="AG24" i="2"/>
  <c r="AH24" i="2"/>
  <c r="AI24" i="2"/>
  <c r="AJ24" i="2"/>
  <c r="AK24" i="2"/>
  <c r="AE25" i="2"/>
  <c r="AF25" i="2"/>
  <c r="AG25" i="2"/>
  <c r="AH25" i="2"/>
  <c r="AI25" i="2"/>
  <c r="AJ25" i="2"/>
  <c r="AK25" i="2"/>
  <c r="AL25" i="2"/>
  <c r="AE26" i="2"/>
  <c r="AF26" i="2"/>
  <c r="AG26" i="2"/>
  <c r="AJ26" i="2"/>
  <c r="AK26" i="2"/>
  <c r="AL26" i="2"/>
  <c r="AF27" i="2"/>
  <c r="AG27" i="2"/>
  <c r="AH27" i="2"/>
  <c r="AI27" i="2"/>
  <c r="AJ27" i="2"/>
  <c r="AK27" i="2"/>
  <c r="AL27" i="2"/>
  <c r="AE28" i="2"/>
  <c r="AG28" i="2"/>
  <c r="AI28" i="2"/>
  <c r="AJ28" i="2"/>
  <c r="AK28" i="2"/>
  <c r="AL28" i="2"/>
  <c r="AE29" i="2"/>
  <c r="AF29" i="2"/>
  <c r="AG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Y25" i="2"/>
  <c r="Z25" i="2"/>
  <c r="AA25" i="2"/>
  <c r="AB25" i="2"/>
  <c r="AC25" i="2"/>
  <c r="AD25" i="2"/>
  <c r="P26" i="2"/>
  <c r="Q26" i="2"/>
  <c r="S26" i="2"/>
  <c r="T26" i="2"/>
  <c r="U26" i="2"/>
  <c r="V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X27" i="2"/>
  <c r="Y27" i="2"/>
  <c r="Z27" i="2"/>
  <c r="AA27" i="2"/>
  <c r="AB27" i="2"/>
  <c r="AC27" i="2"/>
  <c r="AD27" i="2"/>
  <c r="P28" i="2"/>
  <c r="Q28" i="2"/>
  <c r="R28" i="2"/>
  <c r="S28" i="2"/>
  <c r="U28" i="2"/>
  <c r="X28" i="2"/>
  <c r="Y28" i="2"/>
  <c r="Z28" i="2"/>
  <c r="AA28" i="2"/>
  <c r="AB28" i="2"/>
  <c r="AC28" i="2"/>
  <c r="AD28" i="2"/>
  <c r="R29" i="2"/>
  <c r="S29" i="2"/>
  <c r="T29" i="2"/>
  <c r="U29" i="2"/>
  <c r="V29" i="2"/>
  <c r="W29" i="2"/>
  <c r="X29" i="2"/>
  <c r="Y29" i="2"/>
  <c r="Z29" i="2"/>
  <c r="AA29" i="2"/>
  <c r="AB29" i="2"/>
  <c r="AC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1"/>
  <c r="R21" i="2" s="1"/>
  <c r="R21" i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1"/>
  <c r="R20" i="2" s="1"/>
  <c r="R20" i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1"/>
  <c r="R19" i="2" s="1"/>
  <c r="R19" i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Q19" i="2" l="1"/>
  <c r="O3" i="2"/>
  <c r="O2" i="2"/>
  <c r="O55" i="2"/>
  <c r="O5" i="2"/>
  <c r="O7" i="2"/>
  <c r="O9" i="2"/>
  <c r="O11" i="2"/>
  <c r="O13" i="2"/>
  <c r="O15" i="2"/>
  <c r="O17" i="2"/>
  <c r="O19" i="2"/>
  <c r="S19" i="2" s="1"/>
  <c r="O21" i="2"/>
  <c r="Q21" i="2" s="1"/>
  <c r="O23" i="2"/>
  <c r="AK23" i="2" s="1"/>
  <c r="O27" i="2"/>
  <c r="O31" i="2"/>
  <c r="O35" i="2"/>
  <c r="O50" i="2"/>
  <c r="O39" i="2"/>
  <c r="O43" i="2"/>
  <c r="O47" i="2"/>
  <c r="O51" i="2"/>
  <c r="O25" i="2"/>
  <c r="X25" i="2" s="1"/>
  <c r="O29" i="2"/>
  <c r="O33" i="2"/>
  <c r="O37" i="2"/>
  <c r="O41" i="2"/>
  <c r="O45" i="2"/>
  <c r="O49" i="2"/>
  <c r="O53" i="2"/>
  <c r="O57" i="2"/>
  <c r="O4" i="2"/>
  <c r="O6" i="2"/>
  <c r="O8" i="2"/>
  <c r="O10" i="2"/>
  <c r="O12" i="2"/>
  <c r="AH12" i="2" s="1"/>
  <c r="O14" i="2"/>
  <c r="O16" i="2"/>
  <c r="O18" i="2"/>
  <c r="O20" i="2"/>
  <c r="Q20" i="2" s="1"/>
  <c r="O22" i="2"/>
  <c r="AH22" i="2" s="1"/>
  <c r="O24" i="2"/>
  <c r="AL24" i="2" s="1"/>
  <c r="AL59" i="2" s="1"/>
  <c r="AL58" i="2" s="1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G59" i="2"/>
  <c r="AG58" i="2" s="1"/>
  <c r="AK59" i="2"/>
  <c r="AK58" i="2" s="1"/>
  <c r="AJ59" i="2"/>
  <c r="AJ58" i="2" s="1"/>
  <c r="W13" i="2" l="1"/>
  <c r="AH13" i="2"/>
  <c r="V13" i="2"/>
  <c r="P11" i="2"/>
  <c r="AH11" i="2"/>
  <c r="W9" i="2"/>
  <c r="AH9" i="2"/>
  <c r="W15" i="2"/>
  <c r="AH15" i="2"/>
  <c r="V15" i="2"/>
  <c r="W7" i="2"/>
  <c r="AH7" i="2"/>
  <c r="AI7" i="2"/>
  <c r="W14" i="2"/>
  <c r="AH14" i="2"/>
  <c r="V14" i="2"/>
  <c r="P5" i="2"/>
  <c r="AH5" i="2"/>
  <c r="AI5" i="2"/>
  <c r="W26" i="2"/>
  <c r="R26" i="2"/>
  <c r="AH26" i="2"/>
  <c r="AI26" i="2"/>
  <c r="P10" i="2"/>
  <c r="AH10" i="2"/>
  <c r="AH2" i="2"/>
  <c r="AI2" i="2"/>
  <c r="Q8" i="2"/>
  <c r="AH8" i="2"/>
  <c r="R3" i="2"/>
  <c r="AH3" i="2"/>
  <c r="AI3" i="2"/>
  <c r="P29" i="2"/>
  <c r="Q29" i="2"/>
  <c r="AH6" i="2"/>
  <c r="AI6" i="2"/>
  <c r="R4" i="2"/>
  <c r="AH4" i="2"/>
  <c r="AI4" i="2"/>
  <c r="S21" i="2"/>
  <c r="AH17" i="2"/>
  <c r="AI17" i="2"/>
  <c r="AE27" i="2"/>
  <c r="AE59" i="2" s="1"/>
  <c r="AE58" i="2" s="1"/>
  <c r="W27" i="2"/>
  <c r="S16" i="2"/>
  <c r="AH16" i="2"/>
  <c r="X18" i="2"/>
  <c r="AH18" i="2"/>
  <c r="AI18" i="2"/>
  <c r="AA20" i="2"/>
  <c r="AH20" i="2"/>
  <c r="AI20" i="2"/>
  <c r="Z19" i="2"/>
  <c r="AH19" i="2"/>
  <c r="AI19" i="2"/>
  <c r="S20" i="2"/>
  <c r="AH29" i="2"/>
  <c r="AI29" i="2"/>
  <c r="AD29" i="2"/>
  <c r="AD59" i="2" s="1"/>
  <c r="AD58" i="2" s="1"/>
  <c r="T28" i="2"/>
  <c r="V28" i="2"/>
  <c r="AH28" i="2"/>
  <c r="AF28" i="2"/>
  <c r="AF59" i="2" s="1"/>
  <c r="AF58" i="2" s="1"/>
  <c r="W28" i="2"/>
  <c r="V22" i="2"/>
  <c r="AC22" i="2"/>
  <c r="AC59" i="2" s="1"/>
  <c r="AC58" i="2" s="1"/>
  <c r="W22" i="2"/>
  <c r="X6" i="2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AI59" i="2" l="1"/>
  <c r="AI58" i="2" s="1"/>
  <c r="X59" i="2"/>
  <c r="X58" i="2" s="1"/>
  <c r="AH59" i="2"/>
  <c r="AH58" i="2" s="1"/>
  <c r="T59" i="2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<sst xmlns="http://schemas.openxmlformats.org/spreadsheetml/2006/main" count="144" uniqueCount="130">
  <si>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</si>
  <si>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</si>
  <si>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</si>
  <si>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</si>
  <si>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</si>
  <si>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</si>
  <si>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</si>
  <si>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</si>
  <si>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</si>
  <si>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</si>
  <si>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</si>
  <si>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</si>
  <si>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</si>
  <si>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</si>
  <si>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</si>
  <si>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</si>
  <si>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</si>
  <si>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</si>
  <si>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</si>
  <si>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</si>
  <si>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</si>
  <si>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</si>
  <si>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</si>
  <si>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</si>
  <si>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</si>
  <si>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</si>
  <si>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</si>
  <si>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</si>
  <si>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</si>
  <si>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</si>
  <si>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</si>
  <si>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</si>
  <si>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</si>
  <si>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</si>
  <si>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</si>
  <si>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</si>
  <si>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</si>
  <si>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</si>
  <si>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</si>
  <si>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</si>
  <si>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</si>
  <si>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</si>
  <si>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</si>
  <si>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</si>
  <si>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</si>
  <si>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</si>
  <si>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</si>
  <si>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</si>
  <si>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</si>
  <si>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</si>
  <si>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</si>
  <si>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</si>
  <si>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</si>
  <si>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</si>
  <si>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</si>
  <si>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</si>
  <si>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</si>
  <si>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</si>
  <si>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</si>
  <si>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</si>
  <si>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</si>
  <si>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</si>
  <si>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</si>
  <si>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</si>
  <si>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</si>
  <si>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</si>
  <si>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</si>
  <si>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</si>
  <si>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</si>
  <si>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</si>
  <si>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</si>
  <si>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</si>
  <si>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</si>
  <si>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</si>
  <si>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</si>
  <si>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</si>
  <si>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</si>
  <si>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</si>
  <si>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</si>
  <si>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</si>
  <si>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</si>
  <si>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</si>
  <si>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</si>
  <si>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</si>
  <si>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</si>
  <si>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</si>
  <si>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</si>
  <si>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</si>
  <si>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</si>
  <si>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</si>
  <si>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</si>
  <si>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</si>
  <si>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</si>
  <si>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</si>
  <si>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</si>
  <si>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</si>
  <si>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</si>
  <si>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</si>
  <si>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</si>
  <si>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</si>
  <si>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</si>
  <si>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</si>
  <si>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</si>
  <si>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</si>
  <si>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</si>
  <si>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</si>
  <si>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</si>
  <si>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</si>
  <si>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</si>
  <si>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</si>
  <si>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</si>
  <si>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</si>
  <si>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</si>
  <si>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</si>
  <si>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</si>
  <si>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</si>
  <si>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SRL</t>
    <phoneticPr fontId="26" type="noConversion"/>
  </si>
  <si>
    <t>AUIPC</t>
    <phoneticPr fontId="26" type="noConversion"/>
  </si>
  <si>
    <t>LBU</t>
    <phoneticPr fontId="26" type="noConversion"/>
  </si>
  <si>
    <t>BLTU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</si>
  <si>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</si>
  <si>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</si>
  <si>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</si>
  <si>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1c</t>
    <phoneticPr fontId="26" type="noConversion"/>
  </si>
  <si>
    <t>R1</t>
    <phoneticPr fontId="26" type="noConversion"/>
  </si>
  <si>
    <t>R2</t>
    <phoneticPr fontId="26" type="noConversion"/>
  </si>
  <si>
    <t>CSRRSI</t>
    <phoneticPr fontId="26" type="noConversion"/>
  </si>
  <si>
    <t>CSRRCI</t>
    <phoneticPr fontId="26" type="noConversion"/>
  </si>
  <si>
    <t>U_Type</t>
    <phoneticPr fontId="26" type="noConversion"/>
  </si>
  <si>
    <t>LBU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</si>
</sst>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workbookViewId="0">
      <selection activeCell="Z67" sqref="Z67"/>
    </sheetView>
  </sheetViews>
  <sheetFormatPr defaultColWidth="9" defaultRowHeight="16.5" x14ac:dyDescent="0.3"/>
  <cols>
    <col min="1" max="1" width="3.875" customWidth="1"/>
    <col min="2" max="2" width="8.625" style="18" customWidth="1"/>
    <col min="3" max="4" width="10.625" style="26" customWidth="1"/>
    <col min="5" max="5" width="11.25" style="26" customWidth="1"/>
    <col min="6" max="15" width="4.625" style="26" hidden="1" customWidth="1"/>
    <col min="16" max="16" width="8.875" style="26" customWidth="1"/>
    <col min="17" max="20" width="3.625" style="26" hidden="1" customWidth="1"/>
    <col min="21" max="21" width="10.25" style="26" customWidth="1"/>
    <col min="22" max="22" width="9.25" style="26" customWidth="1"/>
    <col min="23" max="23" width="10.625" style="26" customWidth="1"/>
    <col min="24" max="24" width="9.5" style="26" customWidth="1"/>
    <col min="25" max="26" width="9.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4.75" x14ac:dyDescent="0.2">
      <c r="A1" s="40" t="s">
        <v>0</v>
      </c>
      <c r="B1" s="41" t="s">
        <v>1</v>
      </c>
      <c r="C1" s="42" t="s">
        <v>68</v>
      </c>
      <c r="D1" s="42" t="s">
        <v>67</v>
      </c>
      <c r="E1" s="68" t="s">
        <v>66</v>
      </c>
      <c r="F1" s="67" t="s">
        <v>100</v>
      </c>
      <c r="G1" s="43" t="s">
        <v>101</v>
      </c>
      <c r="H1" s="43" t="s">
        <v>102</v>
      </c>
      <c r="I1" s="43" t="s">
        <v>103</v>
      </c>
      <c r="J1" s="43" t="s">
        <v>104</v>
      </c>
      <c r="K1" s="43" t="s">
        <v>105</v>
      </c>
      <c r="L1" s="43" t="s">
        <v>106</v>
      </c>
      <c r="M1" s="43" t="s">
        <v>107</v>
      </c>
      <c r="N1" s="43" t="s">
        <v>108</v>
      </c>
      <c r="O1" s="43" t="s">
        <v>109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69</v>
      </c>
      <c r="X1" s="23" t="s">
        <v>9</v>
      </c>
      <c r="Y1" s="23" t="s">
        <v>65</v>
      </c>
      <c r="Z1" s="23" t="s">
        <v>74</v>
      </c>
      <c r="AA1" s="23" t="s">
        <v>10</v>
      </c>
      <c r="AB1" s="23" t="s">
        <v>11</v>
      </c>
      <c r="AC1" s="25" t="s">
        <v>72</v>
      </c>
      <c r="AD1" s="25" t="s">
        <v>73</v>
      </c>
      <c r="AE1" s="25" t="s">
        <v>119</v>
      </c>
      <c r="AF1" s="25" t="s">
        <v>128</v>
      </c>
      <c r="AG1" s="25" t="s">
        <v>129</v>
      </c>
      <c r="AH1" s="25"/>
      <c r="AI1" s="25" t="s">
        <v>124</v>
      </c>
      <c r="AJ1" s="25" t="s">
        <v>125</v>
      </c>
      <c r="AK1" s="25"/>
      <c r="AL1" s="25" t="s">
        <v>126</v>
      </c>
      <c r="AM1" s="25" t="s">
        <v>127</v>
      </c>
      <c r="AN1" s="17" t="s">
        <v>13</v>
      </c>
    </row>
    <row r="2" spans="1:40" x14ac:dyDescent="0.3">
      <c r="A2" s="35">
        <v>1</v>
      </c>
      <c r="B2" s="31" t="s">
        <v>62</v>
      </c>
      <c r="C2" s="37">
        <v>0</v>
      </c>
      <c r="D2" s="37">
        <v>0</v>
      </c>
      <c r="E2" s="29" t="s">
        <v>115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>
        <v>1</v>
      </c>
      <c r="AJ2" s="36">
        <v>1</v>
      </c>
      <c r="AK2" s="36"/>
      <c r="AL2" s="36"/>
      <c r="AM2" s="36"/>
    </row>
    <row r="3" spans="1:40" x14ac:dyDescent="0.3">
      <c r="A3" s="57">
        <v>2</v>
      </c>
      <c r="B3" s="57" t="s">
        <v>76</v>
      </c>
      <c r="C3" s="44">
        <v>32</v>
      </c>
      <c r="D3" s="59">
        <v>0</v>
      </c>
      <c r="E3" s="61" t="s">
        <v>115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>
        <v>1</v>
      </c>
      <c r="AJ3" s="58">
        <v>1</v>
      </c>
      <c r="AK3" s="58"/>
      <c r="AL3" s="58"/>
      <c r="AM3" s="58"/>
    </row>
    <row r="4" spans="1:40" x14ac:dyDescent="0.3">
      <c r="A4" s="35">
        <v>3</v>
      </c>
      <c r="B4" s="31" t="s">
        <v>77</v>
      </c>
      <c r="C4" s="37">
        <v>0</v>
      </c>
      <c r="D4" s="37">
        <v>7</v>
      </c>
      <c r="E4" s="29" t="s">
        <v>120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>
        <v>1</v>
      </c>
      <c r="AJ4" s="36">
        <v>1</v>
      </c>
      <c r="AK4" s="36"/>
      <c r="AL4" s="36"/>
      <c r="AM4" s="36"/>
    </row>
    <row r="5" spans="1:40" x14ac:dyDescent="0.3">
      <c r="A5" s="57">
        <v>4</v>
      </c>
      <c r="B5" s="57" t="s">
        <v>78</v>
      </c>
      <c r="C5" s="44">
        <v>0</v>
      </c>
      <c r="D5" s="59">
        <v>6</v>
      </c>
      <c r="E5" s="61" t="s">
        <v>120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>
        <v>1</v>
      </c>
      <c r="AJ5" s="58">
        <v>1</v>
      </c>
      <c r="AK5" s="58"/>
      <c r="AL5" s="58"/>
      <c r="AM5" s="58"/>
    </row>
    <row r="6" spans="1:40" x14ac:dyDescent="0.3">
      <c r="A6" s="35">
        <v>5</v>
      </c>
      <c r="B6" s="31" t="s">
        <v>63</v>
      </c>
      <c r="C6" s="37">
        <v>0</v>
      </c>
      <c r="D6" s="37">
        <v>2</v>
      </c>
      <c r="E6" s="29" t="s">
        <v>120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>
        <v>1</v>
      </c>
      <c r="AJ6" s="36">
        <v>1</v>
      </c>
      <c r="AK6" s="36"/>
      <c r="AL6" s="36"/>
      <c r="AM6" s="36"/>
    </row>
    <row r="7" spans="1:40" x14ac:dyDescent="0.3">
      <c r="A7" s="57">
        <v>6</v>
      </c>
      <c r="B7" s="57" t="s">
        <v>79</v>
      </c>
      <c r="C7" s="44">
        <v>0</v>
      </c>
      <c r="D7" s="59">
        <v>3</v>
      </c>
      <c r="E7" s="61" t="s">
        <v>120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>
        <v>1</v>
      </c>
      <c r="AJ7" s="58">
        <v>1</v>
      </c>
      <c r="AK7" s="58"/>
      <c r="AL7" s="58"/>
      <c r="AM7" s="58"/>
    </row>
    <row r="8" spans="1:40" x14ac:dyDescent="0.3">
      <c r="A8" s="35">
        <v>7</v>
      </c>
      <c r="B8" s="31" t="s">
        <v>75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>
        <v>1</v>
      </c>
      <c r="AJ8" s="36"/>
      <c r="AK8" s="36"/>
      <c r="AL8" s="36"/>
      <c r="AM8" s="36"/>
    </row>
    <row r="9" spans="1:40" x14ac:dyDescent="0.3">
      <c r="A9" s="57">
        <v>8</v>
      </c>
      <c r="B9" s="57" t="s">
        <v>80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>
        <v>1</v>
      </c>
      <c r="AJ9" s="58"/>
      <c r="AK9" s="58"/>
      <c r="AL9" s="58"/>
      <c r="AM9" s="58"/>
    </row>
    <row r="10" spans="1:40" x14ac:dyDescent="0.3">
      <c r="A10" s="35">
        <v>9</v>
      </c>
      <c r="B10" s="31" t="s">
        <v>82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>
        <v>1</v>
      </c>
      <c r="AJ10" s="36"/>
      <c r="AK10" s="36"/>
      <c r="AL10" s="36"/>
      <c r="AM10" s="36"/>
    </row>
    <row r="11" spans="1:40" x14ac:dyDescent="0.3">
      <c r="A11" s="57">
        <v>10</v>
      </c>
      <c r="B11" s="57" t="s">
        <v>83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>
        <v>1</v>
      </c>
      <c r="AJ11" s="58"/>
      <c r="AK11" s="58"/>
      <c r="AL11" s="58"/>
      <c r="AM11" s="58"/>
    </row>
    <row r="12" spans="1:40" x14ac:dyDescent="0.3">
      <c r="A12" s="35">
        <v>11</v>
      </c>
      <c r="B12" s="31" t="s">
        <v>84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>
        <v>1</v>
      </c>
      <c r="AJ12" s="36"/>
      <c r="AK12" s="36"/>
      <c r="AL12" s="36"/>
      <c r="AM12" s="36"/>
    </row>
    <row r="13" spans="1:40" x14ac:dyDescent="0.3">
      <c r="A13" s="57">
        <v>12</v>
      </c>
      <c r="B13" s="57" t="s">
        <v>85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>
        <v>1</v>
      </c>
      <c r="AJ13" s="58"/>
      <c r="AK13" s="58"/>
      <c r="AL13" s="58"/>
      <c r="AM13" s="58"/>
    </row>
    <row r="14" spans="1:40" x14ac:dyDescent="0.3">
      <c r="A14" s="35">
        <v>13</v>
      </c>
      <c r="B14" s="31" t="s">
        <v>86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>
        <v>1</v>
      </c>
      <c r="AJ14" s="36"/>
      <c r="AK14" s="36"/>
      <c r="AL14" s="36"/>
      <c r="AM14" s="36"/>
    </row>
    <row r="15" spans="1:40" x14ac:dyDescent="0.3">
      <c r="A15" s="57">
        <v>14</v>
      </c>
      <c r="B15" s="57" t="s">
        <v>87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>
        <v>1</v>
      </c>
      <c r="AJ15" s="58"/>
      <c r="AK15" s="58"/>
      <c r="AL15" s="58"/>
      <c r="AM15" s="58"/>
    </row>
    <row r="16" spans="1:40" x14ac:dyDescent="0.3">
      <c r="A16" s="35">
        <v>15</v>
      </c>
      <c r="B16" s="31" t="s">
        <v>88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>
        <v>1</v>
      </c>
      <c r="AJ16" s="36"/>
      <c r="AK16" s="36"/>
      <c r="AL16" s="36"/>
      <c r="AM16" s="36"/>
    </row>
    <row r="17" spans="1:39" x14ac:dyDescent="0.3">
      <c r="A17" s="57">
        <v>16</v>
      </c>
      <c r="B17" s="57" t="s">
        <v>64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>
        <v>1</v>
      </c>
      <c r="AJ17" s="58">
        <v>1</v>
      </c>
      <c r="AK17" s="58"/>
      <c r="AL17" s="58"/>
      <c r="AM17" s="58"/>
    </row>
    <row r="18" spans="1:39" x14ac:dyDescent="0.3">
      <c r="A18" s="35">
        <v>17</v>
      </c>
      <c r="B18" s="31" t="s">
        <v>65</v>
      </c>
      <c r="C18" s="37">
        <v>0</v>
      </c>
      <c r="D18" s="37">
        <v>0</v>
      </c>
      <c r="E18" s="29" t="s">
        <v>121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>
        <v>1</v>
      </c>
      <c r="AJ18" s="36">
        <v>1</v>
      </c>
      <c r="AK18" s="36"/>
      <c r="AL18" s="36"/>
      <c r="AM18" s="36"/>
    </row>
    <row r="19" spans="1:39" x14ac:dyDescent="0.3">
      <c r="A19" s="57">
        <v>18</v>
      </c>
      <c r="B19" s="57" t="s">
        <v>70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5</v>
      </c>
      <c r="Q19" s="63">
        <f t="shared" si="8"/>
        <v>0</v>
      </c>
      <c r="R19" s="63">
        <f t="shared" si="9"/>
        <v>1</v>
      </c>
      <c r="S19" s="63">
        <f t="shared" si="10"/>
        <v>0</v>
      </c>
      <c r="T19" s="63">
        <f t="shared" si="11"/>
        <v>1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>
        <v>1</v>
      </c>
      <c r="AJ19" s="58">
        <v>1</v>
      </c>
      <c r="AK19" s="58"/>
      <c r="AL19" s="58"/>
      <c r="AM19" s="58"/>
    </row>
    <row r="20" spans="1:39" x14ac:dyDescent="0.3">
      <c r="A20" s="35">
        <v>19</v>
      </c>
      <c r="B20" s="31" t="s">
        <v>71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5</v>
      </c>
      <c r="Q20" s="39">
        <f t="shared" si="8"/>
        <v>0</v>
      </c>
      <c r="R20" s="39">
        <f t="shared" si="9"/>
        <v>1</v>
      </c>
      <c r="S20" s="39">
        <f t="shared" si="10"/>
        <v>0</v>
      </c>
      <c r="T20" s="39">
        <f t="shared" si="11"/>
        <v>1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>
        <v>1</v>
      </c>
      <c r="AJ20" s="36">
        <v>1</v>
      </c>
      <c r="AK20" s="36"/>
      <c r="AL20" s="36"/>
      <c r="AM20" s="36"/>
    </row>
    <row r="21" spans="1:39" x14ac:dyDescent="0.3">
      <c r="A21" s="57">
        <v>20</v>
      </c>
      <c r="B21" s="57" t="s">
        <v>89</v>
      </c>
      <c r="C21" s="44"/>
      <c r="D21" s="59"/>
      <c r="E21" s="61" t="s">
        <v>122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>
        <v>5</v>
      </c>
      <c r="Q21" s="63">
        <f t="shared" si="8"/>
        <v>0</v>
      </c>
      <c r="R21" s="63">
        <f t="shared" si="9"/>
        <v>1</v>
      </c>
      <c r="S21" s="63">
        <f t="shared" si="10"/>
        <v>0</v>
      </c>
      <c r="T21" s="63">
        <f t="shared" si="11"/>
        <v>1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3">
      <c r="A22" s="35">
        <v>21</v>
      </c>
      <c r="B22" s="31" t="s">
        <v>90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>
        <v>1</v>
      </c>
      <c r="AJ22" s="36"/>
      <c r="AK22" s="36"/>
      <c r="AL22" s="36"/>
      <c r="AM22" s="36"/>
    </row>
    <row r="23" spans="1:39" x14ac:dyDescent="0.3">
      <c r="A23" s="57">
        <v>22</v>
      </c>
      <c r="B23" s="57" t="s">
        <v>111</v>
      </c>
      <c r="C23" s="44"/>
      <c r="D23" s="59">
        <v>6</v>
      </c>
      <c r="E23" s="61" t="s">
        <v>123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>
        <v>1</v>
      </c>
      <c r="AM23" s="58"/>
    </row>
    <row r="24" spans="1:39" x14ac:dyDescent="0.3">
      <c r="A24" s="35">
        <v>23</v>
      </c>
      <c r="B24" s="69" t="s">
        <v>112</v>
      </c>
      <c r="C24" s="37"/>
      <c r="D24" s="37">
        <v>7</v>
      </c>
      <c r="E24" s="29" t="s">
        <v>123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>
        <v>1</v>
      </c>
    </row>
    <row r="25" spans="1:39" x14ac:dyDescent="0.3">
      <c r="A25" s="57">
        <v>24</v>
      </c>
      <c r="B25" s="57" t="s">
        <v>113</v>
      </c>
      <c r="C25" s="44">
        <v>2</v>
      </c>
      <c r="D25" s="59">
        <v>0</v>
      </c>
      <c r="E25" s="61" t="s">
        <v>121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>
        <v>1</v>
      </c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3">
      <c r="A26" s="35">
        <v>25</v>
      </c>
      <c r="B26" s="31" t="s">
        <v>116</v>
      </c>
      <c r="C26" s="37">
        <v>0</v>
      </c>
      <c r="D26" s="37">
        <v>5</v>
      </c>
      <c r="E26" s="29" t="s">
        <v>120</v>
      </c>
      <c r="F26" s="20">
        <f t="shared" si="12"/>
        <v>0</v>
      </c>
      <c r="G26" s="20">
        <f t="shared" si="13"/>
        <v>0</v>
      </c>
      <c r="H26" s="20">
        <f t="shared" si="0"/>
        <v>1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2</v>
      </c>
      <c r="Q26" s="39">
        <f t="shared" si="8"/>
        <v>0</v>
      </c>
      <c r="R26" s="39">
        <f t="shared" si="9"/>
        <v>0</v>
      </c>
      <c r="S26" s="39">
        <f t="shared" si="10"/>
        <v>1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>
        <v>1</v>
      </c>
      <c r="AJ26" s="36">
        <v>1</v>
      </c>
      <c r="AK26" s="36"/>
      <c r="AL26" s="36"/>
      <c r="AM26" s="36"/>
    </row>
    <row r="27" spans="1:39" x14ac:dyDescent="0.3">
      <c r="A27" s="57">
        <v>26</v>
      </c>
      <c r="B27" s="57" t="s">
        <v>117</v>
      </c>
      <c r="C27" s="44"/>
      <c r="D27" s="59"/>
      <c r="E27" s="61">
        <v>5</v>
      </c>
      <c r="F27" s="59" t="str">
        <f t="shared" si="12"/>
        <v/>
      </c>
      <c r="G27" s="59" t="str">
        <f t="shared" si="13"/>
        <v/>
      </c>
      <c r="H27" s="59" t="str">
        <f t="shared" si="0"/>
        <v/>
      </c>
      <c r="I27" s="59" t="str">
        <f t="shared" si="1"/>
        <v/>
      </c>
      <c r="J27" s="61" t="str">
        <f t="shared" si="2"/>
        <v/>
      </c>
      <c r="K27" s="60">
        <f t="shared" si="3"/>
        <v>0</v>
      </c>
      <c r="L27" s="60">
        <f t="shared" si="4"/>
        <v>0</v>
      </c>
      <c r="M27" s="60">
        <f t="shared" si="5"/>
        <v>1</v>
      </c>
      <c r="N27" s="60">
        <f t="shared" si="6"/>
        <v>0</v>
      </c>
      <c r="O27" s="65">
        <f t="shared" si="7"/>
        <v>1</v>
      </c>
      <c r="P27" s="62"/>
      <c r="Q27" s="63" t="str">
        <f t="shared" si="8"/>
        <v>X</v>
      </c>
      <c r="R27" s="63" t="str">
        <f t="shared" si="9"/>
        <v>X</v>
      </c>
      <c r="S27" s="63" t="str">
        <f t="shared" si="10"/>
        <v>X</v>
      </c>
      <c r="T27" s="63" t="str">
        <f t="shared" si="11"/>
        <v>X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>
        <v>1</v>
      </c>
      <c r="AG27" s="58"/>
      <c r="AH27" s="58"/>
      <c r="AI27" s="58"/>
      <c r="AJ27" s="58"/>
      <c r="AK27" s="58"/>
      <c r="AL27" s="58"/>
      <c r="AM27" s="58"/>
    </row>
    <row r="28" spans="1:39" x14ac:dyDescent="0.3">
      <c r="A28" s="35">
        <v>27</v>
      </c>
      <c r="B28" s="31" t="s">
        <v>118</v>
      </c>
      <c r="C28" s="37"/>
      <c r="D28" s="37">
        <v>4</v>
      </c>
      <c r="E28" s="29">
        <v>0</v>
      </c>
      <c r="F28" s="20" t="str">
        <f t="shared" si="12"/>
        <v/>
      </c>
      <c r="G28" s="20" t="str">
        <f t="shared" si="13"/>
        <v/>
      </c>
      <c r="H28" s="20">
        <f t="shared" si="0"/>
        <v>1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/>
      <c r="Q28" s="39" t="str">
        <f t="shared" si="8"/>
        <v>X</v>
      </c>
      <c r="R28" s="39" t="str">
        <f t="shared" si="9"/>
        <v>X</v>
      </c>
      <c r="S28" s="39" t="str">
        <f t="shared" si="10"/>
        <v>X</v>
      </c>
      <c r="T28" s="39" t="str">
        <f t="shared" si="11"/>
        <v>X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/>
      <c r="AF28" s="31"/>
      <c r="AG28" s="36">
        <v>1</v>
      </c>
      <c r="AH28" s="36"/>
      <c r="AI28" s="36">
        <v>1</v>
      </c>
      <c r="AJ28" s="36"/>
      <c r="AK28" s="36"/>
      <c r="AL28" s="36"/>
      <c r="AM28" s="36"/>
    </row>
    <row r="29" spans="1:39" x14ac:dyDescent="0.3">
      <c r="A29" s="57">
        <v>28</v>
      </c>
      <c r="B29" s="57" t="s">
        <v>119</v>
      </c>
      <c r="C29" s="44"/>
      <c r="D29" s="59">
        <v>6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8"/>
        <v>1</v>
      </c>
      <c r="R29" s="63">
        <f t="shared" si="9"/>
        <v>1</v>
      </c>
      <c r="S29" s="63">
        <f t="shared" si="10"/>
        <v>0</v>
      </c>
      <c r="T29" s="63">
        <f t="shared" si="11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>
        <v>1</v>
      </c>
      <c r="AF29" s="57"/>
      <c r="AG29" s="58"/>
      <c r="AH29" s="58"/>
      <c r="AI29" s="58">
        <v>1</v>
      </c>
      <c r="AJ29" s="58">
        <v>1</v>
      </c>
      <c r="AK29" s="58"/>
      <c r="AL29" s="58"/>
      <c r="AM29" s="58"/>
    </row>
    <row r="30" spans="1:39" x14ac:dyDescent="0.3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3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3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3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3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3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3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3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3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3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3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3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3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3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3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3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3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3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3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3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3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3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3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3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3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3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3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3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3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3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3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3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3"/>
  </sheetData>
  <protectedRanges>
    <protectedRange sqref="A1:E1048576" name="区域1" securityDescriptor=""/>
  </protectedRanges>
  <phoneticPr fontId="26" type="noConversion"/>
  <conditionalFormatting sqref="U1:AB1">
    <cfRule type="cellIs" priority="35" operator="notEqual">
      <formula>0</formula>
    </cfRule>
  </conditionalFormatting>
  <conditionalFormatting sqref="U62:AF1048576 AJ62:AK1048576">
    <cfRule type="cellIs" priority="23" operator="notEqual">
      <formula>0</formula>
    </cfRule>
  </conditionalFormatting>
  <conditionalFormatting sqref="U2:AM61">
    <cfRule type="cellIs" dxfId="4" priority="1" operator="equal">
      <formula>1</formula>
    </cfRule>
  </conditionalFormatting>
  <conditionalFormatting sqref="AJ1:AM1">
    <cfRule type="cellIs" priority="22" operator="notEqual">
      <formula>0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0000000-0002-0000-0000-00000B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opLeftCell="V1" workbookViewId="0">
      <pane ySplit="1" topLeftCell="A2" activePane="bottomLeft" state="frozen"/>
      <selection pane="bottomLeft" activeCell="Y71" sqref="Y71"/>
    </sheetView>
  </sheetViews>
  <sheetFormatPr defaultColWidth="9" defaultRowHeight="14.25" x14ac:dyDescent="0.2"/>
  <cols>
    <col min="1" max="1" width="8.375" style="18" customWidth="1"/>
    <col min="2" max="3" width="9.5" style="18" customWidth="1"/>
    <col min="4" max="4" width="8.625" style="18" customWidth="1"/>
    <col min="5" max="7" width="4.625" style="18" hidden="1" customWidth="1"/>
    <col min="8" max="8" width="4.25" style="18" hidden="1" customWidth="1"/>
    <col min="9" max="14" width="4.625" style="18" hidden="1" customWidth="1"/>
    <col min="15" max="15" width="23.5" style="18" customWidth="1"/>
    <col min="16" max="19" width="4.6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14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BLTU</v>
      </c>
      <c r="AE1" s="23" t="str">
        <f>真值表!AF1</f>
        <v>U_Type</v>
      </c>
      <c r="AF1" s="25" t="str">
        <f>真值表!AG1</f>
        <v>LBU</v>
      </c>
      <c r="AG1" s="25">
        <f>真值表!AH1</f>
        <v>0</v>
      </c>
      <c r="AH1" s="25" t="str">
        <f>真值表!AI1</f>
        <v>R1</v>
      </c>
      <c r="AI1" s="25" t="str">
        <f>真值表!AJ1</f>
        <v>R2</v>
      </c>
      <c r="AJ1" s="25">
        <f>真值表!AK1</f>
        <v>0</v>
      </c>
      <c r="AK1" s="25" t="str">
        <f>真值表!AL1</f>
        <v>CSRRSI</v>
      </c>
      <c r="AL1" s="25" t="str">
        <f>真值表!AM1</f>
        <v>CSRRCI</v>
      </c>
    </row>
    <row r="2" spans="1:38" ht="16.5" x14ac:dyDescent="0.3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>~F30&amp;~F25&amp;~F14&amp;~F13&amp;~F12&amp;~OP6&amp; OP5&amp; OP4&amp;~OP3&amp;~OP2+</v>
      </c>
      <c r="AI2" s="24" t="str">
        <f>IF(真值表!AJ2=1,$O2&amp;"+","")</f>
        <v>~F30&amp;~F25&amp;~F14&amp;~F13&amp;~F12&amp;~OP6&amp; OP5&amp; OP4&amp;~OP3&amp;~OP2+</v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3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 xml:space="preserve"> F30&amp;~F25&amp;~F14&amp;~F13&amp;~F12&amp;~OP6&amp; OP5&amp; OP4&amp;~OP3&amp;~OP2+</v>
      </c>
      <c r="AI3" s="49" t="str">
        <f>IF(真值表!AJ3=1,$O3&amp;"+","")</f>
        <v xml:space="preserve"> F30&amp;~F25&amp;~F14&amp;~F13&amp;~F12&amp;~OP6&amp; OP5&amp; OP4&amp;~OP3&amp;~OP2+</v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3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>~F30&amp;~F25&amp; F14&amp; F13&amp; F12&amp;~OP6&amp; OP5&amp; OP4&amp;~OP3&amp;~OP2+</v>
      </c>
      <c r="AI4" s="24" t="str">
        <f>IF(真值表!AJ4=1,$O4&amp;"+","")</f>
        <v>~F30&amp;~F25&amp; F14&amp; F13&amp; F12&amp;~OP6&amp; OP5&amp; OP4&amp;~OP3&amp;~OP2+</v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3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>~F30&amp;~F25&amp; F14&amp; F13&amp;~F12&amp;~OP6&amp; OP5&amp; OP4&amp;~OP3&amp;~OP2+</v>
      </c>
      <c r="AI5" s="49" t="str">
        <f>IF(真值表!AJ5=1,$O5&amp;"+","")</f>
        <v>~F30&amp;~F25&amp; F14&amp; F13&amp;~F12&amp;~OP6&amp; OP5&amp; OP4&amp;~OP3&amp;~OP2+</v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3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>~F30&amp;~F25&amp;~F14&amp; F13&amp;~F12&amp;~OP6&amp; OP5&amp; OP4&amp;~OP3&amp;~OP2+</v>
      </c>
      <c r="AI6" s="24" t="str">
        <f>IF(真值表!AJ6=1,$O6&amp;"+","")</f>
        <v>~F30&amp;~F25&amp;~F14&amp; F13&amp;~F12&amp;~OP6&amp; OP5&amp; OP4&amp;~OP3&amp;~OP2+</v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3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>~F30&amp;~F25&amp;~F14&amp; F13&amp; F12&amp;~OP6&amp; OP5&amp; OP4&amp;~OP3&amp;~OP2+</v>
      </c>
      <c r="AI7" s="49" t="str">
        <f>IF(真值表!AJ7=1,$O7&amp;"+","")</f>
        <v>~F30&amp;~F25&amp;~F14&amp; F13&amp; F12&amp;~OP6&amp; OP5&amp; OP4&amp;~OP3&amp;~OP2+</v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3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>~F14&amp;~F13&amp;~F12&amp;~OP6&amp;~OP5&amp; OP4&amp;~OP3&amp;~OP2+</v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3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 xml:space="preserve"> F14&amp; F13&amp; F12&amp;~OP6&amp;~OP5&amp; OP4&amp;~OP3&amp;~OP2+</v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3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 xml:space="preserve"> F14&amp; F13&amp;~F12&amp;~OP6&amp;~OP5&amp; OP4&amp;~OP3&amp;~OP2+</v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3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 xml:space="preserve"> F14&amp;~F13&amp;~F12&amp;~OP6&amp;~OP5&amp; OP4&amp;~OP3&amp;~OP2+</v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3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>~F14&amp; F13&amp;~F12&amp;~OP6&amp;~OP5&amp; OP4&amp;~OP3&amp;~OP2+</v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3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>~F30&amp;~F25&amp;~F14&amp;~F13&amp; F12&amp;~OP6&amp;~OP5&amp; OP4&amp;~OP3&amp;~OP2+</v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3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>~F30&amp;~F25&amp; F14&amp;~F13&amp; F12&amp;~OP6&amp;~OP5&amp; OP4&amp;~OP3&amp;~OP2+</v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3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 xml:space="preserve"> F30&amp;~F25&amp; F14&amp;~F13&amp; F12&amp;~OP6&amp;~OP5&amp; OP4&amp;~OP3&amp;~OP2+</v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3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>~F14&amp; F13&amp;~F12&amp;~OP6&amp;~OP5&amp;~OP4&amp;~OP3&amp;~OP2+</v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3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>~F14&amp; F13&amp;~F12&amp;~OP6&amp; OP5&amp;~OP4&amp;~OP3&amp;~OP2+</v>
      </c>
      <c r="AI17" s="49" t="str">
        <f>IF(真值表!AJ17=1,$O17&amp;"+","")</f>
        <v>~F14&amp; F13&amp;~F12&amp;~OP6&amp; OP5&amp;~OP4&amp;~OP3&amp;~OP2+</v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3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>~F30&amp;~F25&amp;~F14&amp;~F13&amp;~F12&amp; OP6&amp; OP5&amp; OP4&amp;~OP3&amp;~OP2+</v>
      </c>
      <c r="AI18" s="24" t="str">
        <f>IF(真值表!AJ18=1,$O18&amp;"+","")</f>
        <v>~F30&amp;~F25&amp;~F14&amp;~F13&amp;~F12&amp; OP6&amp; OP5&amp; OP4&amp;~OP3&amp;~OP2+</v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3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/>
      </c>
      <c r="S19" s="49" t="str">
        <f>IF(真值表!T19=1,$O19&amp;"+","")</f>
        <v>~F14&amp;~F13&amp;~F12&amp; OP6&amp; OP5&amp;~OP4&amp;~OP3&amp;~OP2+</v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>~F14&amp;~F13&amp;~F12&amp; OP6&amp; OP5&amp;~OP4&amp;~OP3&amp;~OP2+</v>
      </c>
      <c r="AI19" s="49" t="str">
        <f>IF(真值表!AJ19=1,$O19&amp;"+","")</f>
        <v>~F14&amp;~F13&amp;~F12&amp; OP6&amp; OP5&amp;~OP4&amp;~OP3&amp;~OP2+</v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3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/>
      </c>
      <c r="S20" s="24" t="str">
        <f>IF(真值表!T20=1,$O20&amp;"+","")</f>
        <v>~F14&amp;~F13&amp; F12&amp; OP6&amp; OP5&amp;~OP4&amp;~OP3&amp;~OP2+</v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>~F14&amp;~F13&amp; F12&amp; OP6&amp; OP5&amp;~OP4&amp;~OP3&amp;~OP2+</v>
      </c>
      <c r="AI20" s="24" t="str">
        <f>IF(真值表!AJ20=1,$O20&amp;"+","")</f>
        <v>~F14&amp;~F13&amp; F12&amp; OP6&amp; OP5&amp;~OP4&amp;~OP3&amp;~OP2+</v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3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 xml:space="preserve"> OP6&amp; OP5&amp;~OP4&amp; OP3&amp; OP2+</v>
      </c>
      <c r="R21" s="49" t="str">
        <f>IF(真值表!S21=1,$O21&amp;"+","")</f>
        <v/>
      </c>
      <c r="S21" s="49" t="str">
        <f>IF(真值表!T21=1,$O21&amp;"+","")</f>
        <v xml:space="preserve"> OP6&amp; OP5&amp;~OP4&amp; OP3&amp; OP2+</v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3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>~F14&amp;~F13&amp;~F12&amp; OP6&amp; OP5&amp;~OP4&amp;~OP3&amp; OP2+</v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3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 xml:space="preserve"> F14&amp; F13&amp;~F12&amp; OP6&amp; OP5&amp; OP4&amp;~OP3&amp;~OP2+</v>
      </c>
      <c r="AL23" s="49" t="str">
        <f>IF(真值表!AM23=1,$O23&amp;"+","")</f>
        <v/>
      </c>
    </row>
    <row r="24" spans="1:38" ht="16.5" x14ac:dyDescent="0.3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 xml:space="preserve"> F14&amp; F13&amp; F12&amp; OP6&amp; OP5&amp; OP4&amp;~OP3&amp;~OP2+</v>
      </c>
    </row>
    <row r="25" spans="1:38" ht="16.5" x14ac:dyDescent="0.3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>~F30&amp;~F25&amp;~F14&amp;~F13&amp;~F12&amp; OP6&amp; OP5&amp; OP4&amp;~OP3&amp;~OP2+</v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3">
      <c r="A26" s="31" t="str">
        <f>IF(ISBLANK(真值表!B26),"",真值表!B26)</f>
        <v>SRL</v>
      </c>
      <c r="B26" s="37">
        <f>IF(ISBLANK(真值表!C26),"",真值表!C26)</f>
        <v>0</v>
      </c>
      <c r="C26" s="37">
        <f>IF(ISBLANK(真值表!D26),"",真值表!D26)</f>
        <v>5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 xml:space="preserve"> 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 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>~F30&amp;~F25&amp; F14&amp;~F13&amp; F12&amp;~OP6&amp; OP5&amp; OP4&amp;~OP3&amp;~OP2+</v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 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>~F30&amp;~F25&amp; F14&amp;~F13&amp; F12&amp;~OP6&amp; OP5&amp; OP4&amp;~OP3&amp;~OP2+</v>
      </c>
      <c r="AI26" s="24" t="str">
        <f>IF(真值表!AJ26=1,$O26&amp;"+","")</f>
        <v>~F30&amp;~F25&amp; F14&amp;~F13&amp; F12&amp;~OP6&amp; OP5&amp; OP4&amp;~OP3&amp;~OP2+</v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3">
      <c r="A27" s="50" t="str">
        <f>IF(ISBLANK(真值表!B27),"",真值表!B27)</f>
        <v>AUIPC</v>
      </c>
      <c r="B27" s="45" t="str">
        <f>IF(ISBLANK(真值表!C27),"",真值表!C27)</f>
        <v/>
      </c>
      <c r="C27" s="52" t="str">
        <f>IF(ISBLANK(真值表!D27),"",真值表!D27)</f>
        <v/>
      </c>
      <c r="D27" s="51">
        <f>IF(ISBLANK(真值表!E27),"",真值表!E27)</f>
        <v>5</v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>~OP5&amp;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 xml:space="preserve"> OP2&amp;</v>
      </c>
      <c r="O27" s="48" t="str">
        <f t="shared" si="1"/>
        <v>~OP6&amp;~OP5&amp; OP4&amp;~OP3&amp; 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~OP6&amp;~OP5&amp; OP4&amp;~OP3&amp; 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>~OP6&amp;~OP5&amp; OP4&amp;~OP3&amp; OP2+</v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3">
      <c r="A28" s="31" t="str">
        <f>IF(ISBLANK(真值表!B28),"",真值表!B28)</f>
        <v>LBU</v>
      </c>
      <c r="B28" s="37" t="str">
        <f>IF(ISBLANK(真值表!C28),"",真值表!C28)</f>
        <v/>
      </c>
      <c r="C28" s="37">
        <f>IF(ISBLANK(真值表!D28),"",真值表!D28)</f>
        <v>4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 xml:space="preserve"> 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 xml:space="preserve"> F14&amp;~F13&amp;~F12&amp;~OP6&amp;~OP5&amp;~OP4&amp;~OP3&amp;~OP2</v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 xml:space="preserve"> F14&amp;~F13&amp;~F12&amp;~OP6&amp;~OP5&amp;~OP4&amp;~OP3&amp;~OP2+</v>
      </c>
      <c r="U28" s="24" t="str">
        <f>IF(真值表!V28=1,$O28&amp;"+","")</f>
        <v/>
      </c>
      <c r="V28" s="24" t="str">
        <f>IF(真值表!W28=1,$O28&amp;"+","")</f>
        <v xml:space="preserve"> F14&amp;~F13&amp;~F12&amp;~OP6&amp;~OP5&amp;~OP4&amp;~OP3&amp;~OP2+</v>
      </c>
      <c r="W28" s="24" t="str">
        <f>IF(真值表!X28=1,$O28&amp;"+","")</f>
        <v xml:space="preserve"> F14&amp;~F13&amp;~F12&amp;~OP6&amp;~OP5&amp;~OP4&amp;~OP3&amp;~OP2+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 xml:space="preserve"> F14&amp;~F13&amp;~F12&amp;~OP6&amp;~OP5&amp;~OP4&amp;~OP3&amp;~OP2+</v>
      </c>
      <c r="AG28" s="24" t="str">
        <f>IF(真值表!AH28=1,$O28&amp;"+","")</f>
        <v/>
      </c>
      <c r="AH28" s="24" t="str">
        <f>IF(真值表!AI28=1,$O28&amp;"+","")</f>
        <v xml:space="preserve"> F14&amp;~F13&amp;~F12&amp;~OP6&amp;~OP5&amp;~OP4&amp;~OP3&amp;~OP2+</v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3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 xml:space="preserve"> F14&amp; F13&amp;~F12&amp; OP6&amp; OP5&amp;~OP4&amp;~OP3&amp;~OP2+</v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 xml:space="preserve"> F14&amp; F13&amp;~F12&amp; OP6&amp; OP5&amp;~OP4&amp;~OP3&amp;~OP2+</v>
      </c>
      <c r="AI29" s="49" t="str">
        <f>IF(真值表!AJ29=1,$O29&amp;"+","")</f>
        <v xml:space="preserve"> F14&amp; F13&amp;~F12&amp; OP6&amp; OP5&amp;~OP4&amp;~OP3&amp;~OP2+</v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3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3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3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3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3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3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3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3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3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3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3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3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3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3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3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3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3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3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3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3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3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3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3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3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3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3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3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3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3">
      <c r="A58" s="70" t="s">
        <v>81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</v>
      </c>
      <c r="T58" s="30" t="str">
        <f t="shared" si="2"/>
        <v>~F14&amp; F13&amp;~F12&amp;~OP6&amp;~OP5&amp;~OP4&amp;~OP3&amp;~OP2+ F14&amp;~F13&amp;~F12&amp;~OP6&amp;~OP5&amp;~OP4&amp;~OP3&amp;~OP2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F14&amp;~F13&amp;~F12&amp;~OP6&amp;~OP5&amp;~OP4&amp;~OP3&amp;~OP2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OP4&amp;~OP3&amp;~OP2+~OP6&amp;~OP5&amp; OP4&amp;~OP3&amp; OP2+ F14&amp;~F13&amp;~F12&amp;~OP6&amp;~OP5&amp;~OP4&amp;~OP3&amp;~OP2</v>
      </c>
      <c r="X58" s="30" t="str">
        <f t="shared" si="2"/>
        <v>~F30&amp;~F25&amp;~F14&amp;~F13&amp;~F12&amp; OP6&amp; OP5&amp; OP4&amp;~OP3&amp;~OP2+~F30&amp;~F25&amp;~F14&amp;~F13&amp;~F12&amp;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 F13&amp;~F12&amp; OP6&amp; OP5&amp;~OP4&amp;~OP3&amp;~OP2</v>
      </c>
      <c r="AE58" s="33" t="str">
        <f t="shared" si="2"/>
        <v>~OP6&amp;~OP5&amp; OP4&amp;~OP3&amp; OP2</v>
      </c>
      <c r="AF58" s="30" t="str">
        <f t="shared" si="2"/>
        <v xml:space="preserve"> F14&amp;~F13&amp;~F12&amp;~OP6&amp;~OP5&amp;~OP4&amp;~OP3&amp;~OP2</v>
      </c>
      <c r="AG58" s="30" t="str">
        <f t="shared" si="2"/>
        <v/>
      </c>
      <c r="AH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 F14&amp;~F13&amp;~F12&amp;~OP6&amp;~OP5&amp;~OP4&amp;~OP3&amp;~OP2+ F14&amp; F13&amp;~F12&amp; OP6&amp; OP5&amp;~OP4&amp;~OP3&amp;~OP2</v>
      </c>
      <c r="AI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OP5&amp;~OP4&amp;~OP3&amp;~OP2+~F30&amp;~F25&amp; F14&amp;~F13&amp; F12&amp;~OP6&amp; OP5&amp; OP4&amp;~OP3&amp;~OP2+ F14&amp; F13&amp;~F12&amp; OP6&amp; OP5&amp;~OP4&amp;~OP3&amp;~OP2</v>
      </c>
      <c r="AJ58" s="30" t="str">
        <f t="shared" si="2"/>
        <v/>
      </c>
      <c r="AK58" s="30" t="str">
        <f t="shared" si="2"/>
        <v xml:space="preserve"> F14&amp; F13&amp;~F12&amp; OP6&amp; OP5&amp; OP4&amp;~OP3&amp;~OP2</v>
      </c>
      <c r="AL58" s="30" t="str">
        <f t="shared" si="2"/>
        <v xml:space="preserve"> F14&amp; F13&amp; F12&amp; OP6&amp; OP5&amp; OP4&amp;~OP3&amp;~OP2</v>
      </c>
    </row>
    <row r="59" spans="1:50" x14ac:dyDescent="0.2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 F14&amp;~F13&amp;~F12&amp;~OP6&amp;~OP5&amp;~OP4&amp;~OP3&amp;~OP2+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F14&amp;~F13&amp;~F12&amp;~OP6&amp;~OP5&amp;~OP4&amp;~OP3&amp;~OP2+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OP4&amp;~OP3&amp;~OP2+~OP6&amp;~OP5&amp; OP4&amp;~OP3&amp; OP2+ F14&amp;~F13&amp;~F12&amp;~OP6&amp;~OP5&amp;~OP4&amp;~OP3&amp;~OP2+</v>
      </c>
      <c r="X59" t="str">
        <f t="shared" si="3"/>
        <v>~F30&amp;~F25&amp;~F14&amp;~F13&amp;~F12&amp; OP6&amp; OP5&amp; OP4&amp;~OP3&amp;~OP2+~F30&amp;~F25&amp;~F14&amp;~F13&amp;~F12&amp;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 F13&amp;~F12&amp; OP6&amp; OP5&amp;~OP4&amp;~OP3&amp;~OP2+</v>
      </c>
      <c r="AE59" t="str">
        <f t="shared" si="3"/>
        <v>~OP6&amp;~OP5&amp; OP4&amp;~OP3&amp; OP2+</v>
      </c>
      <c r="AF59" t="str">
        <f t="shared" si="3"/>
        <v xml:space="preserve"> F14&amp;~F13&amp;~F12&amp;~OP6&amp;~OP5&amp;~OP4&amp;~OP3&amp;~OP2+</v>
      </c>
      <c r="AG59" t="str">
        <f t="shared" si="3"/>
        <v/>
      </c>
      <c r="AH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 F14&amp;~F13&amp;~F12&amp;~OP6&amp;~OP5&amp;~OP4&amp;~OP3&amp;~OP2+ F14&amp; F13&amp;~F12&amp; OP6&amp; OP5&amp;~OP4&amp;~OP3&amp;~OP2+</v>
      </c>
      <c r="AI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OP5&amp;~OP4&amp;~OP3&amp;~OP2+~F30&amp;~F25&amp; F14&amp;~F13&amp; F12&amp;~OP6&amp; OP5&amp; OP4&amp;~OP3&amp;~OP2+ F14&amp; F13&amp;~F12&amp; OP6&amp; OP5&amp;~OP4&amp;~OP3&amp;~OP2+</v>
      </c>
      <c r="AJ59" t="str">
        <f t="shared" si="3"/>
        <v/>
      </c>
      <c r="AK59" t="str">
        <f t="shared" si="3"/>
        <v xml:space="preserve"> F14&amp; F13&amp;~F12&amp; OP6&amp; OP5&amp; OP4&amp;~OP3&amp;~OP2+</v>
      </c>
      <c r="AL59" t="str">
        <f t="shared" si="3"/>
        <v xml:space="preserve"> F14&amp; F13&amp; F12&amp; OP6&amp; OP5&amp; OP4&amp;~OP3&amp;~OP2+</v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" x14ac:dyDescent="0.25">
      <c r="P61" s="73" t="s">
        <v>61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5" x14ac:dyDescent="0.2">
      <c r="Q63" s="34" t="s">
        <v>110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:AL1 AM59:AX59">
    <cfRule type="cellIs" dxfId="3" priority="6" operator="equal">
      <formula>1</formula>
    </cfRule>
  </conditionalFormatting>
  <conditionalFormatting sqref="P60:AE60 P62:AE62 P63 R63:AE63 P64:AE1048576">
    <cfRule type="cellIs" dxfId="2" priority="10" operator="equal">
      <formula>1</formula>
    </cfRule>
  </conditionalFormatting>
  <conditionalFormatting sqref="P2:AL59">
    <cfRule type="cellIs" dxfId="1" priority="1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A11" sqref="A11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2</v>
      </c>
      <c r="B1" s="9" t="s">
        <v>15</v>
      </c>
      <c r="C1" s="10" t="s">
        <v>16</v>
      </c>
    </row>
    <row r="2" spans="1:3" ht="18" customHeight="1" x14ac:dyDescent="0.25">
      <c r="A2" s="11" t="s">
        <v>17</v>
      </c>
      <c r="B2" s="12">
        <v>0</v>
      </c>
      <c r="C2" s="13" t="s">
        <v>18</v>
      </c>
    </row>
    <row r="3" spans="1:3" ht="18" customHeight="1" x14ac:dyDescent="0.25">
      <c r="A3" s="11" t="s">
        <v>19</v>
      </c>
      <c r="B3" s="12">
        <v>1</v>
      </c>
      <c r="C3" s="13" t="s">
        <v>20</v>
      </c>
    </row>
    <row r="4" spans="1:3" ht="18" customHeight="1" x14ac:dyDescent="0.25">
      <c r="A4" s="11" t="s">
        <v>21</v>
      </c>
      <c r="B4" s="12">
        <v>2</v>
      </c>
      <c r="C4" s="13" t="s">
        <v>22</v>
      </c>
    </row>
    <row r="5" spans="1:3" ht="18" customHeight="1" x14ac:dyDescent="0.3">
      <c r="A5" s="11" t="s">
        <v>23</v>
      </c>
      <c r="B5" s="12">
        <v>3</v>
      </c>
      <c r="C5" s="13" t="s">
        <v>24</v>
      </c>
    </row>
    <row r="6" spans="1:3" ht="18" customHeight="1" x14ac:dyDescent="0.25">
      <c r="A6" s="11" t="s">
        <v>25</v>
      </c>
      <c r="B6" s="12">
        <v>4</v>
      </c>
      <c r="C6" s="13" t="s">
        <v>26</v>
      </c>
    </row>
    <row r="7" spans="1:3" ht="18" customHeight="1" x14ac:dyDescent="0.25">
      <c r="A7" s="11" t="s">
        <v>27</v>
      </c>
      <c r="B7" s="12">
        <v>5</v>
      </c>
      <c r="C7" s="13" t="s">
        <v>28</v>
      </c>
    </row>
    <row r="8" spans="1:3" ht="18" customHeight="1" x14ac:dyDescent="0.25">
      <c r="A8" s="11" t="s">
        <v>29</v>
      </c>
      <c r="B8" s="12">
        <v>6</v>
      </c>
      <c r="C8" s="13" t="s">
        <v>30</v>
      </c>
    </row>
    <row r="9" spans="1:3" ht="18" customHeight="1" x14ac:dyDescent="0.25">
      <c r="A9" s="11" t="s">
        <v>31</v>
      </c>
      <c r="B9" s="12">
        <v>7</v>
      </c>
      <c r="C9" s="13" t="s">
        <v>32</v>
      </c>
    </row>
    <row r="10" spans="1:3" ht="18" customHeight="1" x14ac:dyDescent="0.25">
      <c r="A10" s="11">
        <v>1000</v>
      </c>
      <c r="B10" s="12">
        <v>8</v>
      </c>
      <c r="C10" s="13" t="s">
        <v>33</v>
      </c>
    </row>
    <row r="11" spans="1:3" ht="18" customHeight="1" x14ac:dyDescent="0.25">
      <c r="A11" s="11">
        <v>1001</v>
      </c>
      <c r="B11" s="12">
        <v>9</v>
      </c>
      <c r="C11" s="13" t="s">
        <v>34</v>
      </c>
    </row>
    <row r="12" spans="1:3" ht="18" customHeight="1" x14ac:dyDescent="0.25">
      <c r="A12" s="11">
        <v>1010</v>
      </c>
      <c r="B12" s="12">
        <v>10</v>
      </c>
      <c r="C12" s="13" t="s">
        <v>35</v>
      </c>
    </row>
    <row r="13" spans="1:3" ht="18" customHeight="1" x14ac:dyDescent="0.25">
      <c r="A13" s="11">
        <v>1011</v>
      </c>
      <c r="B13" s="12">
        <v>11</v>
      </c>
      <c r="C13" s="13" t="s">
        <v>36</v>
      </c>
    </row>
    <row r="14" spans="1:3" ht="18" customHeight="1" x14ac:dyDescent="0.25">
      <c r="A14" s="14">
        <v>1100</v>
      </c>
      <c r="B14" s="15">
        <v>12</v>
      </c>
      <c r="C14" s="16" t="s">
        <v>37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68" customWidth="1"/>
  </cols>
  <sheetData>
    <row r="1" spans="1:4" s="1" customFormat="1" ht="20.100000000000001" customHeight="1" x14ac:dyDescent="0.3">
      <c r="A1" s="2" t="s">
        <v>0</v>
      </c>
      <c r="B1" s="3" t="s">
        <v>38</v>
      </c>
      <c r="C1" s="3" t="s">
        <v>39</v>
      </c>
      <c r="D1" s="3" t="s">
        <v>40</v>
      </c>
    </row>
    <row r="2" spans="1:4" s="1" customFormat="1" ht="20.100000000000001" customHeight="1" thickTop="1" thickBot="1" x14ac:dyDescent="0.35">
      <c r="A2" s="4">
        <v>1</v>
      </c>
      <c r="B2" s="5" t="s">
        <v>9</v>
      </c>
      <c r="C2" s="5" t="s">
        <v>41</v>
      </c>
      <c r="D2" s="5" t="s">
        <v>42</v>
      </c>
    </row>
    <row r="3" spans="1:4" s="1" customFormat="1" ht="20.100000000000001" customHeight="1" thickBot="1" x14ac:dyDescent="0.35">
      <c r="A3" s="6">
        <v>2</v>
      </c>
      <c r="B3" s="7" t="s">
        <v>8</v>
      </c>
      <c r="C3" s="7" t="s">
        <v>43</v>
      </c>
      <c r="D3" s="7" t="s">
        <v>44</v>
      </c>
    </row>
    <row r="4" spans="1:4" s="1" customFormat="1" ht="20.100000000000001" customHeight="1" thickTop="1" thickBot="1" x14ac:dyDescent="0.35">
      <c r="A4" s="4">
        <v>3</v>
      </c>
      <c r="B4" s="5" t="s">
        <v>45</v>
      </c>
      <c r="C4" s="5" t="s">
        <v>46</v>
      </c>
      <c r="D4" s="5" t="s">
        <v>47</v>
      </c>
    </row>
    <row r="5" spans="1:4" s="1" customFormat="1" ht="20.100000000000001" customHeight="1" thickBot="1" x14ac:dyDescent="0.35">
      <c r="A5" s="6">
        <v>4</v>
      </c>
      <c r="B5" s="7" t="s">
        <v>48</v>
      </c>
      <c r="C5" s="7" t="s">
        <v>49</v>
      </c>
      <c r="D5" s="7" t="s">
        <v>50</v>
      </c>
    </row>
    <row r="6" spans="1:4" s="1" customFormat="1" ht="20.100000000000001" customHeight="1" thickTop="1" thickBot="1" x14ac:dyDescent="0.35">
      <c r="A6" s="4">
        <v>5</v>
      </c>
      <c r="B6" s="5" t="s">
        <v>91</v>
      </c>
      <c r="C6" s="5" t="s">
        <v>92</v>
      </c>
      <c r="D6" s="5" t="s">
        <v>93</v>
      </c>
    </row>
    <row r="7" spans="1:4" s="1" customFormat="1" ht="20.100000000000001" customHeight="1" thickBot="1" x14ac:dyDescent="0.35">
      <c r="A7" s="6">
        <v>6</v>
      </c>
      <c r="B7" s="7" t="s">
        <v>51</v>
      </c>
      <c r="C7" s="7" t="s">
        <v>52</v>
      </c>
      <c r="D7" s="7" t="s">
        <v>53</v>
      </c>
    </row>
    <row r="8" spans="1:4" s="1" customFormat="1" ht="20.100000000000001" customHeight="1" thickTop="1" thickBot="1" x14ac:dyDescent="0.35">
      <c r="A8" s="4">
        <v>7</v>
      </c>
      <c r="B8" s="5" t="s">
        <v>94</v>
      </c>
      <c r="C8" s="5" t="s">
        <v>95</v>
      </c>
      <c r="D8" s="5" t="s">
        <v>97</v>
      </c>
    </row>
    <row r="9" spans="1:4" s="1" customFormat="1" ht="20.100000000000001" customHeight="1" thickBot="1" x14ac:dyDescent="0.35">
      <c r="A9" s="6">
        <v>8</v>
      </c>
      <c r="B9" s="7" t="s">
        <v>12</v>
      </c>
      <c r="C9" s="7" t="s">
        <v>54</v>
      </c>
      <c r="D9" s="7" t="s">
        <v>96</v>
      </c>
    </row>
    <row r="10" spans="1:4" s="1" customFormat="1" ht="20.100000000000001" customHeight="1" thickTop="1" thickBot="1" x14ac:dyDescent="0.35">
      <c r="A10" s="4">
        <v>9</v>
      </c>
      <c r="B10" s="5" t="s">
        <v>55</v>
      </c>
      <c r="C10" s="5" t="s">
        <v>56</v>
      </c>
      <c r="D10" s="5" t="s">
        <v>57</v>
      </c>
    </row>
    <row r="11" spans="1:4" s="1" customFormat="1" ht="20.100000000000001" customHeight="1" thickBot="1" x14ac:dyDescent="0.35">
      <c r="A11" s="6">
        <v>10</v>
      </c>
      <c r="B11" s="7" t="s">
        <v>58</v>
      </c>
      <c r="C11" s="7" t="s">
        <v>59</v>
      </c>
      <c r="D11" s="7" t="s">
        <v>60</v>
      </c>
    </row>
    <row r="12" spans="1:4" s="1" customFormat="1" ht="66.599999999999994" customHeight="1" thickTop="1" thickBot="1" x14ac:dyDescent="0.35">
      <c r="A12" s="4">
        <v>11</v>
      </c>
      <c r="B12" s="5" t="s">
        <v>98</v>
      </c>
      <c r="C12" s="5" t="s">
        <v>99</v>
      </c>
      <c r="D12" s="5" t="s">
        <v>114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cjw</cp:lastModifiedBy>
  <dcterms:created xsi:type="dcterms:W3CDTF">2015-06-05T18:19:00Z</dcterms:created>
  <dcterms:modified xsi:type="dcterms:W3CDTF">2023-08-31T15:06:19Z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