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Power BI\Power BI Course\Young Minds Course\ADVANCE DATSET EXCEL FILES\Capstone project\"/>
    </mc:Choice>
  </mc:AlternateContent>
  <xr:revisionPtr revIDLastSave="0" documentId="13_ncr:1_{90B48B4F-BA8A-485A-8A70-12280C9155D0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ales" sheetId="1" r:id="rId1"/>
    <sheet name="Pivot table" sheetId="3" r:id="rId2"/>
    <sheet name="Sheet1" sheetId="2" r:id="rId3"/>
  </sheets>
  <definedNames>
    <definedName name="_xlnm._FilterDatabase" localSheetId="0" hidden="1">Sales!$A$1:$Y$11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H11" i="2"/>
  <c r="J11" i="2" s="1"/>
  <c r="I10" i="2"/>
  <c r="H10" i="2"/>
  <c r="J10" i="2" s="1"/>
  <c r="I9" i="2"/>
  <c r="H9" i="2"/>
  <c r="J9" i="2" s="1"/>
  <c r="I8" i="2"/>
  <c r="H8" i="2"/>
  <c r="J8" i="2" s="1"/>
  <c r="I7" i="2"/>
  <c r="H7" i="2"/>
  <c r="J7" i="2" s="1"/>
  <c r="I6" i="2"/>
  <c r="H6" i="2"/>
  <c r="J6" i="2" s="1"/>
  <c r="I5" i="2"/>
  <c r="H5" i="2"/>
  <c r="J5" i="2" s="1"/>
  <c r="I4" i="2"/>
  <c r="H4" i="2"/>
  <c r="J4" i="2" s="1"/>
  <c r="I3" i="2"/>
  <c r="H3" i="2"/>
  <c r="J3" i="2" s="1"/>
  <c r="I2" i="2"/>
  <c r="H2" i="2"/>
  <c r="J2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J7" i="1" s="1"/>
  <c r="H8" i="1"/>
  <c r="J8" i="1" s="1"/>
  <c r="H9" i="1"/>
  <c r="J9" i="1" s="1"/>
  <c r="H10" i="1"/>
  <c r="J10" i="1" s="1"/>
  <c r="H11" i="1"/>
  <c r="J11" i="1" s="1"/>
  <c r="H12" i="1"/>
  <c r="H13" i="1"/>
  <c r="H14" i="1"/>
  <c r="H15" i="1"/>
  <c r="H16" i="1"/>
  <c r="H17" i="1"/>
  <c r="H18" i="1"/>
  <c r="H19" i="1"/>
  <c r="J19" i="1" s="1"/>
  <c r="H20" i="1"/>
  <c r="J20" i="1" s="1"/>
  <c r="H21" i="1"/>
  <c r="J21" i="1" s="1"/>
  <c r="H22" i="1"/>
  <c r="H23" i="1"/>
  <c r="H24" i="1"/>
  <c r="H25" i="1"/>
  <c r="H26" i="1"/>
  <c r="H27" i="1"/>
  <c r="H28" i="1"/>
  <c r="H29" i="1"/>
  <c r="H30" i="1"/>
  <c r="H31" i="1"/>
  <c r="J31" i="1" s="1"/>
  <c r="H32" i="1"/>
  <c r="J32" i="1" s="1"/>
  <c r="H33" i="1"/>
  <c r="J33" i="1" s="1"/>
  <c r="H34" i="1"/>
  <c r="H35" i="1"/>
  <c r="J35" i="1" s="1"/>
  <c r="H36" i="1"/>
  <c r="H37" i="1"/>
  <c r="H38" i="1"/>
  <c r="H39" i="1"/>
  <c r="H40" i="1"/>
  <c r="H41" i="1"/>
  <c r="H42" i="1"/>
  <c r="H43" i="1"/>
  <c r="J43" i="1" s="1"/>
  <c r="H44" i="1"/>
  <c r="J44" i="1" s="1"/>
  <c r="H45" i="1"/>
  <c r="H46" i="1"/>
  <c r="J46" i="1" s="1"/>
  <c r="H47" i="1"/>
  <c r="J47" i="1" s="1"/>
  <c r="H48" i="1"/>
  <c r="H49" i="1"/>
  <c r="H50" i="1"/>
  <c r="H51" i="1"/>
  <c r="H52" i="1"/>
  <c r="H53" i="1"/>
  <c r="H54" i="1"/>
  <c r="J54" i="1" s="1"/>
  <c r="H55" i="1"/>
  <c r="J55" i="1" s="1"/>
  <c r="H2" i="1"/>
  <c r="J2" i="1" s="1"/>
  <c r="J29" i="1" l="1"/>
  <c r="J41" i="1"/>
  <c r="J53" i="1"/>
  <c r="J17" i="1"/>
  <c r="J5" i="1"/>
  <c r="J23" i="1"/>
  <c r="J52" i="1"/>
  <c r="J34" i="1"/>
  <c r="J22" i="1"/>
  <c r="J45" i="1"/>
  <c r="J50" i="1"/>
  <c r="J26" i="1"/>
  <c r="J25" i="1"/>
  <c r="J24" i="1"/>
  <c r="J18" i="1"/>
  <c r="J6" i="1"/>
  <c r="J42" i="1"/>
  <c r="J38" i="1"/>
  <c r="J37" i="1"/>
  <c r="J48" i="1"/>
  <c r="J12" i="1"/>
  <c r="J40" i="1"/>
  <c r="J28" i="1"/>
  <c r="J16" i="1"/>
  <c r="J4" i="1"/>
  <c r="J14" i="1"/>
  <c r="J49" i="1"/>
  <c r="J13" i="1"/>
  <c r="J36" i="1"/>
  <c r="J30" i="1"/>
  <c r="J51" i="1"/>
  <c r="J39" i="1"/>
  <c r="J27" i="1"/>
  <c r="J15" i="1"/>
  <c r="J3" i="1"/>
</calcChain>
</file>

<file path=xl/sharedStrings.xml><?xml version="1.0" encoding="utf-8"?>
<sst xmlns="http://schemas.openxmlformats.org/spreadsheetml/2006/main" count="783" uniqueCount="470">
  <si>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</si>
  <si>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</si>
  <si>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</si>
  <si>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</si>
  <si>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</si>
  <si>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</si>
  <si>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</si>
  <si>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</si>
  <si>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</si>
  <si>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</si>
  <si>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</si>
  <si>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</si>
  <si>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</si>
  <si>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</si>
  <si>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</si>
  <si>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</si>
  <si>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</si>
  <si>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</si>
  <si>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</si>
  <si>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</si>
  <si>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</si>
  <si>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</si>
  <si>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</si>
  <si>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</si>
  <si>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</si>
  <si>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</si>
  <si>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</si>
  <si>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</si>
  <si>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</si>
  <si>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</si>
  <si>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</si>
  <si>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</si>
  <si>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</si>
  <si>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</si>
  <si>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</si>
  <si>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</si>
  <si>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</si>
  <si>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</si>
  <si>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</si>
  <si>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</si>
  <si>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</si>
  <si>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</si>
  <si>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</si>
  <si>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</si>
  <si>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</si>
  <si>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</si>
  <si>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</si>
  <si>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</si>
  <si>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</si>
  <si>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</si>
  <si>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</si>
  <si>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</si>
  <si>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</si>
  <si>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</si>
  <si>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</si>
  <si>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</si>
  <si>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</si>
  <si>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</si>
  <si>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</si>
  <si>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</si>
  <si>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</si>
  <si>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</si>
  <si>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</si>
  <si>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</si>
  <si>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</si>
  <si>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</si>
  <si>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</si>
  <si>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</si>
  <si>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</si>
  <si>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</si>
  <si>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</si>
  <si>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</si>
  <si>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</si>
  <si>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</si>
  <si>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</si>
  <si>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</si>
  <si>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</si>
  <si>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</si>
  <si>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</si>
  <si>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</si>
  <si>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</si>
  <si>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</si>
  <si>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</si>
  <si>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</si>
  <si>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</si>
  <si>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</si>
  <si>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</si>
  <si>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</si>
  <si>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</si>
  <si>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</si>
  <si>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</si>
  <si>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</si>
  <si>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</si>
  <si>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</si>
  <si>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</si>
  <si>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</si>
  <si>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</si>
  <si>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</si>
  <si>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</si>
  <si>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</si>
  <si>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</si>
  <si>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</si>
  <si>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</si>
  <si>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</si>
  <si>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</si>
  <si>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</si>
  <si>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</si>
  <si>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</si>
  <si>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</si>
  <si>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</si>
  <si>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</si>
  <si>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</si>
  <si>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</si>
  <si>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</si>
  <si>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</si>
  <si>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</si>
  <si>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</si>
  <si>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</si>
  <si>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</si>
  <si>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</si>
  <si>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</si>
  <si>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</si>
  <si>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</si>
  <si>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</si>
  <si>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</si>
  <si>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</si>
  <si>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</si>
  <si>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</si>
  <si>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</si>
  <si>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</si>
  <si>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</si>
  <si>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</si>
  <si>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</si>
  <si>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</si>
  <si>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</si>
  <si>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</si>
  <si>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</si>
  <si>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</si>
  <si>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</si>
  <si>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</si>
  <si>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</si>
  <si>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</si>
  <si>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</si>
  <si>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</si>
  <si>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</si>
  <si>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</si>
  <si>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</si>
  <si>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</si>
  <si>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</si>
  <si>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</si>
  <si>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</si>
  <si>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</si>
  <si>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</si>
  <si>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</si>
  <si>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</si>
  <si>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</si>
  <si>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</si>
  <si>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</si>
  <si>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</si>
  <si>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</si>
  <si>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</si>
  <si>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</si>
  <si>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</si>
  <si>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</si>
  <si>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</si>
  <si>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</si>
  <si>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</si>
  <si>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</si>
  <si>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</si>
  <si>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</si>
  <si>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</si>
  <si>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</si>
  <si>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</si>
  <si>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</si>
  <si>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</si>
  <si>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</si>
  <si>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</si>
  <si>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</si>
  <si>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</si>
  <si>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</si>
  <si>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</si>
  <si>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</si>
  <si>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</si>
  <si>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</si>
  <si>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</si>
  <si>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</si>
  <si>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</si>
  <si>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</si>
  <si>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</si>
  <si>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</si>
  <si>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</si>
  <si>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</si>
  <si>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</si>
  <si>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</si>
  <si>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</si>
  <si>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</si>
  <si>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</si>
  <si>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</si>
  <si>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</si>
  <si>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</si>
  <si>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</si>
  <si>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</si>
  <si>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</si>
  <si>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</si>
  <si>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</si>
  <si>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</si>
  <si>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</si>
  <si>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</si>
  <si>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</si>
  <si>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</si>
  <si>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</si>
  <si>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</si>
  <si>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</si>
  <si>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</si>
  <si>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</si>
  <si>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</si>
  <si>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</si>
  <si>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</si>
  <si>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</si>
  <si>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</si>
  <si>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</si>
  <si>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</si>
  <si>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</si>
  <si>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</si>
  <si>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</si>
  <si>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</si>
  <si>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</si>
  <si>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</si>
  <si>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</si>
  <si>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</si>
  <si>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</si>
  <si>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</si>
  <si>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</si>
  <si>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</si>
  <si>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</si>
  <si>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</si>
  <si>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</si>
  <si>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</si>
  <si>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</si>
  <si>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</si>
  <si>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</si>
  <si>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</si>
  <si>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</si>
  <si>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</si>
  <si>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</si>
  <si>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</si>
  <si>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</si>
  <si>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</si>
  <si>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</si>
  <si>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</si>
  <si>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</si>
  <si>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</si>
  <si>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</si>
  <si>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</si>
  <si>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</si>
  <si>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</si>
  <si>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</si>
  <si>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</si>
  <si>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</si>
  <si>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</si>
  <si>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</si>
  <si>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</si>
  <si>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</si>
  <si>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</si>
  <si>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</si>
  <si>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</si>
  <si>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</si>
  <si>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</si>
  <si>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</si>
  <si>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</si>
  <si>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</si>
  <si>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</si>
  <si>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</si>
  <si>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</si>
  <si>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</si>
  <si>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</si>
  <si>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</si>
  <si>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</si>
  <si>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</si>
  <si>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</si>
  <si>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</si>
  <si>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</si>
  <si>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</si>
  <si>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</si>
  <si>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</si>
  <si>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</si>
  <si>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</si>
  <si>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</si>
  <si>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</si>
  <si>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</si>
  <si>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</si>
  <si>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</si>
  <si>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</si>
  <si>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</si>
  <si>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</si>
  <si>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</si>
  <si>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</si>
  <si>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</si>
  <si>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</si>
  <si>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</si>
  <si>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</si>
  <si>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</si>
  <si>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</si>
  <si>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</si>
  <si>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</si>
  <si>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</si>
  <si>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</si>
  <si>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</si>
  <si>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</si>
  <si>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</si>
  <si>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</si>
  <si>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</si>
  <si>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</si>
  <si>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</si>
  <si>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</si>
  <si>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</si>
  <si>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</si>
  <si>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</si>
  <si>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</si>
  <si>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</si>
  <si>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</si>
  <si>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</si>
  <si>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</si>
  <si>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</si>
  <si>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</si>
  <si>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</si>
  <si>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</si>
  <si>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</si>
  <si>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</si>
  <si>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</si>
  <si>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</si>
  <si>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</si>
  <si>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</si>
  <si>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</si>
  <si>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</si>
  <si>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</si>
  <si>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</si>
  <si>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</si>
  <si>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</si>
  <si>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</si>
  <si>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</si>
  <si>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</si>
  <si>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</si>
  <si>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</si>
  <si>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</si>
  <si>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</si>
  <si>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</si>
  <si>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</si>
  <si>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</si>
  <si>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</si>
  <si>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</si>
  <si>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</si>
  <si>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</si>
  <si>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</si>
  <si>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</si>
  <si>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</si>
  <si>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</si>
  <si>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</si>
  <si>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</si>
  <si>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</si>
  <si>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</si>
  <si>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</si>
  <si>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</si>
  <si>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</si>
  <si>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</si>
  <si>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</si>
  <si>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</si>
  <si>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</si>
  <si>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</si>
  <si>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</si>
  <si>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</si>
  <si>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</si>
  <si>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</si>
  <si>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</si>
  <si>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</si>
  <si>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</si>
  <si>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</si>
  <si>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</si>
  <si>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</si>
  <si>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</si>
  <si>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</si>
  <si>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</si>
  <si>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</si>
  <si>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</si>
  <si>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</si>
  <si>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</si>
  <si>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</si>
  <si>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</si>
  <si>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</si>
  <si>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</si>
  <si>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</si>
  <si>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</si>
  <si>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</si>
  <si>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</si>
  <si>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</si>
  <si>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</si>
  <si>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</si>
  <si>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</si>
  <si>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</si>
  <si>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</si>
  <si>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</si>
  <si>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</si>
  <si>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</si>
  <si>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</si>
  <si>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</si>
  <si>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</si>
  <si>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</si>
  <si>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</si>
  <si>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</si>
  <si>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</si>
  <si>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</si>
  <si>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</si>
  <si>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</si>
  <si>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</si>
  <si>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</si>
  <si>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</si>
  <si>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</si>
  <si>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</si>
  <si>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</si>
  <si>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</si>
  <si>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</si>
  <si>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</si>
  <si>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</si>
  <si>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</si>
  <si>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</si>
  <si>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</si>
  <si>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</si>
  <si>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</si>
  <si>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</si>
  <si>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</si>
  <si>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</si>
  <si>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</si>
  <si>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</si>
  <si>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</si>
  <si>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</si>
  <si>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</si>
  <si>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</si>
  <si>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</si>
  <si>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</si>
  <si>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</si>
  <si>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</si>
  <si>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</si>
  <si>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</si>
  <si>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</si>
  <si>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</si>
  <si>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</si>
  <si>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</si>
  <si>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</si>
  <si>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</si>
  <si>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</si>
  <si>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</si>
  <si>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</si>
  <si>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</si>
  <si>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</si>
  <si>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</si>
  <si>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</si>
  <si>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</si>
  <si>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</si>
  <si>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</si>
  <si>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</si>
  <si>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</si>
  <si>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</si>
  <si>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</si>
  <si>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 xml:space="preserve">Total Tax </t>
  </si>
  <si>
    <t>Net Revenue</t>
  </si>
  <si>
    <t>Row Labels</t>
  </si>
  <si>
    <t>Grand Total</t>
  </si>
  <si>
    <t>Sum of Net Revenue</t>
  </si>
  <si>
    <t>Sum of Gross Revenue</t>
  </si>
  <si>
    <t xml:space="preserve">Sum of Total Tax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</si>
</sst>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ru" refreshedDate="45833.599873495368" createdVersion="8" refreshedVersion="8" minRefreshableVersion="3" recordCount="10" xr:uid="{78755972-D79F-4B25-9B00-0ABD17F18E19}">
  <cacheSource type="worksheet">
    <worksheetSource name="Table1"/>
  </cacheSource>
  <cacheFields count="10">
    <cacheField name=" OrderID " numFmtId="0">
      <sharedItems containsSemiMixedTypes="0" containsString="0" containsNumber="1" containsInteger="1" minValue="1024" maxValue="1033"/>
    </cacheField>
    <cacheField name=" Customer Name   " numFmtId="0">
      <sharedItems/>
    </cacheField>
    <cacheField name="Product Name" numFmtId="0">
      <sharedItems count="10">
        <s v="UltraGrip Hammer"/>
        <s v="Luminous Bulb 60W"/>
        <s v="Oakwood Shelf"/>
        <s v="ProTile Cutter"/>
        <s v="Garden Glove Set"/>
        <s v="Steel Nails (1inch)"/>
        <s v="Luxury Paint (Blue)"/>
        <s v="Kitchen Sink (Steel)"/>
        <s v="Power Drill Set"/>
        <s v="Floral Wallpaper"/>
      </sharedItems>
    </cacheField>
    <cacheField name="Product Description" numFmtId="0">
      <sharedItems/>
    </cacheField>
    <cacheField name="Gross Product Price" numFmtId="0">
      <sharedItems containsSemiMixedTypes="0" containsString="0" containsNumber="1" containsInteger="1" minValue="3" maxValue="250"/>
    </cacheField>
    <cacheField name="Tax Per Product" numFmtId="0">
      <sharedItems containsSemiMixedTypes="0" containsString="0" containsNumber="1" minValue="1.05" maxValue="17.5"/>
    </cacheField>
    <cacheField name="Quantity Purchased" numFmtId="0">
      <sharedItems containsSemiMixedTypes="0" containsString="0" containsNumber="1" containsInteger="1" minValue="1" maxValue="6"/>
    </cacheField>
    <cacheField name="Gross Revenue" numFmtId="0">
      <sharedItems containsSemiMixedTypes="0" containsString="0" containsNumber="1" containsInteger="1" minValue="18" maxValue="360"/>
    </cacheField>
    <cacheField name="Total Tax " numFmtId="0">
      <sharedItems containsSemiMixedTypes="0" containsString="0" containsNumber="1" minValue="5.25" maxValue="25.2"/>
    </cacheField>
    <cacheField name="Net Revenue" numFmtId="0">
      <sharedItems containsSemiMixedTypes="0" containsString="0" containsNumber="1" minValue="9.6000000000000014" maxValue="334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24"/>
    <s v=" Jane Smith      "/>
    <x v="0"/>
    <s v="A sturdy hammer with an ergonomic grip for carpentry works."/>
    <n v="60"/>
    <n v="8.4"/>
    <n v="2"/>
    <n v="120"/>
    <n v="16.8"/>
    <n v="103.2"/>
  </r>
  <r>
    <n v="1025"/>
    <s v=" Darren White    "/>
    <x v="1"/>
    <s v="Energy-saving 60W bulb with a bright luminous output."/>
    <n v="35"/>
    <n v="2.4500000000000002"/>
    <n v="3"/>
    <n v="105"/>
    <n v="7.3500000000000005"/>
    <n v="97.65"/>
  </r>
  <r>
    <n v="1026"/>
    <s v=" Lucy Roberts    "/>
    <x v="2"/>
    <s v="A durable oakwood shelf for home and office use."/>
    <n v="250"/>
    <n v="17.5"/>
    <n v="1"/>
    <n v="250"/>
    <n v="17.5"/>
    <n v="232.5"/>
  </r>
  <r>
    <n v="1027"/>
    <s v=" Mark Lewis      "/>
    <x v="3"/>
    <s v="High precision tile cutter for professional use."/>
    <n v="15"/>
    <n v="1.05"/>
    <n v="5"/>
    <n v="75"/>
    <n v="5.25"/>
    <n v="69.75"/>
  </r>
  <r>
    <n v="1028"/>
    <s v=" Olivia Graham   "/>
    <x v="4"/>
    <s v="Comfortable gloves for gardening tasks."/>
    <n v="55"/>
    <n v="3.85"/>
    <n v="4"/>
    <n v="220"/>
    <n v="15.4"/>
    <n v="204.6"/>
  </r>
  <r>
    <n v="1029"/>
    <s v=" Jack Thompson   "/>
    <x v="5"/>
    <s v="Rust-resistant steel nails for construction."/>
    <n v="75"/>
    <n v="5.25"/>
    <n v="2"/>
    <n v="150"/>
    <n v="10.5"/>
    <n v="139.5"/>
  </r>
  <r>
    <n v="1030"/>
    <s v=" Mia Hughes      "/>
    <x v="6"/>
    <s v="Premium quality blue paint for interior walls."/>
    <n v="50"/>
    <n v="14.7"/>
    <n v="1"/>
    <n v="50"/>
    <n v="14.7"/>
    <n v="35.299999999999997"/>
  </r>
  <r>
    <n v="1031"/>
    <s v=" Aaron Walker    "/>
    <x v="7"/>
    <s v="Stainless steel kitchen sink with a modern design."/>
    <n v="90"/>
    <n v="6.3"/>
    <n v="3"/>
    <n v="270"/>
    <n v="18.899999999999999"/>
    <n v="251.1"/>
  </r>
  <r>
    <n v="1032"/>
    <s v=" Lily Peterson   "/>
    <x v="8"/>
    <s v="A complete drill set with multiple bits for various tasks."/>
    <n v="180"/>
    <n v="12.6"/>
    <n v="2"/>
    <n v="360"/>
    <n v="25.2"/>
    <n v="334.8"/>
  </r>
  <r>
    <n v="1033"/>
    <s v=" Ben Foster      "/>
    <x v="9"/>
    <s v="Beautiful floral design wallpaper for home decor."/>
    <n v="3"/>
    <n v="1.4"/>
    <n v="6"/>
    <n v="18"/>
    <n v="8.3999999999999986"/>
    <n v="9.6000000000000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AF7D7-3051-47F5-BA99-79E4D75D298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4" firstHeaderRow="0" firstDataRow="1" firstDataCol="1"/>
  <pivotFields count="10">
    <pivotField showAll="0"/>
    <pivotField showAll="0"/>
    <pivotField axis="axisRow" showAll="0">
      <items count="11">
        <item x="9"/>
        <item x="4"/>
        <item x="7"/>
        <item x="1"/>
        <item x="6"/>
        <item x="2"/>
        <item x="8"/>
        <item x="3"/>
        <item x="5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Revenue" fld="7" baseField="0" baseItem="0"/>
    <dataField name="Sum of Total Tax " fld="8" baseField="0" baseItem="0"/>
    <dataField name="Sum of Net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CA54CC-AC92-428F-82F1-1103C5FA1114}" name="Table1" displayName="Table1" ref="A1:J11" totalsRowShown="0">
  <autoFilter ref="A1:J11" xr:uid="{7DCA54CC-AC92-428F-82F1-1103C5FA1114}"/>
  <tableColumns count="10">
    <tableColumn id="1" xr3:uid="{EB675761-1474-42E7-AA30-61BDF8C9F506}" name=" OrderID "/>
    <tableColumn id="2" xr3:uid="{04DD61E6-5369-49E0-A2B5-A78653291FD4}" name=" Customer Name   "/>
    <tableColumn id="3" xr3:uid="{736AFA6C-AC0D-4486-89A8-4C20F6811BD0}" name="Product Name"/>
    <tableColumn id="4" xr3:uid="{4C08EF42-0A25-4D00-BC64-4BD9FEFAEB00}" name="Product Description"/>
    <tableColumn id="5" xr3:uid="{63A62964-3434-4C04-86A1-F321C21EC703}" name="Gross Product Price"/>
    <tableColumn id="6" xr3:uid="{779F793A-4CE4-4268-B4C8-9BE632289808}" name="Tax Per Product"/>
    <tableColumn id="7" xr3:uid="{BD4CF9DC-2630-440E-9D4E-8D4B1EAC6C77}" name="Quantity Purchased"/>
    <tableColumn id="8" xr3:uid="{ED4C203E-2A47-437E-8AED-35BA61298A33}" name="Gross Revenue">
      <calculatedColumnFormula>E2*G2</calculatedColumnFormula>
    </tableColumn>
    <tableColumn id="9" xr3:uid="{0ED4B1D2-8FC5-474E-BE8D-2C95DF21591D}" name="Total Tax ">
      <calculatedColumnFormula>F2*G2</calculatedColumnFormula>
    </tableColumn>
    <tableColumn id="10" xr3:uid="{6529C51E-A6A8-46CF-935C-6D5E5F9E0C7E}" name="Net Revenue">
      <calculatedColumnFormula>H2-I2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opLeftCell="E1" zoomScale="90" zoomScaleNormal="90" workbookViewId="0">
      <selection activeCell="H1" sqref="H1:H1048576"/>
    </sheetView>
  </sheetViews>
  <sheetFormatPr defaultRowHeight="14.4" x14ac:dyDescent="0.3"/>
  <cols>
    <col min="2" max="2" width="15.77734375" customWidth="1"/>
    <col min="3" max="3" width="20.77734375" customWidth="1"/>
    <col min="4" max="4" width="29.21875" customWidth="1"/>
    <col min="5" max="5" width="24.21875" customWidth="1"/>
    <col min="6" max="6" width="21.44140625" customWidth="1"/>
    <col min="7" max="10" width="21.21875" customWidth="1"/>
    <col min="13" max="13" width="10.77734375" style="1" customWidth="1"/>
    <col min="18" max="18" width="12.77734375" customWidth="1"/>
    <col min="21" max="21" width="13.5546875" customWidth="1"/>
  </cols>
  <sheetData>
    <row r="1" spans="1:25" x14ac:dyDescent="0.3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>E3*G3</f>
        <v>105</v>
      </c>
      <c r="I3">
        <f>F3*G3</f>
        <v>7.3500000000000005</v>
      </c>
      <c r="J3">
        <f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>E4*G4</f>
        <v>250</v>
      </c>
      <c r="I4">
        <f>F4*G4</f>
        <v>17.5</v>
      </c>
      <c r="J4">
        <f>H4-I4</f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>E5*G5</f>
        <v>75</v>
      </c>
      <c r="I5">
        <f>F5*G5</f>
        <v>5.25</v>
      </c>
      <c r="J5">
        <f>H5-I5</f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>E6*G6</f>
        <v>220</v>
      </c>
      <c r="I6">
        <f>F6*G6</f>
        <v>15.4</v>
      </c>
      <c r="J6">
        <f>H6-I6</f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>E7*G7</f>
        <v>150</v>
      </c>
      <c r="I7">
        <f>F7*G7</f>
        <v>10.5</v>
      </c>
      <c r="J7">
        <f>H7-I7</f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>E8*G8</f>
        <v>50</v>
      </c>
      <c r="I8">
        <f>F8*G8</f>
        <v>14.7</v>
      </c>
      <c r="J8">
        <f>H8-I8</f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>E9*G9</f>
        <v>270</v>
      </c>
      <c r="I9">
        <f>F9*G9</f>
        <v>18.899999999999999</v>
      </c>
      <c r="J9">
        <f>H9-I9</f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>E10*G10</f>
        <v>360</v>
      </c>
      <c r="I10">
        <f>F10*G10</f>
        <v>25.2</v>
      </c>
      <c r="J10">
        <f>H10-I10</f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>E11*G11</f>
        <v>18</v>
      </c>
      <c r="I11">
        <f>F11*G11</f>
        <v>8.3999999999999986</v>
      </c>
      <c r="J11">
        <f>H11-I11</f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3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>E12*G12</f>
        <v>300</v>
      </c>
      <c r="I12">
        <f>F12*G12</f>
        <v>21</v>
      </c>
      <c r="J12">
        <f>H12-I12</f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3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>E13*G13</f>
        <v>200</v>
      </c>
      <c r="I13">
        <f>F13*G13</f>
        <v>14</v>
      </c>
      <c r="J13">
        <f>H13-I13</f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3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>E14*G14</f>
        <v>300</v>
      </c>
      <c r="I14">
        <f>F14*G14</f>
        <v>21</v>
      </c>
      <c r="J14">
        <f>H14-I14</f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3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>E15*G15</f>
        <v>120</v>
      </c>
      <c r="I15">
        <f>F15*G15</f>
        <v>8.3999999999999986</v>
      </c>
      <c r="J15">
        <f>H15-I15</f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3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>E16*G16</f>
        <v>180</v>
      </c>
      <c r="I16">
        <f>F16*G16</f>
        <v>12.6</v>
      </c>
      <c r="J16">
        <f>H16-I16</f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3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>E17*G17</f>
        <v>160</v>
      </c>
      <c r="I17">
        <f>F17*G17</f>
        <v>11.2</v>
      </c>
      <c r="J17">
        <f>H17-I17</f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3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>E18*G18</f>
        <v>200</v>
      </c>
      <c r="I18">
        <f>F18*G18</f>
        <v>14</v>
      </c>
      <c r="J18">
        <f>H18-I18</f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3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>E19*G19</f>
        <v>195</v>
      </c>
      <c r="I19">
        <f>F19*G19</f>
        <v>13.649999999999999</v>
      </c>
      <c r="J19">
        <f>H19-I19</f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3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>E20*G20</f>
        <v>220</v>
      </c>
      <c r="I20">
        <f>F20*G20</f>
        <v>15.4</v>
      </c>
      <c r="J20">
        <f>H20-I20</f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3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>E21*G21</f>
        <v>95</v>
      </c>
      <c r="I21">
        <f>F21*G21</f>
        <v>6.65</v>
      </c>
      <c r="J21">
        <f>H21-I21</f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3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>E22*G22</f>
        <v>390</v>
      </c>
      <c r="I22">
        <f>F22*G22</f>
        <v>27.299999999999997</v>
      </c>
      <c r="J22">
        <f>H22-I22</f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3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>E23*G23</f>
        <v>160</v>
      </c>
      <c r="I23">
        <f>F23*G23</f>
        <v>11.2</v>
      </c>
      <c r="J23">
        <f>H23-I23</f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3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>E24*G24</f>
        <v>270</v>
      </c>
      <c r="I24">
        <f>F24*G24</f>
        <v>18.899999999999999</v>
      </c>
      <c r="J24">
        <f>H24-I24</f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3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>E25*G25</f>
        <v>108</v>
      </c>
      <c r="I25">
        <f>F25*G25</f>
        <v>7.5600000000000005</v>
      </c>
      <c r="J25">
        <f>H25-I25</f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3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>E26*G26</f>
        <v>290</v>
      </c>
      <c r="I26">
        <f>F26*G26</f>
        <v>20.299999999999997</v>
      </c>
      <c r="J26">
        <f>H26-I26</f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3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>E27*G27</f>
        <v>170</v>
      </c>
      <c r="I27">
        <f>F27*G27</f>
        <v>11.9</v>
      </c>
      <c r="J27">
        <f>H27-I27</f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3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>E28*G28</f>
        <v>220</v>
      </c>
      <c r="I28">
        <f>F28*G28</f>
        <v>15.4</v>
      </c>
      <c r="J28">
        <f>H28-I28</f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3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>E29*G29</f>
        <v>300</v>
      </c>
      <c r="I29">
        <f>F29*G29</f>
        <v>21</v>
      </c>
      <c r="J29">
        <f>H29-I29</f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3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>E30*G30</f>
        <v>390</v>
      </c>
      <c r="I30">
        <f>F30*G30</f>
        <v>27.3</v>
      </c>
      <c r="J30">
        <f>H30-I30</f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3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>E31*G31</f>
        <v>120</v>
      </c>
      <c r="I31">
        <f>F31*G31</f>
        <v>8.4</v>
      </c>
      <c r="J31">
        <f>H31-I31</f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3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>E32*G32</f>
        <v>310</v>
      </c>
      <c r="I32">
        <f>F32*G32</f>
        <v>21.7</v>
      </c>
      <c r="J32">
        <f>H32-I32</f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3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>E33*G33</f>
        <v>208</v>
      </c>
      <c r="I33">
        <f>F33*G33</f>
        <v>14.56</v>
      </c>
      <c r="J33">
        <f>H33-I33</f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3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>E34*G34</f>
        <v>310</v>
      </c>
      <c r="I34">
        <f>F34*G34</f>
        <v>21.7</v>
      </c>
      <c r="J34">
        <f>H34-I34</f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3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>E35*G35</f>
        <v>132</v>
      </c>
      <c r="I35">
        <f>F35*G35</f>
        <v>9.24</v>
      </c>
      <c r="J35">
        <f>H35-I35</f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3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>E36*G36</f>
        <v>192</v>
      </c>
      <c r="I36">
        <f>F36*G36</f>
        <v>13.44</v>
      </c>
      <c r="J36">
        <f>H36-I36</f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3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>E37*G37</f>
        <v>176</v>
      </c>
      <c r="I37">
        <f>F37*G37</f>
        <v>12.32</v>
      </c>
      <c r="J37">
        <f>H37-I37</f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3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>E38*G38</f>
        <v>210</v>
      </c>
      <c r="I38">
        <f>F38*G38</f>
        <v>14.7</v>
      </c>
      <c r="J38">
        <f>H38-I38</f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3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>E39*G39</f>
        <v>210</v>
      </c>
      <c r="I39">
        <f>F39*G39</f>
        <v>14.700000000000001</v>
      </c>
      <c r="J39">
        <f>H39-I39</f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3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>E40*G40</f>
        <v>240</v>
      </c>
      <c r="I40">
        <f>F40*G40</f>
        <v>16.8</v>
      </c>
      <c r="J40">
        <f>H40-I40</f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3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>E41*G41</f>
        <v>105</v>
      </c>
      <c r="I41">
        <f>F41*G41</f>
        <v>7.35</v>
      </c>
      <c r="J41">
        <f>H41-I41</f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3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>E42*G42</f>
        <v>230</v>
      </c>
      <c r="I42">
        <f>F42*G42</f>
        <v>16.100000000000001</v>
      </c>
      <c r="J42">
        <f>H42-I42</f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3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>E43*G43</f>
        <v>138</v>
      </c>
      <c r="I43">
        <f>F43*G43</f>
        <v>9.66</v>
      </c>
      <c r="J43">
        <f>H43-I43</f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3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>E44*G44</f>
        <v>290</v>
      </c>
      <c r="I44">
        <f>F44*G44</f>
        <v>20.3</v>
      </c>
      <c r="J44">
        <f>H44-I44</f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3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>E45*G45</f>
        <v>110</v>
      </c>
      <c r="I45">
        <f>F45*G45</f>
        <v>7.7</v>
      </c>
      <c r="J45">
        <f>H45-I45</f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3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>E46*G46</f>
        <v>252</v>
      </c>
      <c r="I46">
        <f>F46*G46</f>
        <v>17.64</v>
      </c>
      <c r="J46">
        <f>H46-I46</f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3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>E47*G47</f>
        <v>184</v>
      </c>
      <c r="I47">
        <f>F47*G47</f>
        <v>12.88</v>
      </c>
      <c r="J47">
        <f>H47-I47</f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3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>E48*G48</f>
        <v>235</v>
      </c>
      <c r="I48">
        <f>F48*G48</f>
        <v>16.45</v>
      </c>
      <c r="J48">
        <f>H48-I48</f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3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>E49*G49</f>
        <v>330</v>
      </c>
      <c r="I49">
        <f>F49*G49</f>
        <v>23.1</v>
      </c>
      <c r="J49">
        <f>H49-I49</f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3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>E50*G50</f>
        <v>410</v>
      </c>
      <c r="I50">
        <f>F50*G50</f>
        <v>28.7</v>
      </c>
      <c r="J50">
        <f>H50-I50</f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3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>E51*G51</f>
        <v>174</v>
      </c>
      <c r="I51">
        <f>F51*G51</f>
        <v>12.18</v>
      </c>
      <c r="J51">
        <f>H51-I51</f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3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>E52*G52</f>
        <v>325</v>
      </c>
      <c r="I52">
        <f>F52*G52</f>
        <v>22.75</v>
      </c>
      <c r="J52">
        <f>H52-I52</f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3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>E53*G53</f>
        <v>171</v>
      </c>
      <c r="I53">
        <f>F53*G53</f>
        <v>11.97</v>
      </c>
      <c r="J53">
        <f>H53-I53</f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3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>E54*G54</f>
        <v>272</v>
      </c>
      <c r="I54">
        <f>F54*G54</f>
        <v>19.04</v>
      </c>
      <c r="J54">
        <f>H54-I54</f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3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>E55*G55</f>
        <v>98</v>
      </c>
      <c r="I55">
        <f>F55*G55</f>
        <v>6.86</v>
      </c>
      <c r="J55">
        <f>H55-I55</f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autoFilter ref="A1:Y1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28C4-3049-4B1C-B310-9E5274AC3217}">
  <dimension ref="A3:D14"/>
  <sheetViews>
    <sheetView tabSelected="1" topLeftCell="C1" workbookViewId="0">
      <selection activeCell="C11" sqref="C11"/>
    </sheetView>
  </sheetViews>
  <sheetFormatPr defaultRowHeight="14.4" x14ac:dyDescent="0.3"/>
  <cols>
    <col min="1" max="1" width="17.21875" bestFit="1" customWidth="1"/>
    <col min="2" max="2" width="20" bestFit="1" customWidth="1"/>
    <col min="3" max="3" width="15.5546875" bestFit="1" customWidth="1"/>
    <col min="4" max="4" width="18.44140625" bestFit="1" customWidth="1"/>
  </cols>
  <sheetData>
    <row r="3" spans="1:4" x14ac:dyDescent="0.3">
      <c r="A3" s="2" t="s">
        <v>465</v>
      </c>
      <c r="B3" t="s">
        <v>468</v>
      </c>
      <c r="C3" t="s">
        <v>469</v>
      </c>
      <c r="D3" t="s">
        <v>467</v>
      </c>
    </row>
    <row r="4" spans="1:4" x14ac:dyDescent="0.3">
      <c r="A4" s="3" t="s">
        <v>336</v>
      </c>
      <c r="B4" s="4">
        <v>18</v>
      </c>
      <c r="C4" s="4">
        <v>8.3999999999999986</v>
      </c>
      <c r="D4" s="4">
        <v>9.6000000000000014</v>
      </c>
    </row>
    <row r="5" spans="1:4" x14ac:dyDescent="0.3">
      <c r="A5" s="3" t="s">
        <v>322</v>
      </c>
      <c r="B5" s="4">
        <v>220</v>
      </c>
      <c r="C5" s="4">
        <v>15.4</v>
      </c>
      <c r="D5" s="4">
        <v>204.6</v>
      </c>
    </row>
    <row r="6" spans="1:4" x14ac:dyDescent="0.3">
      <c r="A6" s="3" t="s">
        <v>331</v>
      </c>
      <c r="B6" s="4">
        <v>270</v>
      </c>
      <c r="C6" s="4">
        <v>18.899999999999999</v>
      </c>
      <c r="D6" s="4">
        <v>251.1</v>
      </c>
    </row>
    <row r="7" spans="1:4" x14ac:dyDescent="0.3">
      <c r="A7" s="3" t="s">
        <v>314</v>
      </c>
      <c r="B7" s="4">
        <v>105</v>
      </c>
      <c r="C7" s="4">
        <v>7.3500000000000005</v>
      </c>
      <c r="D7" s="4">
        <v>97.65</v>
      </c>
    </row>
    <row r="8" spans="1:4" x14ac:dyDescent="0.3">
      <c r="A8" s="3" t="s">
        <v>328</v>
      </c>
      <c r="B8" s="4">
        <v>50</v>
      </c>
      <c r="C8" s="4">
        <v>14.7</v>
      </c>
      <c r="D8" s="4">
        <v>35.299999999999997</v>
      </c>
    </row>
    <row r="9" spans="1:4" x14ac:dyDescent="0.3">
      <c r="A9" s="3" t="s">
        <v>317</v>
      </c>
      <c r="B9" s="4">
        <v>250</v>
      </c>
      <c r="C9" s="4">
        <v>17.5</v>
      </c>
      <c r="D9" s="4">
        <v>232.5</v>
      </c>
    </row>
    <row r="10" spans="1:4" x14ac:dyDescent="0.3">
      <c r="A10" s="3" t="s">
        <v>334</v>
      </c>
      <c r="B10" s="4">
        <v>360</v>
      </c>
      <c r="C10" s="4">
        <v>25.2</v>
      </c>
      <c r="D10" s="4">
        <v>334.8</v>
      </c>
    </row>
    <row r="11" spans="1:4" x14ac:dyDescent="0.3">
      <c r="A11" s="3" t="s">
        <v>320</v>
      </c>
      <c r="B11" s="4">
        <v>75</v>
      </c>
      <c r="C11" s="4">
        <v>5.25</v>
      </c>
      <c r="D11" s="4">
        <v>69.75</v>
      </c>
    </row>
    <row r="12" spans="1:4" x14ac:dyDescent="0.3">
      <c r="A12" s="3" t="s">
        <v>325</v>
      </c>
      <c r="B12" s="4">
        <v>150</v>
      </c>
      <c r="C12" s="4">
        <v>10.5</v>
      </c>
      <c r="D12" s="4">
        <v>139.5</v>
      </c>
    </row>
    <row r="13" spans="1:4" x14ac:dyDescent="0.3">
      <c r="A13" s="3" t="s">
        <v>311</v>
      </c>
      <c r="B13" s="4">
        <v>120</v>
      </c>
      <c r="C13" s="4">
        <v>16.8</v>
      </c>
      <c r="D13" s="4">
        <v>103.2</v>
      </c>
    </row>
    <row r="14" spans="1:4" x14ac:dyDescent="0.3">
      <c r="A14" s="3" t="s">
        <v>466</v>
      </c>
      <c r="B14" s="4">
        <v>1618</v>
      </c>
      <c r="C14" s="4">
        <v>140</v>
      </c>
      <c r="D14" s="4">
        <v>1478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5B944-5D60-4C2E-B5A5-F24D14AB39EA}">
  <dimension ref="A1:J11"/>
  <sheetViews>
    <sheetView workbookViewId="0">
      <selection sqref="A1:J11"/>
    </sheetView>
  </sheetViews>
  <sheetFormatPr defaultRowHeight="14.4" x14ac:dyDescent="0.3"/>
  <cols>
    <col min="1" max="1" width="10.33203125" customWidth="1"/>
    <col min="2" max="2" width="18.21875" customWidth="1"/>
    <col min="3" max="3" width="17.21875" bestFit="1" customWidth="1"/>
    <col min="4" max="4" width="19.44140625" customWidth="1"/>
    <col min="5" max="5" width="19.109375" customWidth="1"/>
    <col min="6" max="6" width="16.109375" customWidth="1"/>
    <col min="7" max="7" width="19.44140625" customWidth="1"/>
    <col min="8" max="8" width="15.21875" customWidth="1"/>
    <col min="9" max="9" width="10.88671875" customWidth="1"/>
    <col min="10" max="10" width="13.6640625" customWidth="1"/>
  </cols>
  <sheetData>
    <row r="1" spans="1:10" x14ac:dyDescent="0.3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</row>
    <row r="2" spans="1:10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 t="shared" ref="H2:H11" si="0">E2*G2</f>
        <v>120</v>
      </c>
      <c r="I2">
        <f t="shared" ref="I2:I11" si="1">F2*G2</f>
        <v>16.8</v>
      </c>
      <c r="J2">
        <f t="shared" ref="J2:J11" si="2">H2-I2</f>
        <v>103.2</v>
      </c>
    </row>
    <row r="3" spans="1:10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si="0"/>
        <v>105</v>
      </c>
      <c r="I3">
        <f t="shared" si="1"/>
        <v>7.3500000000000005</v>
      </c>
      <c r="J3">
        <f t="shared" si="2"/>
        <v>97.65</v>
      </c>
    </row>
    <row r="4" spans="1:10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</row>
    <row r="5" spans="1:10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</row>
    <row r="6" spans="1:10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</row>
    <row r="7" spans="1:10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</row>
    <row r="8" spans="1:10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</row>
    <row r="9" spans="1:10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</row>
    <row r="10" spans="1:10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</row>
    <row r="11" spans="1:10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Pivot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Chandru S</cp:lastModifiedBy>
  <dcterms:created xsi:type="dcterms:W3CDTF">2023-10-14T09:55:00Z</dcterms:created>
  <dcterms:modified xsi:type="dcterms:W3CDTF">2025-06-26T11:01:38Z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