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F:\CAPTURE\投稿\Nature chemical biology-PAINT\回审稿意见部分\双荧光素酶实验\"/>
    </mc:Choice>
  </mc:AlternateContent>
  <xr:revisionPtr revIDLastSave="0" documentId="8_{049D4732-1226-4568-821B-268D4B1C64D5}" xr6:coauthVersionLast="47" xr6:coauthVersionMax="47" xr10:uidLastSave="{00000000-0000-0000-0000-000000000000}"/>
  <bookViews>
    <workbookView xWindow="19090" yWindow="-10840" windowWidth="38620" windowHeight="211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N8" i="1"/>
  <c r="L9" i="1"/>
  <c r="K9" i="1"/>
  <c r="K18" i="1"/>
  <c r="L18" i="1"/>
  <c r="J18" i="1"/>
  <c r="L27" i="1"/>
  <c r="K27" i="1"/>
  <c r="J27" i="1"/>
  <c r="K36" i="1"/>
  <c r="L36" i="1"/>
  <c r="J36" i="1"/>
  <c r="M35" i="1"/>
  <c r="M17" i="1"/>
  <c r="L35" i="1"/>
  <c r="K35" i="1"/>
  <c r="J35" i="1"/>
  <c r="H35" i="1"/>
  <c r="G35" i="1"/>
  <c r="F35" i="1"/>
  <c r="D35" i="1"/>
  <c r="C35" i="1"/>
  <c r="B35" i="1"/>
  <c r="D31" i="1"/>
  <c r="C31" i="1"/>
  <c r="B31" i="1"/>
  <c r="P26" i="1"/>
  <c r="O26" i="1"/>
  <c r="N26" i="1"/>
  <c r="L26" i="1"/>
  <c r="K26" i="1"/>
  <c r="J26" i="1"/>
  <c r="H26" i="1"/>
  <c r="G26" i="1"/>
  <c r="F26" i="1"/>
  <c r="D26" i="1"/>
  <c r="C26" i="1"/>
  <c r="B26" i="1"/>
  <c r="D22" i="1"/>
  <c r="C22" i="1"/>
  <c r="B22" i="1"/>
  <c r="L17" i="1"/>
  <c r="K17" i="1"/>
  <c r="J17" i="1"/>
  <c r="H17" i="1"/>
  <c r="G17" i="1"/>
  <c r="F17" i="1"/>
  <c r="D17" i="1"/>
  <c r="C17" i="1"/>
  <c r="B17" i="1"/>
  <c r="D13" i="1"/>
  <c r="C13" i="1"/>
  <c r="B13" i="1"/>
  <c r="T8" i="1"/>
  <c r="S8" i="1"/>
  <c r="R8" i="1"/>
  <c r="P8" i="1"/>
  <c r="O8" i="1"/>
  <c r="L8" i="1"/>
  <c r="K8" i="1"/>
  <c r="J8" i="1"/>
  <c r="H8" i="1"/>
  <c r="G8" i="1"/>
  <c r="F8" i="1"/>
  <c r="D8" i="1"/>
  <c r="C8" i="1"/>
  <c r="B8" i="1"/>
  <c r="D4" i="1"/>
  <c r="C4" i="1"/>
  <c r="B4" i="1"/>
</calcChain>
</file>

<file path=xl/sharedStrings.xml><?xml version="1.0" encoding="utf-8"?>
<sst xmlns="http://schemas.openxmlformats.org/spreadsheetml/2006/main" count="42" uniqueCount="28">
  <si>
    <t>PGL4-BCL2 WT+RBM12 R1</t>
  </si>
  <si>
    <t>PGL4-BCL2 WT+RBM12 R2</t>
  </si>
  <si>
    <t>PGL4-BCL2 WT+RBM12 R3</t>
  </si>
  <si>
    <r>
      <rPr>
        <b/>
        <sz val="12"/>
        <color rgb="FF333333"/>
        <rFont val="Arial"/>
        <family val="2"/>
      </rPr>
      <t>ΔCt=-</t>
    </r>
    <r>
      <rPr>
        <b/>
        <sz val="12"/>
        <color rgb="FF333333"/>
        <rFont val="宋体"/>
        <charset val="134"/>
      </rPr>
      <t>（</t>
    </r>
    <r>
      <rPr>
        <b/>
        <sz val="12"/>
        <color rgb="FF333333"/>
        <rFont val="Arial"/>
        <family val="2"/>
      </rPr>
      <t>Ct</t>
    </r>
    <r>
      <rPr>
        <b/>
        <sz val="12"/>
        <color rgb="FF333333"/>
        <rFont val="宋体"/>
        <charset val="134"/>
      </rPr>
      <t>目的</t>
    </r>
    <r>
      <rPr>
        <b/>
        <sz val="12"/>
        <color rgb="FF333333"/>
        <rFont val="Arial"/>
        <family val="2"/>
      </rPr>
      <t>-Ct</t>
    </r>
    <r>
      <rPr>
        <b/>
        <sz val="12"/>
        <color rgb="FF333333"/>
        <rFont val="宋体"/>
        <charset val="134"/>
      </rPr>
      <t>内参）</t>
    </r>
  </si>
  <si>
    <t>2^ΔCt</t>
  </si>
  <si>
    <t>RBM12/vec</t>
  </si>
  <si>
    <t>WT/MUT</t>
  </si>
  <si>
    <t>Luciferase</t>
  </si>
  <si>
    <t>平均值</t>
  </si>
  <si>
    <t>Renilla</t>
  </si>
  <si>
    <t>PGL4-BCL2 WT+vec R1</t>
  </si>
  <si>
    <t>PGL4-BCL2 WT+vec R2</t>
  </si>
  <si>
    <t>PGL4-BCL2 WT+vec R3</t>
  </si>
  <si>
    <t>PGL4-BCL2 MUT+RBM12 R1</t>
  </si>
  <si>
    <t>PGL4-BCL2 MUT+RBM12 R2</t>
  </si>
  <si>
    <t>PGL4-BCL2 MUT+RBM12 R3</t>
  </si>
  <si>
    <t>PGL4-BCL2 MUT+vec R1</t>
  </si>
  <si>
    <t>PGL4-BCL2 MUT+vec R2</t>
  </si>
  <si>
    <t>PGL4-BCL2 MUT+vec R3</t>
  </si>
  <si>
    <t>平均值</t>
    <phoneticPr fontId="3" type="noConversion"/>
  </si>
  <si>
    <t>Rep 1</t>
    <phoneticPr fontId="3" type="noConversion"/>
  </si>
  <si>
    <t>Rep 2</t>
    <phoneticPr fontId="3" type="noConversion"/>
  </si>
  <si>
    <t>Rep 3</t>
    <phoneticPr fontId="3" type="noConversion"/>
  </si>
  <si>
    <t>WT_RBM12</t>
    <phoneticPr fontId="3" type="noConversion"/>
  </si>
  <si>
    <t>WT_Vec</t>
    <phoneticPr fontId="3" type="noConversion"/>
  </si>
  <si>
    <t>Mut_RBM12</t>
    <phoneticPr fontId="3" type="noConversion"/>
  </si>
  <si>
    <t>Mut_Vec</t>
    <phoneticPr fontId="3" type="noConversion"/>
  </si>
  <si>
    <t>Expression of Firefly luciferase (normalized to Renilla luciferase)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</si>
</sst>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rgb="FF333333"/>
      <name val="Arial"/>
      <family val="2"/>
    </font>
    <font>
      <b/>
      <sz val="12"/>
      <color rgb="FF333333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workbookViewId="0">
      <selection activeCell="D41" sqref="D41:F44"/>
    </sheetView>
  </sheetViews>
  <sheetFormatPr defaultColWidth="9" defaultRowHeight="14" x14ac:dyDescent="0.25"/>
  <cols>
    <col min="1" max="4" width="25.1796875" customWidth="1"/>
    <col min="10" max="12" width="12.81640625"/>
    <col min="14" max="16" width="12.81640625"/>
    <col min="18" max="20" width="12.81640625"/>
  </cols>
  <sheetData>
    <row r="1" spans="1:20" ht="15.5" x14ac:dyDescent="0.25">
      <c r="B1" t="s">
        <v>0</v>
      </c>
      <c r="C1" t="s">
        <v>1</v>
      </c>
      <c r="D1" t="s">
        <v>2</v>
      </c>
      <c r="F1" s="1" t="s">
        <v>3</v>
      </c>
      <c r="J1" t="s">
        <v>4</v>
      </c>
      <c r="N1" t="s">
        <v>5</v>
      </c>
      <c r="R1" t="s">
        <v>6</v>
      </c>
    </row>
    <row r="2" spans="1:20" x14ac:dyDescent="0.25">
      <c r="A2" t="s">
        <v>7</v>
      </c>
      <c r="B2">
        <v>18.100000000000001</v>
      </c>
      <c r="C2">
        <v>17.61</v>
      </c>
      <c r="D2">
        <v>17.95</v>
      </c>
    </row>
    <row r="3" spans="1:20" x14ac:dyDescent="0.25">
      <c r="B3">
        <v>18.079999999999998</v>
      </c>
      <c r="C3">
        <v>17.64</v>
      </c>
      <c r="D3">
        <v>17.489999999999998</v>
      </c>
    </row>
    <row r="4" spans="1:20" x14ac:dyDescent="0.25">
      <c r="A4" t="s">
        <v>8</v>
      </c>
      <c r="B4">
        <f>AVERAGE(B2:B3)</f>
        <v>18.09</v>
      </c>
      <c r="C4">
        <f>AVERAGE(C2:C3)</f>
        <v>17.625</v>
      </c>
      <c r="D4">
        <f>AVERAGE(D2:D3)</f>
        <v>17.72</v>
      </c>
    </row>
    <row r="5" spans="1:20" x14ac:dyDescent="0.25">
      <c r="A5" t="s">
        <v>9</v>
      </c>
    </row>
    <row r="6" spans="1:20" x14ac:dyDescent="0.25">
      <c r="B6">
        <v>26.25</v>
      </c>
      <c r="C6">
        <v>26.06</v>
      </c>
      <c r="D6">
        <v>26.03</v>
      </c>
    </row>
    <row r="7" spans="1:20" x14ac:dyDescent="0.25">
      <c r="B7">
        <v>26.24</v>
      </c>
      <c r="C7">
        <v>26.05</v>
      </c>
      <c r="D7">
        <v>26.12</v>
      </c>
    </row>
    <row r="8" spans="1:20" x14ac:dyDescent="0.25">
      <c r="A8" t="s">
        <v>8</v>
      </c>
      <c r="B8">
        <f>AVERAGE(B6:B7)</f>
        <v>26.245000000000001</v>
      </c>
      <c r="C8">
        <f>AVERAGE(C6:C7)</f>
        <v>26.055</v>
      </c>
      <c r="D8">
        <f>AVERAGE(D6:D7)</f>
        <v>26.074999999999999</v>
      </c>
      <c r="F8">
        <f>B8-B4</f>
        <v>8.1549999999999994</v>
      </c>
      <c r="G8">
        <f>C8-C4</f>
        <v>8.43</v>
      </c>
      <c r="H8">
        <f>D8-D4</f>
        <v>8.3550000000000004</v>
      </c>
      <c r="J8">
        <f>2^F8</f>
        <v>285.03593426654299</v>
      </c>
      <c r="K8">
        <f>2^G8</f>
        <v>344.89179567761698</v>
      </c>
      <c r="L8">
        <f>2^H8</f>
        <v>327.42030880702299</v>
      </c>
      <c r="N8">
        <f>J8/J17</f>
        <v>1.2570133745218215</v>
      </c>
      <c r="O8">
        <f>K8/K17</f>
        <v>1.48452357062905</v>
      </c>
      <c r="P8">
        <f>L8/L17</f>
        <v>1.35660432744767</v>
      </c>
      <c r="R8">
        <f>N8/N26</f>
        <v>1.0570180405613756</v>
      </c>
      <c r="S8">
        <f>O8/O26</f>
        <v>1.02101212570719</v>
      </c>
      <c r="T8">
        <f>P8/P26</f>
        <v>1.08673486252606</v>
      </c>
    </row>
    <row r="9" spans="1:20" x14ac:dyDescent="0.25">
      <c r="J9">
        <f>J8/233.4781</f>
        <v>1.2208251406300761</v>
      </c>
      <c r="K9">
        <f t="shared" ref="K9" si="0">K8/233.4781</f>
        <v>1.4771912041327087</v>
      </c>
      <c r="L9">
        <f t="shared" ref="L9" si="1">L8/233.4781</f>
        <v>1.4023598307808012</v>
      </c>
    </row>
    <row r="10" spans="1:20" x14ac:dyDescent="0.25">
      <c r="B10" t="s">
        <v>10</v>
      </c>
      <c r="C10" t="s">
        <v>11</v>
      </c>
      <c r="D10" t="s">
        <v>12</v>
      </c>
    </row>
    <row r="11" spans="1:20" x14ac:dyDescent="0.25">
      <c r="A11" t="s">
        <v>7</v>
      </c>
      <c r="B11">
        <v>18.13</v>
      </c>
      <c r="C11">
        <v>18.04</v>
      </c>
      <c r="D11">
        <v>17.7</v>
      </c>
    </row>
    <row r="12" spans="1:20" x14ac:dyDescent="0.25">
      <c r="B12">
        <v>18.28</v>
      </c>
      <c r="C12">
        <v>18.11</v>
      </c>
      <c r="D12">
        <v>17.899999999999999</v>
      </c>
    </row>
    <row r="13" spans="1:20" x14ac:dyDescent="0.25">
      <c r="A13" t="s">
        <v>8</v>
      </c>
      <c r="B13">
        <f>AVERAGE(B11:B12)</f>
        <v>18.204999999999998</v>
      </c>
      <c r="C13">
        <f>AVERAGE(C11:C12)</f>
        <v>18.074999999999999</v>
      </c>
      <c r="D13">
        <f>AVERAGE(D11:D12)</f>
        <v>17.8</v>
      </c>
    </row>
    <row r="14" spans="1:20" x14ac:dyDescent="0.25">
      <c r="A14" t="s">
        <v>9</v>
      </c>
    </row>
    <row r="15" spans="1:20" x14ac:dyDescent="0.25">
      <c r="B15">
        <v>26.06</v>
      </c>
      <c r="C15">
        <v>26.01</v>
      </c>
      <c r="D15">
        <v>25.83</v>
      </c>
    </row>
    <row r="16" spans="1:20" x14ac:dyDescent="0.25">
      <c r="B16">
        <v>26</v>
      </c>
      <c r="C16">
        <v>25.86</v>
      </c>
      <c r="D16">
        <v>25.6</v>
      </c>
      <c r="M16" s="2" t="s">
        <v>19</v>
      </c>
    </row>
    <row r="17" spans="1:16" x14ac:dyDescent="0.25">
      <c r="A17" t="s">
        <v>8</v>
      </c>
      <c r="B17">
        <f>AVERAGE(B15:B16)</f>
        <v>26.03</v>
      </c>
      <c r="C17">
        <f>AVERAGE(C15:C16)</f>
        <v>25.934999999999999</v>
      </c>
      <c r="D17">
        <f>AVERAGE(D15:D16)</f>
        <v>25.715</v>
      </c>
      <c r="F17">
        <f>B17-B13</f>
        <v>7.8250000000000002</v>
      </c>
      <c r="G17">
        <f>C17-C13</f>
        <v>7.86</v>
      </c>
      <c r="H17">
        <f>D17-D13</f>
        <v>7.915</v>
      </c>
      <c r="J17">
        <f>2^F17</f>
        <v>226.756484890205</v>
      </c>
      <c r="K17">
        <f>2^G17</f>
        <v>232.32490376119401</v>
      </c>
      <c r="L17">
        <f>2^H17</f>
        <v>241.35284119507</v>
      </c>
      <c r="M17">
        <f>AVERAGE(J17:L17)</f>
        <v>233.4780766154897</v>
      </c>
    </row>
    <row r="18" spans="1:16" x14ac:dyDescent="0.25">
      <c r="J18">
        <f>J17/233.4781</f>
        <v>0.97121093965646021</v>
      </c>
      <c r="K18">
        <f t="shared" ref="K18:L18" si="2">K17/233.4781</f>
        <v>0.99506079482912524</v>
      </c>
      <c r="L18">
        <f t="shared" si="2"/>
        <v>1.0337279650428455</v>
      </c>
    </row>
    <row r="19" spans="1:16" x14ac:dyDescent="0.25">
      <c r="B19" t="s">
        <v>13</v>
      </c>
      <c r="C19" t="s">
        <v>14</v>
      </c>
      <c r="D19" t="s">
        <v>15</v>
      </c>
    </row>
    <row r="20" spans="1:16" x14ac:dyDescent="0.25">
      <c r="A20" t="s">
        <v>7</v>
      </c>
      <c r="B20">
        <v>17.079999999999998</v>
      </c>
      <c r="C20">
        <v>17.13</v>
      </c>
      <c r="D20">
        <v>16.850000000000001</v>
      </c>
    </row>
    <row r="21" spans="1:16" x14ac:dyDescent="0.25">
      <c r="B21">
        <v>17.09</v>
      </c>
      <c r="C21">
        <v>17.149999999999999</v>
      </c>
      <c r="D21">
        <v>16.91</v>
      </c>
    </row>
    <row r="22" spans="1:16" x14ac:dyDescent="0.25">
      <c r="A22" t="s">
        <v>8</v>
      </c>
      <c r="B22">
        <f>AVERAGE(B20:B21)</f>
        <v>17.085000000000001</v>
      </c>
      <c r="C22">
        <f>AVERAGE(C20:C21)</f>
        <v>17.14</v>
      </c>
      <c r="D22">
        <f>AVERAGE(D20:D21)</f>
        <v>16.88</v>
      </c>
    </row>
    <row r="23" spans="1:16" x14ac:dyDescent="0.25">
      <c r="A23" t="s">
        <v>9</v>
      </c>
    </row>
    <row r="24" spans="1:16" x14ac:dyDescent="0.25">
      <c r="B24">
        <v>25.8</v>
      </c>
      <c r="C24">
        <v>25.94</v>
      </c>
      <c r="D24">
        <v>25.69</v>
      </c>
    </row>
    <row r="25" spans="1:16" x14ac:dyDescent="0.25">
      <c r="B25">
        <v>25.37</v>
      </c>
      <c r="C25">
        <v>26.01</v>
      </c>
      <c r="D25">
        <v>25.66</v>
      </c>
    </row>
    <row r="26" spans="1:16" x14ac:dyDescent="0.25">
      <c r="A26" t="s">
        <v>8</v>
      </c>
      <c r="B26">
        <f>AVERAGE(B24:B25)</f>
        <v>25.585000000000001</v>
      </c>
      <c r="C26">
        <f>AVERAGE(C24:C25)</f>
        <v>25.975000000000001</v>
      </c>
      <c r="D26">
        <f>AVERAGE(D24:D25)</f>
        <v>25.675000000000001</v>
      </c>
      <c r="F26">
        <f>B26-B22</f>
        <v>8.5</v>
      </c>
      <c r="G26">
        <f>C26-C22</f>
        <v>8.8350000000000009</v>
      </c>
      <c r="H26">
        <f>D26-D22</f>
        <v>8.7949999999999999</v>
      </c>
      <c r="J26">
        <f>2^F26</f>
        <v>362.03867196751202</v>
      </c>
      <c r="K26">
        <f>2^G26</f>
        <v>456.66740194308801</v>
      </c>
      <c r="L26">
        <f>2^H26</f>
        <v>444.17980782185799</v>
      </c>
      <c r="N26">
        <f>J26/J35</f>
        <v>1.1892071150027199</v>
      </c>
      <c r="O26">
        <f>K26/K35</f>
        <v>1.45397251732031</v>
      </c>
      <c r="P26">
        <f>L26/L35</f>
        <v>1.2483305489016101</v>
      </c>
    </row>
    <row r="27" spans="1:16" x14ac:dyDescent="0.25">
      <c r="J27">
        <f>J26/324.7795</f>
        <v>1.1147214401386543</v>
      </c>
      <c r="K27">
        <f t="shared" ref="K27" si="3">K26/324.7795</f>
        <v>1.4060844417307374</v>
      </c>
      <c r="L27">
        <f t="shared" ref="L27" si="4">L26/324.7795</f>
        <v>1.367634988728839</v>
      </c>
      <c r="N27" s="2"/>
    </row>
    <row r="28" spans="1:16" x14ac:dyDescent="0.25">
      <c r="B28" t="s">
        <v>16</v>
      </c>
      <c r="C28" t="s">
        <v>17</v>
      </c>
      <c r="D28" t="s">
        <v>18</v>
      </c>
    </row>
    <row r="29" spans="1:16" x14ac:dyDescent="0.25">
      <c r="A29" t="s">
        <v>7</v>
      </c>
      <c r="B29">
        <v>17.18</v>
      </c>
      <c r="C29">
        <v>16.87</v>
      </c>
      <c r="D29">
        <v>16.54</v>
      </c>
    </row>
    <row r="30" spans="1:16" x14ac:dyDescent="0.25">
      <c r="B30">
        <v>17.399999999999999</v>
      </c>
      <c r="C30">
        <v>17.02</v>
      </c>
      <c r="D30">
        <v>16.54</v>
      </c>
    </row>
    <row r="31" spans="1:16" x14ac:dyDescent="0.25">
      <c r="A31" t="s">
        <v>8</v>
      </c>
      <c r="B31">
        <f>AVERAGE(B29:B30)</f>
        <v>17.29</v>
      </c>
      <c r="C31">
        <f>AVERAGE(C29:C30)</f>
        <v>16.945</v>
      </c>
      <c r="D31">
        <f>AVERAGE(D29:D30)</f>
        <v>16.54</v>
      </c>
    </row>
    <row r="32" spans="1:16" x14ac:dyDescent="0.25">
      <c r="A32" t="s">
        <v>9</v>
      </c>
    </row>
    <row r="33" spans="1:13" x14ac:dyDescent="0.25">
      <c r="B33">
        <v>25.47</v>
      </c>
      <c r="C33">
        <v>25.11</v>
      </c>
      <c r="D33">
        <v>25.03</v>
      </c>
    </row>
    <row r="34" spans="1:13" x14ac:dyDescent="0.25">
      <c r="B34">
        <v>25.61</v>
      </c>
      <c r="C34">
        <v>25.37</v>
      </c>
      <c r="D34">
        <v>25</v>
      </c>
      <c r="M34" s="2" t="s">
        <v>19</v>
      </c>
    </row>
    <row r="35" spans="1:13" x14ac:dyDescent="0.25">
      <c r="A35" t="s">
        <v>8</v>
      </c>
      <c r="B35">
        <f>AVERAGE(B33:B34)</f>
        <v>25.54</v>
      </c>
      <c r="C35">
        <f>AVERAGE(C33:C34)</f>
        <v>25.24</v>
      </c>
      <c r="D35">
        <f>AVERAGE(D33:D34)</f>
        <v>25.015000000000001</v>
      </c>
      <c r="F35">
        <f>B35-B31</f>
        <v>8.25</v>
      </c>
      <c r="G35">
        <f>C35-C31</f>
        <v>8.2949999999999999</v>
      </c>
      <c r="H35">
        <f>D35-D31</f>
        <v>8.4749999999999996</v>
      </c>
      <c r="J35">
        <f>2^F35</f>
        <v>304.43702144069698</v>
      </c>
      <c r="K35">
        <f>2^G35</f>
        <v>314.08255417697399</v>
      </c>
      <c r="L35">
        <f>2^H35</f>
        <v>355.81906427963901</v>
      </c>
      <c r="M35">
        <f>AVERAGE(J35:L35)</f>
        <v>324.77954663243668</v>
      </c>
    </row>
    <row r="36" spans="1:13" x14ac:dyDescent="0.25">
      <c r="J36">
        <f>J35/324.7795</f>
        <v>0.93736526301905443</v>
      </c>
      <c r="K36">
        <f t="shared" ref="K36:L36" si="5">K35/324.7795</f>
        <v>0.96706397471815186</v>
      </c>
      <c r="L36">
        <f t="shared" si="5"/>
        <v>1.0955711930082996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A13" sqref="A13"/>
    </sheetView>
  </sheetViews>
  <sheetFormatPr defaultColWidth="9" defaultRowHeight="14" x14ac:dyDescent="0.25"/>
  <cols>
    <col min="1" max="1" width="66.36328125" style="3" customWidth="1"/>
    <col min="2" max="7" width="9" style="3"/>
  </cols>
  <sheetData>
    <row r="1" spans="1:4" x14ac:dyDescent="0.25">
      <c r="A1" s="3" t="s">
        <v>27</v>
      </c>
      <c r="B1" s="3" t="s">
        <v>20</v>
      </c>
      <c r="C1" s="3" t="s">
        <v>21</v>
      </c>
      <c r="D1" s="3" t="s">
        <v>22</v>
      </c>
    </row>
    <row r="2" spans="1:4" x14ac:dyDescent="0.25">
      <c r="A2" s="3" t="s">
        <v>23</v>
      </c>
      <c r="B2" s="3">
        <v>1.2208251406300761</v>
      </c>
      <c r="C2" s="3">
        <v>1.4771912041327087</v>
      </c>
      <c r="D2" s="3">
        <v>1.4023598307808012</v>
      </c>
    </row>
    <row r="3" spans="1:4" x14ac:dyDescent="0.25">
      <c r="A3" s="3" t="s">
        <v>24</v>
      </c>
      <c r="B3" s="3">
        <v>0.97121093965646021</v>
      </c>
      <c r="C3" s="3">
        <v>0.99506079482912524</v>
      </c>
      <c r="D3" s="3">
        <v>1.0337279650428455</v>
      </c>
    </row>
    <row r="4" spans="1:4" x14ac:dyDescent="0.25">
      <c r="A4" s="3" t="s">
        <v>25</v>
      </c>
      <c r="B4" s="3">
        <v>1.1147214401386543</v>
      </c>
      <c r="C4" s="3">
        <v>1.4060844417307374</v>
      </c>
      <c r="D4" s="3">
        <v>1.367634988728839</v>
      </c>
    </row>
    <row r="5" spans="1:4" x14ac:dyDescent="0.25">
      <c r="A5" s="3" t="s">
        <v>26</v>
      </c>
      <c r="B5" s="3">
        <v>0.93736526301905443</v>
      </c>
      <c r="C5" s="3">
        <v>0.96706397471815186</v>
      </c>
      <c r="D5" s="3">
        <v>1.0955711930082996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XFang</dc:creator>
  <cp:lastModifiedBy>婧 莫</cp:lastModifiedBy>
  <dcterms:created xsi:type="dcterms:W3CDTF">2023-05-12T11:15:00Z</dcterms:created>
  <dcterms:modified xsi:type="dcterms:W3CDTF">2024-01-08T10:58:27Z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5EB7ABC106EC47FDB091980E5F86ECC5_12</vt:lpwstr>
  </property>
</Properties>
</file>