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203"/>
  <workbookPr/>
  <mc:AlternateContent xmlns:mc="http://schemas.openxmlformats.org/markup-compatibility/2006">
    <mc:Choice Requires="x15">
      <x15ac:absPath xmlns:x15ac="http://schemas.microsoft.com/office/spreadsheetml/2010/11/ac" url="https://txst.sharepoint.com/sites/GRP-HexiwearTeam2/Shared Documents/Weekly Status Reports/"/>
    </mc:Choice>
  </mc:AlternateContent>
  <xr:revisionPtr revIDLastSave="369" documentId="13_ncr:1_{8C154F12-E8C1-43A0-A33B-16002CDA027E}" xr6:coauthVersionLast="40" xr6:coauthVersionMax="40" xr10:uidLastSave="{CB5C9B71-BD11-4D57-959E-8B8251940D95}"/>
  <bookViews>
    <workbookView xWindow="0" yWindow="0" windowWidth="28800" windowHeight="12225" firstSheet="1" xr2:uid="{00000000-000D-0000-FFFF-FFFF00000000}"/>
  </bookViews>
  <sheets>
    <sheet name="Open Action Items" sheetId="4" r:id="rId1"/>
    <sheet name="Closed Action Items" sheetId="3" r:id="rId2"/>
    <sheet name="Instructions and Lists"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35" i="3" l="1"/>
  <c r="E31" i="3"/>
  <c r="E30" i="3"/>
  <c r="E29" i="3"/>
  <c r="B40" i="3"/>
  <c r="A40" i="3"/>
  <c r="B39" i="3"/>
  <c r="A39" i="3"/>
  <c r="B38" i="3"/>
  <c r="A38" i="3"/>
  <c r="E28" i="3"/>
  <c r="F11" i="4"/>
  <c r="E27" i="3"/>
  <c r="E26" i="3"/>
  <c r="E25" i="3"/>
  <c r="E24" i="3"/>
  <c r="E23" i="3"/>
  <c r="F5" i="4"/>
  <c r="F7" i="4"/>
  <c r="E22" i="3"/>
  <c r="E21" i="3"/>
  <c r="E20" i="3"/>
  <c r="F14" i="4"/>
  <c r="F10" i="4"/>
  <c r="F15" i="4"/>
  <c r="F6" i="4"/>
  <c r="E19" i="3"/>
  <c r="E18" i="3"/>
  <c r="E17" i="3"/>
  <c r="B20" i="4"/>
  <c r="F13" i="4"/>
  <c r="F9" i="4"/>
  <c r="E15" i="3"/>
  <c r="E16" i="3"/>
  <c r="E13" i="3"/>
  <c r="E14" i="3"/>
  <c r="E11" i="3"/>
  <c r="E12" i="3"/>
  <c r="C22" i="4"/>
  <c r="B22" i="4"/>
  <c r="C21" i="4"/>
  <c r="B21" i="4"/>
  <c r="E10" i="3"/>
  <c r="E9" i="3"/>
  <c r="E8" i="3"/>
  <c r="E7" i="3"/>
  <c r="E6" i="3"/>
  <c r="E5"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Hinkle, Lee B</author>
  </authors>
  <commentList>
    <comment ref="B2" authorId="0" shapeId="0" xr:uid="{7814998B-0E4A-4636-B318-830A97308F4C}">
      <text>
        <r>
          <rPr>
            <b/>
            <sz val="9"/>
            <color indexed="81"/>
            <rFont val="Tahoma"/>
            <family val="2"/>
          </rPr>
          <t>Hinkle, Lee B:</t>
        </r>
        <r>
          <rPr>
            <sz val="9"/>
            <color indexed="81"/>
            <rFont val="Tahoma"/>
            <family val="2"/>
          </rPr>
          <t xml:space="preserve">
To automatically add todays date hold down &lt;cntrl&gt; press = key then ; key.  This will enter a static date that won't change.
If you use =TODAY(); it will update automatically.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Hinkle, Lee B</author>
  </authors>
  <commentList>
    <comment ref="A2" authorId="0" shapeId="0" xr:uid="{35CCA219-E475-4B87-8CC9-4533CFA851F4}">
      <text>
        <r>
          <rPr>
            <b/>
            <sz val="9"/>
            <color indexed="81"/>
            <rFont val="Tahoma"/>
            <family val="2"/>
          </rPr>
          <t>Hinkle, Lee B:</t>
        </r>
        <r>
          <rPr>
            <sz val="9"/>
            <color indexed="81"/>
            <rFont val="Tahoma"/>
            <family val="2"/>
          </rPr>
          <t xml:space="preserve">
To automatically add todays date hold down &lt;cntrl&gt; press = key then ; key.  This will enter a static date that won't change.
If you use =TODAY(); it will update automatically.</t>
        </r>
      </text>
    </comment>
  </commentList>
</comments>
</file>

<file path=xl/sharedStrings.xml><?xml version="1.0" encoding="utf-8"?>
<sst xmlns="http://schemas.openxmlformats.org/spreadsheetml/2006/main" count="133" uniqueCount="51">
  <si>
    <t>1.8 Official Click Sensor Hub Team Open Action Items</t>
  </si>
  <si>
    <t>Last Update</t>
  </si>
  <si>
    <t>Date</t>
  </si>
  <si>
    <t>Description</t>
  </si>
  <si>
    <t>DRI</t>
  </si>
  <si>
    <t>Due By</t>
  </si>
  <si>
    <t>#D</t>
  </si>
  <si>
    <t>Notes / Comments</t>
  </si>
  <si>
    <t>Alfonso de la Morena</t>
  </si>
  <si>
    <t>Dylan Dean</t>
  </si>
  <si>
    <t>Mohamed Sghari</t>
  </si>
  <si>
    <t># items</t>
  </si>
  <si>
    <t>Team Member</t>
  </si>
  <si>
    <t>1.8 Official Click Sensor Hub Closed Action Items</t>
  </si>
  <si>
    <t>Today's Date</t>
  </si>
  <si>
    <t>Set up SharePoint site. Organized necessary folders and uploaded relevant documents.</t>
  </si>
  <si>
    <t>Closed 9/12/18</t>
  </si>
  <si>
    <t>Gathered team suggestions into an easy to read format to present for our sponsors.</t>
  </si>
  <si>
    <t>Created document detailing important aspects of Hexiwear technology so team can understand limitations when speaking with sponsors.</t>
  </si>
  <si>
    <t>Set up Github and software for online meetings.</t>
  </si>
  <si>
    <t>Closed 9/21/18</t>
  </si>
  <si>
    <t>Outputting basic “Hello World” program on MBED compiler.</t>
  </si>
  <si>
    <t>Make a list of clicks that will be used for projects with reasoning.</t>
  </si>
  <si>
    <t>Finalize Statement of Work</t>
  </si>
  <si>
    <t>Work on Hardcopy of Functional Spec</t>
  </si>
  <si>
    <t>Closed 10/12/2018</t>
  </si>
  <si>
    <t>Begin initial website design at very high level</t>
  </si>
  <si>
    <t>Begin initial Mbed library design at very high level</t>
  </si>
  <si>
    <t>Begin Initial PCB Design complying with the mikroBUS standard</t>
  </si>
  <si>
    <t>Practice IDR presentation and complete slides related to Deliverable #3.</t>
  </si>
  <si>
    <t>Completed by 10/24/2018</t>
  </si>
  <si>
    <t>Practice IDR presentation and complete slides related to Deliverable #2.</t>
  </si>
  <si>
    <t>Practice IDR presentation and complete slides related to Deliverable #1.</t>
  </si>
  <si>
    <t>Work on Hardcopy of Updated Functional Spec</t>
  </si>
  <si>
    <t>Completed by 11/07/2018</t>
  </si>
  <si>
    <t>Create study guide for Ethics Exam</t>
  </si>
  <si>
    <t>Make list of parts to order and begin testing</t>
  </si>
  <si>
    <t>Work on Hardcopy of Labor Cost Schedule</t>
  </si>
  <si>
    <t>Completed 11/19/2018</t>
  </si>
  <si>
    <t>Print 11x7 Gantt Chart for Labor Cost Schedule</t>
  </si>
  <si>
    <t>Closed 11/16/2018</t>
  </si>
  <si>
    <t>Breadboard test 10 Clicks for interface functionality</t>
  </si>
  <si>
    <t>Closed 12/5/2018</t>
  </si>
  <si>
    <t>Work on Hardcopy of Test Plan</t>
  </si>
  <si>
    <t>Begin initial work on Website Skeleton writing basic HTML code</t>
  </si>
  <si>
    <t>Research Click Code for interfacing</t>
  </si>
  <si>
    <t>-</t>
  </si>
  <si>
    <t>Work on Poster Draft</t>
  </si>
  <si>
    <t>Finalize EagleCAD PCB design and order first prototype</t>
  </si>
  <si>
    <t>Meet with Dr Stapleton to discuss design choices and make corrections</t>
  </si>
  <si>
    <t>Team Members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</si>
</sst>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11"/>
      <color theme="1"/>
      <name val="Calibri"/>
      <family val="2"/>
      <scheme val="minor"/>
    </font>
    <font>
      <sz val="20"/>
      <color theme="1"/>
      <name val="Calibri"/>
      <family val="2"/>
      <scheme val="minor"/>
    </font>
    <font>
      <sz val="9"/>
      <color indexed="81"/>
      <name val="Tahoma"/>
      <family val="2"/>
    </font>
    <font>
      <b/>
      <sz val="9"/>
      <color indexed="81"/>
      <name val="Tahoma"/>
      <family val="2"/>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1" fillId="0" borderId="0" xfId="0" applyFont="1"/>
    <xf numFmtId="0" fontId="1" fillId="0" borderId="1" xfId="0" applyFont="1" applyBorder="1"/>
    <xf numFmtId="0" fontId="0" fillId="0" borderId="1" xfId="0" applyBorder="1"/>
    <xf numFmtId="0" fontId="2" fillId="0" borderId="0" xfId="0" applyFont="1"/>
    <xf numFmtId="14" fontId="0" fillId="0" borderId="0" xfId="0" applyNumberFormat="1"/>
    <xf numFmtId="0" fontId="0" fillId="0" borderId="0" xfId="0" applyAlignment="1">
      <alignment horizontal="center"/>
    </xf>
    <xf numFmtId="0" fontId="1" fillId="0" borderId="1" xfId="0" applyFont="1" applyBorder="1" applyAlignment="1">
      <alignment horizontal="center"/>
    </xf>
    <xf numFmtId="0" fontId="0" fillId="0" borderId="1" xfId="0" applyBorder="1" applyAlignment="1">
      <alignment vertical="center" wrapText="1"/>
    </xf>
    <xf numFmtId="0" fontId="0" fillId="0" borderId="1" xfId="0" applyBorder="1" applyAlignment="1">
      <alignment vertical="center"/>
    </xf>
    <xf numFmtId="14" fontId="0" fillId="0" borderId="1" xfId="0" applyNumberFormat="1" applyBorder="1" applyAlignment="1">
      <alignment horizontal="center" vertical="center"/>
    </xf>
    <xf numFmtId="0" fontId="0" fillId="0" borderId="0" xfId="0" applyAlignment="1">
      <alignment horizontal="right" indent="1"/>
    </xf>
    <xf numFmtId="0" fontId="0" fillId="2" borderId="0" xfId="0" applyFill="1" applyAlignment="1">
      <alignment horizontal="right" indent="1"/>
    </xf>
    <xf numFmtId="1" fontId="0" fillId="2" borderId="1" xfId="0" applyNumberFormat="1" applyFill="1" applyBorder="1" applyAlignment="1">
      <alignment horizontal="center" vertical="center"/>
    </xf>
    <xf numFmtId="0" fontId="0" fillId="0" borderId="1" xfId="0" applyBorder="1" applyAlignment="1">
      <alignment wrapText="1"/>
    </xf>
    <xf numFmtId="0" fontId="0" fillId="0" borderId="0" xfId="0" applyAlignment="1">
      <alignment vertical="center"/>
    </xf>
    <xf numFmtId="0" fontId="1" fillId="0" borderId="1" xfId="0" applyFont="1" applyBorder="1" applyAlignment="1">
      <alignment vertical="center"/>
    </xf>
    <xf numFmtId="0" fontId="1" fillId="0" borderId="1" xfId="0" applyFont="1" applyBorder="1" applyAlignment="1">
      <alignment horizontal="center" vertical="center"/>
    </xf>
    <xf numFmtId="0" fontId="0" fillId="0" borderId="0" xfId="0"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381000</xdr:colOff>
      <xdr:row>7</xdr:row>
      <xdr:rowOff>28575</xdr:rowOff>
    </xdr:from>
    <xdr:to>
      <xdr:col>10</xdr:col>
      <xdr:colOff>381000</xdr:colOff>
      <xdr:row>24</xdr:row>
      <xdr:rowOff>0</xdr:rowOff>
    </xdr:to>
    <xdr:sp macro="" textlink="">
      <xdr:nvSpPr>
        <xdr:cNvPr id="2" name="TextBox 1">
          <a:extLst>
            <a:ext uri="{FF2B5EF4-FFF2-40B4-BE49-F238E27FC236}">
              <a16:creationId xmlns:a16="http://schemas.microsoft.com/office/drawing/2014/main" id="{C4B2D8D9-BEA9-4173-B84B-AD4339F3EBD7}"/>
            </a:ext>
          </a:extLst>
        </xdr:cNvPr>
        <xdr:cNvSpPr txBox="1"/>
      </xdr:nvSpPr>
      <xdr:spPr>
        <a:xfrm>
          <a:off x="381000" y="1362075"/>
          <a:ext cx="6629400" cy="3209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DRI field uses the Data &gt;</a:t>
          </a:r>
          <a:r>
            <a:rPr lang="en-US" sz="1100" baseline="0"/>
            <a:t> Data Validation function in Excel, this allows you to quickly select the team members names.   Change the names above to match your team.</a:t>
          </a:r>
        </a:p>
        <a:p>
          <a:endParaRPr lang="en-US" sz="1100" baseline="0"/>
        </a:p>
        <a:p>
          <a:r>
            <a:rPr lang="en-US" sz="1100" baseline="0"/>
            <a:t>If you copy and paste the last action item it will likely mess up the formulas below.   Try inserting a row above then pasting the last row into the added row.</a:t>
          </a:r>
        </a:p>
        <a:p>
          <a:endParaRPr lang="en-US" sz="1100" baseline="0"/>
        </a:p>
        <a:p>
          <a:r>
            <a:rPr lang="en-US" sz="1100" baseline="0"/>
            <a:t>You can use the Data &gt; Sort &amp; Filter &gt; Filter function on the row headings if you want to sort by DRI or due date.   Same issue applies as above, have to be careful about adding rows below areas that are used in formulas.</a:t>
          </a:r>
        </a:p>
        <a:p>
          <a:endParaRPr lang="en-US" sz="1100" baseline="0"/>
        </a:p>
        <a:p>
          <a:r>
            <a:rPr lang="en-US" sz="1100" baseline="0"/>
            <a:t>Having column A blank makes it easier to capture a screenshot to paste in weekly.   Also you can go into view and turn off gridlines if you want a cleaner look.</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B5505-DF79-4DE1-BB8C-A8990E438AC6}">
  <dimension ref="B1:G22"/>
  <sheetViews>
    <sheetView showGridLines="0" tabSelected="1" workbookViewId="0" xr3:uid="{E5E64F2E-41E0-52D6-8A47-B4473DB44F88}">
      <selection activeCell="B3" sqref="B3"/>
    </sheetView>
  </sheetViews>
  <sheetFormatPr defaultRowHeight="15"/>
  <cols>
    <col min="1" max="1" width="4" customWidth="1"/>
    <col min="2" max="2" width="10.85546875" bestFit="1" customWidth="1"/>
    <col min="3" max="3" width="36.7109375" customWidth="1"/>
    <col min="4" max="4" width="18.42578125" customWidth="1"/>
    <col min="5" max="5" width="11.28515625" customWidth="1"/>
    <col min="6" max="6" width="4.140625" style="6" customWidth="1"/>
    <col min="7" max="7" width="27.28515625" customWidth="1"/>
  </cols>
  <sheetData>
    <row r="1" spans="2:7" ht="26.25">
      <c r="B1" s="4" t="s">
        <v>0</v>
      </c>
    </row>
    <row r="2" spans="2:7">
      <c r="B2" s="5">
        <v>43439</v>
      </c>
      <c r="C2" t="s">
        <v>1</v>
      </c>
    </row>
    <row r="3" spans="2:7" s="1" customFormat="1">
      <c r="B3" s="16" t="s">
        <v>2</v>
      </c>
      <c r="C3" s="16" t="s">
        <v>3</v>
      </c>
      <c r="D3" s="16" t="s">
        <v>4</v>
      </c>
      <c r="E3" s="17" t="s">
        <v>5</v>
      </c>
      <c r="F3" s="17" t="s">
        <v>6</v>
      </c>
      <c r="G3" s="16" t="s">
        <v>7</v>
      </c>
    </row>
    <row r="4" spans="2:7">
      <c r="B4" s="15"/>
      <c r="C4" s="15"/>
      <c r="D4" s="15"/>
      <c r="E4" s="15"/>
      <c r="F4" s="18"/>
      <c r="G4" s="15"/>
    </row>
    <row r="5" spans="2:7">
      <c r="B5" s="10"/>
      <c r="C5" s="8"/>
      <c r="D5" s="9" t="s">
        <v>8</v>
      </c>
      <c r="E5" s="10"/>
      <c r="F5" s="13" t="str">
        <f>IF(ISERROR(DATEDIF($B$2,E5,"d")),"-",DATEDIF($B$2,E5,"d"))</f>
        <v>-</v>
      </c>
      <c r="G5" s="9"/>
    </row>
    <row r="6" spans="2:7">
      <c r="B6" s="10"/>
      <c r="C6" s="8"/>
      <c r="D6" s="9" t="s">
        <v>8</v>
      </c>
      <c r="E6" s="10"/>
      <c r="F6" s="13" t="str">
        <f>IF(ISERROR(DATEDIF($B$2,E6,"d")),"-",DATEDIF($B$2,E6,"d"))</f>
        <v>-</v>
      </c>
      <c r="G6" s="9"/>
    </row>
    <row r="7" spans="2:7">
      <c r="B7" s="10"/>
      <c r="C7" s="8"/>
      <c r="D7" s="9" t="s">
        <v>8</v>
      </c>
      <c r="E7" s="10"/>
      <c r="F7" s="13" t="str">
        <f>IF(ISERROR(DATEDIF($B$2,E7,"d")),"-",DATEDIF($B$2,E7,"d"))</f>
        <v>-</v>
      </c>
      <c r="G7" s="9"/>
    </row>
    <row r="8" spans="2:7">
      <c r="B8" s="15"/>
      <c r="C8" s="15"/>
      <c r="D8" s="15"/>
      <c r="E8" s="15"/>
      <c r="F8" s="18"/>
      <c r="G8" s="15"/>
    </row>
    <row r="9" spans="2:7">
      <c r="B9" s="10"/>
      <c r="C9" s="8"/>
      <c r="D9" s="9" t="s">
        <v>9</v>
      </c>
      <c r="E9" s="10"/>
      <c r="F9" s="13" t="str">
        <f>IF(ISERROR(DATEDIF('Open Action Items'!$B$2,E9,"d")),"-",DATEDIF('Open Action Items'!$B$2,E9,"d"))</f>
        <v>-</v>
      </c>
      <c r="G9" s="9"/>
    </row>
    <row r="10" spans="2:7">
      <c r="B10" s="10"/>
      <c r="C10" s="8"/>
      <c r="D10" s="9" t="s">
        <v>9</v>
      </c>
      <c r="E10" s="10"/>
      <c r="F10" s="13" t="str">
        <f>IF(ISERROR(DATEDIF('Open Action Items'!$B$2,E10,"d")),"-",DATEDIF('Open Action Items'!$B$2,E10,"d"))</f>
        <v>-</v>
      </c>
      <c r="G10" s="9"/>
    </row>
    <row r="11" spans="2:7">
      <c r="B11" s="10"/>
      <c r="C11" s="8"/>
      <c r="D11" s="9" t="s">
        <v>9</v>
      </c>
      <c r="E11" s="10"/>
      <c r="F11" s="13" t="str">
        <f>IF(ISERROR(DATEDIF($B$2,E11,"d")),"-",DATEDIF($B$2,E11,"d"))</f>
        <v>-</v>
      </c>
      <c r="G11" s="9"/>
    </row>
    <row r="12" spans="2:7">
      <c r="B12" s="15"/>
      <c r="C12" s="15"/>
      <c r="D12" s="15"/>
      <c r="E12" s="15"/>
      <c r="F12" s="18"/>
      <c r="G12" s="15"/>
    </row>
    <row r="13" spans="2:7">
      <c r="B13" s="10"/>
      <c r="C13" s="8"/>
      <c r="D13" s="9" t="s">
        <v>10</v>
      </c>
      <c r="E13" s="10"/>
      <c r="F13" s="13" t="str">
        <f>IF(ISERROR(DATEDIF('Open Action Items'!$B$2,E13,"d")),"-",DATEDIF('Open Action Items'!$B$2,E13,"d"))</f>
        <v>-</v>
      </c>
      <c r="G13" s="9"/>
    </row>
    <row r="14" spans="2:7">
      <c r="B14" s="10"/>
      <c r="C14" s="8"/>
      <c r="D14" s="9" t="s">
        <v>10</v>
      </c>
      <c r="E14" s="10"/>
      <c r="F14" s="13" t="str">
        <f>IF(ISERROR(DATEDIF('Open Action Items'!$B$2,E14,"d")),"-",DATEDIF('Open Action Items'!$B$2,E14,"d"))</f>
        <v>-</v>
      </c>
      <c r="G14" s="9"/>
    </row>
    <row r="15" spans="2:7">
      <c r="B15" s="10"/>
      <c r="C15" s="8"/>
      <c r="D15" s="9" t="s">
        <v>10</v>
      </c>
      <c r="E15" s="10"/>
      <c r="F15" s="13" t="str">
        <f>IF(ISERROR(DATEDIF($B$2,E15,"d")),"-",DATEDIF($B$2,E15,"d"))</f>
        <v>-</v>
      </c>
      <c r="G15" s="9"/>
    </row>
    <row r="19" spans="2:3">
      <c r="B19" t="s">
        <v>11</v>
      </c>
      <c r="C19" t="s">
        <v>12</v>
      </c>
    </row>
    <row r="20" spans="2:3">
      <c r="B20" s="12">
        <f>COUNTIF(D$4:D$11,C20)</f>
        <v>3</v>
      </c>
      <c r="C20" t="s">
        <v>8</v>
      </c>
    </row>
    <row r="21" spans="2:3">
      <c r="B21" s="12">
        <f>COUNTIF(D$6:D$11,C21)</f>
        <v>3</v>
      </c>
      <c r="C21" t="str">
        <f>'Instructions and Lists'!$A$3</f>
        <v>Dylan Dean</v>
      </c>
    </row>
    <row r="22" spans="2:3">
      <c r="B22" s="12">
        <f>COUNTIF(D$6:D$15,C22)</f>
        <v>3</v>
      </c>
      <c r="C22" t="str">
        <f>'Instructions and Lists'!$A$4</f>
        <v>Mohamed Sghari</v>
      </c>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2EFC7A0-0BB1-4FFD-9A41-9270B1F94F19}">
          <x14:formula1>
            <xm:f>'Instructions and Lists'!$A$2:$A$4</xm:f>
          </x14:formula1>
          <xm:sqref>D5:D7 D13:D16 D9:D11</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6C01D-151C-4067-8838-2A342FACD514}">
  <dimension ref="A1:F40"/>
  <sheetViews>
    <sheetView topLeftCell="A25" workbookViewId="0" xr3:uid="{D60D8296-C737-5428-A0D2-C7A2F29C1260}">
      <selection activeCell="A34" sqref="A34:XFD34"/>
    </sheetView>
  </sheetViews>
  <sheetFormatPr defaultRowHeight="15"/>
  <cols>
    <col min="1" max="1" width="10.85546875" bestFit="1" customWidth="1"/>
    <col min="2" max="2" width="36.7109375" customWidth="1"/>
    <col min="3" max="3" width="18.42578125" customWidth="1"/>
    <col min="4" max="4" width="11.28515625" customWidth="1"/>
    <col min="5" max="5" width="5.85546875" style="6" customWidth="1"/>
    <col min="6" max="6" width="27.28515625" customWidth="1"/>
  </cols>
  <sheetData>
    <row r="1" spans="1:6" ht="26.25">
      <c r="A1" s="4" t="s">
        <v>13</v>
      </c>
    </row>
    <row r="2" spans="1:6">
      <c r="A2" s="5">
        <v>43425</v>
      </c>
      <c r="B2" t="s">
        <v>14</v>
      </c>
    </row>
    <row r="3" spans="1:6" s="1" customFormat="1">
      <c r="A3" s="2" t="s">
        <v>2</v>
      </c>
      <c r="B3" s="2" t="s">
        <v>3</v>
      </c>
      <c r="C3" s="2" t="s">
        <v>4</v>
      </c>
      <c r="D3" s="7" t="s">
        <v>5</v>
      </c>
      <c r="E3" s="7" t="s">
        <v>6</v>
      </c>
      <c r="F3" s="2" t="s">
        <v>7</v>
      </c>
    </row>
    <row r="4" spans="1:6" ht="45">
      <c r="A4" s="10">
        <v>43354</v>
      </c>
      <c r="B4" s="8" t="s">
        <v>15</v>
      </c>
      <c r="C4" s="9" t="s">
        <v>8</v>
      </c>
      <c r="D4" s="10">
        <v>43355</v>
      </c>
      <c r="E4" s="13"/>
      <c r="F4" s="9" t="s">
        <v>16</v>
      </c>
    </row>
    <row r="5" spans="1:6" ht="45">
      <c r="A5" s="10">
        <v>43354</v>
      </c>
      <c r="B5" s="14" t="s">
        <v>17</v>
      </c>
      <c r="C5" s="9" t="s">
        <v>9</v>
      </c>
      <c r="D5" s="10">
        <v>43355</v>
      </c>
      <c r="E5" s="13" t="str">
        <f t="shared" ref="E5" si="0">IF(ISERROR(DATEDIF($B$2,D5,"d")),"-",DATEDIF($B$2,D5,"d"))</f>
        <v>-</v>
      </c>
      <c r="F5" s="9" t="s">
        <v>16</v>
      </c>
    </row>
    <row r="6" spans="1:6" ht="60">
      <c r="A6" s="10">
        <v>43354</v>
      </c>
      <c r="B6" s="14" t="s">
        <v>18</v>
      </c>
      <c r="C6" s="9" t="s">
        <v>10</v>
      </c>
      <c r="D6" s="10">
        <v>43355</v>
      </c>
      <c r="E6" s="13" t="str">
        <f>IF(ISERROR(DATEDIF($B$2,D6,"d")),"-",DATEDIF($B$2,D6,"d"))</f>
        <v>-</v>
      </c>
      <c r="F6" s="9" t="s">
        <v>16</v>
      </c>
    </row>
    <row r="7" spans="1:6" ht="30">
      <c r="A7" s="10">
        <v>43360</v>
      </c>
      <c r="B7" s="8" t="s">
        <v>19</v>
      </c>
      <c r="C7" s="9" t="s">
        <v>8</v>
      </c>
      <c r="D7" s="10">
        <v>43367</v>
      </c>
      <c r="E7" s="13" t="str">
        <f t="shared" ref="E7:E8" si="1">IF(ISERROR(DATEDIF($B$2,D7,"d")),"-",DATEDIF($B$2,D7,"d"))</f>
        <v>-</v>
      </c>
      <c r="F7" s="9" t="s">
        <v>20</v>
      </c>
    </row>
    <row r="8" spans="1:6" ht="30">
      <c r="A8" s="10">
        <v>43360</v>
      </c>
      <c r="B8" s="14" t="s">
        <v>21</v>
      </c>
      <c r="C8" s="9" t="s">
        <v>9</v>
      </c>
      <c r="D8" s="10">
        <v>43367</v>
      </c>
      <c r="E8" s="13" t="str">
        <f t="shared" si="1"/>
        <v>-</v>
      </c>
      <c r="F8" s="9" t="s">
        <v>20</v>
      </c>
    </row>
    <row r="9" spans="1:6" ht="30">
      <c r="A9" s="10">
        <v>43360</v>
      </c>
      <c r="B9" s="14" t="s">
        <v>22</v>
      </c>
      <c r="C9" s="9" t="s">
        <v>10</v>
      </c>
      <c r="D9" s="10">
        <v>43367</v>
      </c>
      <c r="E9" s="13" t="str">
        <f>IF(ISERROR(DATEDIF($B$2,D9,"d")),"-",DATEDIF($B$2,D9,"d"))</f>
        <v>-</v>
      </c>
      <c r="F9" s="9" t="s">
        <v>20</v>
      </c>
    </row>
    <row r="10" spans="1:6">
      <c r="A10" s="10">
        <v>43353</v>
      </c>
      <c r="B10" s="14" t="s">
        <v>23</v>
      </c>
      <c r="C10" s="9" t="s">
        <v>8</v>
      </c>
      <c r="D10" s="10">
        <v>43362</v>
      </c>
      <c r="E10" s="13" t="str">
        <f>IF(ISERROR(DATEDIF($B$2,D10,"d")),"-",DATEDIF($B$2,D10,"d"))</f>
        <v>-</v>
      </c>
      <c r="F10" s="9" t="s">
        <v>20</v>
      </c>
    </row>
    <row r="11" spans="1:6">
      <c r="A11" s="10">
        <v>43368</v>
      </c>
      <c r="B11" s="14" t="s">
        <v>24</v>
      </c>
      <c r="C11" s="9" t="s">
        <v>8</v>
      </c>
      <c r="D11" s="10">
        <v>43388</v>
      </c>
      <c r="E11" s="13" t="str">
        <f>IF(ISERROR(DATEDIF('Open Action Items'!$B$2,D11,"d")),"-",DATEDIF('Open Action Items'!$B$2,D11,"d"))</f>
        <v>-</v>
      </c>
      <c r="F11" s="3" t="s">
        <v>25</v>
      </c>
    </row>
    <row r="12" spans="1:6" ht="30">
      <c r="A12" s="10">
        <v>43368</v>
      </c>
      <c r="B12" s="14" t="s">
        <v>26</v>
      </c>
      <c r="C12" s="9" t="s">
        <v>8</v>
      </c>
      <c r="D12" s="10">
        <v>43388</v>
      </c>
      <c r="E12" s="13" t="str">
        <f>IF(ISERROR(DATEDIF('Open Action Items'!$B$2,D12,"d")),"-",DATEDIF('Open Action Items'!$B$2,D12,"d"))</f>
        <v>-</v>
      </c>
      <c r="F12" s="14" t="s">
        <v>25</v>
      </c>
    </row>
    <row r="13" spans="1:6">
      <c r="A13" s="10">
        <v>43368</v>
      </c>
      <c r="B13" s="14" t="s">
        <v>24</v>
      </c>
      <c r="C13" s="9" t="s">
        <v>9</v>
      </c>
      <c r="D13" s="10">
        <v>43388</v>
      </c>
      <c r="E13" s="13" t="str">
        <f>IF(ISERROR(DATEDIF('Open Action Items'!$B$2,D13,"d")),"-",DATEDIF('Open Action Items'!$B$2,D13,"d"))</f>
        <v>-</v>
      </c>
      <c r="F13" s="14" t="s">
        <v>25</v>
      </c>
    </row>
    <row r="14" spans="1:6" ht="30">
      <c r="A14" s="10">
        <v>43367</v>
      </c>
      <c r="B14" s="14" t="s">
        <v>27</v>
      </c>
      <c r="C14" s="9" t="s">
        <v>9</v>
      </c>
      <c r="D14" s="10">
        <v>43388</v>
      </c>
      <c r="E14" s="13" t="str">
        <f>IF(ISERROR(DATEDIF('Open Action Items'!$B$2,D14,"d")),"-",DATEDIF('Open Action Items'!$B$2,D14,"d"))</f>
        <v>-</v>
      </c>
      <c r="F14" s="14" t="s">
        <v>25</v>
      </c>
    </row>
    <row r="15" spans="1:6">
      <c r="A15" s="10">
        <v>43368</v>
      </c>
      <c r="B15" s="14" t="s">
        <v>24</v>
      </c>
      <c r="C15" s="9" t="s">
        <v>10</v>
      </c>
      <c r="D15" s="10">
        <v>43388</v>
      </c>
      <c r="E15" s="13" t="str">
        <f>IF(ISERROR(DATEDIF('Open Action Items'!$B$2,D15,"d")),"-",DATEDIF('Open Action Items'!$B$2,D15,"d"))</f>
        <v>-</v>
      </c>
      <c r="F15" s="14" t="s">
        <v>25</v>
      </c>
    </row>
    <row r="16" spans="1:6" ht="30">
      <c r="A16" s="10">
        <v>43367</v>
      </c>
      <c r="B16" s="14" t="s">
        <v>28</v>
      </c>
      <c r="C16" s="9" t="s">
        <v>10</v>
      </c>
      <c r="D16" s="10">
        <v>43388</v>
      </c>
      <c r="E16" s="13" t="str">
        <f>IF(ISERROR(DATEDIF('Open Action Items'!$B$2,D16,"d")),"-",DATEDIF('Open Action Items'!$B$2,D16,"d"))</f>
        <v>-</v>
      </c>
      <c r="F16" s="14" t="s">
        <v>25</v>
      </c>
    </row>
    <row r="17" spans="1:6" ht="30">
      <c r="A17" s="10">
        <v>43383</v>
      </c>
      <c r="B17" s="14" t="s">
        <v>29</v>
      </c>
      <c r="C17" s="9" t="s">
        <v>8</v>
      </c>
      <c r="D17" s="10">
        <v>43402</v>
      </c>
      <c r="E17" s="13" t="str">
        <f>IF(ISERROR(DATEDIF($B$2,D17,"d")),"-",DATEDIF($B$2,D17,"d"))</f>
        <v>-</v>
      </c>
      <c r="F17" s="3" t="s">
        <v>30</v>
      </c>
    </row>
    <row r="18" spans="1:6" ht="30">
      <c r="A18" s="10">
        <v>43383</v>
      </c>
      <c r="B18" s="14" t="s">
        <v>31</v>
      </c>
      <c r="C18" s="9" t="s">
        <v>9</v>
      </c>
      <c r="D18" s="10">
        <v>43402</v>
      </c>
      <c r="E18" s="13" t="str">
        <f>IF(ISERROR(DATEDIF($B$2,D18,"d")),"-",DATEDIF($B$2,D18,"d"))</f>
        <v>-</v>
      </c>
      <c r="F18" s="3" t="s">
        <v>30</v>
      </c>
    </row>
    <row r="19" spans="1:6" ht="30">
      <c r="A19" s="10">
        <v>43383</v>
      </c>
      <c r="B19" s="14" t="s">
        <v>32</v>
      </c>
      <c r="C19" s="9" t="s">
        <v>10</v>
      </c>
      <c r="D19" s="10">
        <v>43402</v>
      </c>
      <c r="E19" s="13" t="str">
        <f>IF(ISERROR(DATEDIF($B$2,D19,"d")),"-",DATEDIF($B$2,D19,"d"))</f>
        <v>-</v>
      </c>
      <c r="F19" s="3" t="s">
        <v>30</v>
      </c>
    </row>
    <row r="20" spans="1:6" ht="30">
      <c r="A20" s="10">
        <v>43390</v>
      </c>
      <c r="B20" s="8" t="s">
        <v>33</v>
      </c>
      <c r="C20" s="9" t="s">
        <v>8</v>
      </c>
      <c r="D20" s="10">
        <v>43409</v>
      </c>
      <c r="E20" s="13" t="str">
        <f>IF(ISERROR(DATEDIF('Open Action Items'!$B$2,D20,"d")),"-",DATEDIF('Open Action Items'!$B$2,D20,"d"))</f>
        <v>-</v>
      </c>
      <c r="F20" s="9" t="s">
        <v>34</v>
      </c>
    </row>
    <row r="21" spans="1:6" ht="30">
      <c r="A21" s="10">
        <v>43390</v>
      </c>
      <c r="B21" s="8" t="s">
        <v>33</v>
      </c>
      <c r="C21" s="9" t="s">
        <v>9</v>
      </c>
      <c r="D21" s="10">
        <v>43409</v>
      </c>
      <c r="E21" s="13" t="str">
        <f>IF(ISERROR(DATEDIF('Open Action Items'!$B$2,D21,"d")),"-",DATEDIF('Open Action Items'!$B$2,D21,"d"))</f>
        <v>-</v>
      </c>
      <c r="F21" s="9" t="s">
        <v>34</v>
      </c>
    </row>
    <row r="22" spans="1:6" ht="30">
      <c r="A22" s="10">
        <v>43390</v>
      </c>
      <c r="B22" s="8" t="s">
        <v>33</v>
      </c>
      <c r="C22" s="9" t="s">
        <v>10</v>
      </c>
      <c r="D22" s="10">
        <v>43409</v>
      </c>
      <c r="E22" s="13" t="str">
        <f>IF(ISERROR(DATEDIF('Open Action Items'!$B$2,D22,"d")),"-",DATEDIF('Open Action Items'!$B$2,D22,"d"))</f>
        <v>-</v>
      </c>
      <c r="F22" s="9" t="s">
        <v>34</v>
      </c>
    </row>
    <row r="23" spans="1:6">
      <c r="A23" s="10">
        <v>43392</v>
      </c>
      <c r="B23" s="8" t="s">
        <v>35</v>
      </c>
      <c r="C23" s="9" t="s">
        <v>8</v>
      </c>
      <c r="D23" s="10">
        <v>43411</v>
      </c>
      <c r="E23" s="13" t="str">
        <f>IF(ISERROR(DATEDIF($B$2,D23,"d")),"-",DATEDIF($B$2,D23,"d"))</f>
        <v>-</v>
      </c>
      <c r="F23" s="9" t="s">
        <v>34</v>
      </c>
    </row>
    <row r="24" spans="1:6" ht="30">
      <c r="A24" s="10">
        <v>43393</v>
      </c>
      <c r="B24" s="8" t="s">
        <v>36</v>
      </c>
      <c r="C24" s="9" t="s">
        <v>9</v>
      </c>
      <c r="D24" s="10">
        <v>43419</v>
      </c>
      <c r="E24" s="13" t="str">
        <f>IF(ISERROR(DATEDIF('Open Action Items'!$B$2,D24,"d")),"-",DATEDIF('Open Action Items'!$B$2,D24,"d"))</f>
        <v>-</v>
      </c>
      <c r="F24" s="9" t="s">
        <v>34</v>
      </c>
    </row>
    <row r="25" spans="1:6" ht="30">
      <c r="A25" s="10">
        <v>43409</v>
      </c>
      <c r="B25" s="8" t="s">
        <v>37</v>
      </c>
      <c r="C25" s="9" t="s">
        <v>8</v>
      </c>
      <c r="D25" s="10">
        <v>43423</v>
      </c>
      <c r="E25" s="13" t="str">
        <f>IF(ISERROR(DATEDIF($B$2,D25,"d")),"-",DATEDIF($B$2,D25,"d"))</f>
        <v>-</v>
      </c>
      <c r="F25" s="9" t="s">
        <v>38</v>
      </c>
    </row>
    <row r="26" spans="1:6" ht="30">
      <c r="A26" s="10">
        <v>43409</v>
      </c>
      <c r="B26" s="8" t="s">
        <v>37</v>
      </c>
      <c r="C26" s="9" t="s">
        <v>9</v>
      </c>
      <c r="D26" s="10">
        <v>43423</v>
      </c>
      <c r="E26" s="13" t="str">
        <f>IF(ISERROR(DATEDIF($B$2,D26,"d")),"-",DATEDIF($B$2,D26,"d"))</f>
        <v>-</v>
      </c>
      <c r="F26" s="9" t="s">
        <v>38</v>
      </c>
    </row>
    <row r="27" spans="1:6" ht="30">
      <c r="A27" s="10">
        <v>43409</v>
      </c>
      <c r="B27" s="8" t="s">
        <v>37</v>
      </c>
      <c r="C27" s="9" t="s">
        <v>10</v>
      </c>
      <c r="D27" s="10">
        <v>43423</v>
      </c>
      <c r="E27" s="13" t="str">
        <f>IF(ISERROR(DATEDIF($B$2,D27,"d")),"-",DATEDIF($B$2,D27,"d"))</f>
        <v>-</v>
      </c>
      <c r="F27" s="9" t="s">
        <v>38</v>
      </c>
    </row>
    <row r="28" spans="1:6" ht="30">
      <c r="A28" s="10">
        <v>43409</v>
      </c>
      <c r="B28" s="8" t="s">
        <v>39</v>
      </c>
      <c r="C28" s="9" t="s">
        <v>8</v>
      </c>
      <c r="D28" s="10">
        <v>43423</v>
      </c>
      <c r="E28" s="13" t="str">
        <f>IF(ISERROR(DATEDIF($B$2,D28,"d")),"-",DATEDIF($B$2,D28,"d"))</f>
        <v>-</v>
      </c>
      <c r="F28" s="9" t="s">
        <v>40</v>
      </c>
    </row>
    <row r="29" spans="1:6" ht="30">
      <c r="A29" s="10">
        <v>43418</v>
      </c>
      <c r="B29" s="8" t="s">
        <v>41</v>
      </c>
      <c r="C29" s="9" t="s">
        <v>8</v>
      </c>
      <c r="D29" s="10">
        <v>43434</v>
      </c>
      <c r="E29" s="13" t="str">
        <f>IF(ISERROR(DATEDIF($B$2,D29,"d")),"-",DATEDIF($B$2,D29,"d"))</f>
        <v>-</v>
      </c>
      <c r="F29" s="9" t="s">
        <v>42</v>
      </c>
    </row>
    <row r="30" spans="1:6">
      <c r="A30" s="10">
        <v>43418</v>
      </c>
      <c r="B30" s="8" t="s">
        <v>43</v>
      </c>
      <c r="C30" s="9" t="s">
        <v>8</v>
      </c>
      <c r="D30" s="10">
        <v>43434</v>
      </c>
      <c r="E30" s="13" t="str">
        <f>IF(ISERROR(DATEDIF($B$2,D30,"d")),"-",DATEDIF($B$2,D30,"d"))</f>
        <v>-</v>
      </c>
      <c r="F30" s="9" t="s">
        <v>42</v>
      </c>
    </row>
    <row r="31" spans="1:6" ht="30">
      <c r="A31" s="10">
        <v>43418</v>
      </c>
      <c r="B31" s="8" t="s">
        <v>44</v>
      </c>
      <c r="C31" s="9" t="s">
        <v>8</v>
      </c>
      <c r="D31" s="10">
        <v>43434</v>
      </c>
      <c r="E31" s="13" t="str">
        <f>IF(ISERROR(DATEDIF($B$2,D31,"d")),"-",DATEDIF($B$2,D31,"d"))</f>
        <v>-</v>
      </c>
      <c r="F31" s="9" t="s">
        <v>42</v>
      </c>
    </row>
    <row r="32" spans="1:6">
      <c r="A32" s="10">
        <v>43412</v>
      </c>
      <c r="B32" s="8" t="s">
        <v>45</v>
      </c>
      <c r="C32" s="9" t="s">
        <v>9</v>
      </c>
      <c r="D32" s="10">
        <v>43430</v>
      </c>
      <c r="E32" s="13" t="s">
        <v>46</v>
      </c>
      <c r="F32" s="9" t="s">
        <v>42</v>
      </c>
    </row>
    <row r="33" spans="1:6">
      <c r="A33" s="10">
        <v>43412</v>
      </c>
      <c r="B33" s="8" t="s">
        <v>47</v>
      </c>
      <c r="C33" s="9" t="s">
        <v>9</v>
      </c>
      <c r="D33" s="10">
        <v>43430</v>
      </c>
      <c r="E33" s="13" t="s">
        <v>46</v>
      </c>
      <c r="F33" s="9" t="s">
        <v>42</v>
      </c>
    </row>
    <row r="34" spans="1:6" ht="30">
      <c r="A34" s="10">
        <v>43393</v>
      </c>
      <c r="B34" s="8" t="s">
        <v>48</v>
      </c>
      <c r="C34" s="9" t="s">
        <v>10</v>
      </c>
      <c r="D34" s="10">
        <v>43426</v>
      </c>
      <c r="E34" s="13" t="s">
        <v>46</v>
      </c>
      <c r="F34" s="9" t="s">
        <v>42</v>
      </c>
    </row>
    <row r="35" spans="1:6" ht="30">
      <c r="A35" s="10">
        <v>43412</v>
      </c>
      <c r="B35" s="8" t="s">
        <v>49</v>
      </c>
      <c r="C35" s="9" t="s">
        <v>10</v>
      </c>
      <c r="D35" s="10">
        <v>43426</v>
      </c>
      <c r="E35" s="13" t="str">
        <f>IF(ISERROR(DATEDIF($B$2,D35,"d")),"-",DATEDIF($B$2,D35,"d"))</f>
        <v>-</v>
      </c>
      <c r="F35" s="9" t="s">
        <v>42</v>
      </c>
    </row>
    <row r="37" spans="1:6">
      <c r="A37" t="s">
        <v>11</v>
      </c>
      <c r="B37" t="s">
        <v>12</v>
      </c>
    </row>
    <row r="38" spans="1:6">
      <c r="A38" s="11">
        <f>COUNTIF(C$4:C$28,B38)</f>
        <v>10</v>
      </c>
      <c r="B38" t="str">
        <f>'Instructions and Lists'!$A$2</f>
        <v>Alfonso de la Morena</v>
      </c>
    </row>
    <row r="39" spans="1:6">
      <c r="A39" s="11">
        <f>COUNTIF(C$4:C$28,B39)</f>
        <v>8</v>
      </c>
      <c r="B39" t="str">
        <f>'Instructions and Lists'!$A$3</f>
        <v>Dylan Dean</v>
      </c>
    </row>
    <row r="40" spans="1:6">
      <c r="A40" s="11">
        <f>COUNTIF(C$4:C$28,B40)</f>
        <v>7</v>
      </c>
      <c r="B40" t="str">
        <f>'Instructions and Lists'!$A$4</f>
        <v>Mohamed Sghari</v>
      </c>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F6F653B-29DE-4DD9-B8F6-005D71AF3F15}">
          <x14:formula1>
            <xm:f>'Instructions and Lists'!$A$2:$A$4</xm:f>
          </x14:formula1>
          <xm:sqref>C4:C35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B7213-BB6A-4BA6-B4AD-F919C3904602}">
  <dimension ref="A1:A4"/>
  <sheetViews>
    <sheetView workbookViewId="0" xr3:uid="{63E85958-C62C-5FA6-A721-1512715E3D8A}">
      <selection activeCell="A5" sqref="A5"/>
    </sheetView>
  </sheetViews>
  <sheetFormatPr defaultRowHeight="15"/>
  <cols>
    <col min="1" max="1" width="17.140625" customWidth="1"/>
  </cols>
  <sheetData>
    <row r="1" spans="1:1">
      <c r="A1" t="s">
        <v>50</v>
      </c>
    </row>
    <row r="2" spans="1:1">
      <c r="A2" t="s">
        <v>8</v>
      </c>
    </row>
    <row r="3" spans="1:1">
      <c r="A3" t="s">
        <v>9</v>
      </c>
    </row>
    <row r="4" spans="1:1">
      <c r="A4" t="s">
        <v>10</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ED52D1430701B4E9B12EE759DD4D7B3" ma:contentTypeVersion="6" ma:contentTypeDescription="Create a new document." ma:contentTypeScope="" ma:versionID="e1355776f12c0886d79d94ead2a5fe0a">
  <xsd:schema xmlns:xsd="http://www.w3.org/2001/XMLSchema" xmlns:xs="http://www.w3.org/2001/XMLSchema" xmlns:p="http://schemas.microsoft.com/office/2006/metadata/properties" xmlns:ns2="7ee10915-8a3e-467c-8644-c50fe035cd71" targetNamespace="http://schemas.microsoft.com/office/2006/metadata/properties" ma:root="true" ma:fieldsID="9dfef6c7c8a7b495fac6a7bfa03d6a08" ns2:_="">
    <xsd:import namespace="7ee10915-8a3e-467c-8644-c50fe035cd7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ee10915-8a3e-467c-8644-c50fe035cd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B8406F0-7BB7-475D-879D-AA60D4ABFCF2}"/>
</file>

<file path=customXml/itemProps2.xml><?xml version="1.0" encoding="utf-8"?>
<ds:datastoreItem xmlns:ds="http://schemas.openxmlformats.org/officeDocument/2006/customXml" ds:itemID="{D6002525-6D7C-418C-8C75-CB2DF1C37CD2}"/>
</file>

<file path=customXml/itemProps3.xml><?xml version="1.0" encoding="utf-8"?>
<ds:datastoreItem xmlns:ds="http://schemas.openxmlformats.org/officeDocument/2006/customXml" ds:itemID="{63077F55-98DC-440E-9E56-AD4C78F18439}"/>
</file>

<file path=docProps/app.xml><?xml version="1.0" encoding="utf-8"?>
<Properties xmlns="http://schemas.openxmlformats.org/officeDocument/2006/extended-properties" xmlns:vt="http://schemas.openxmlformats.org/officeDocument/2006/docPropsVTypes">
  <Application>Microsoft Excel Online</Application>
  <Manager/>
  <Company>Texas State University</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Compeau, Cecil R</dc:creator>
  <cp:keywords/>
  <dc:description/>
  <cp:lastModifiedBy>De La Morena, Alfonso J</cp:lastModifiedBy>
  <cp:revision/>
  <dcterms:created xsi:type="dcterms:W3CDTF">2015-09-28T19:29:38Z</dcterms:created>
  <dcterms:modified xsi:type="dcterms:W3CDTF">2018-12-05T16:50:06Z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0x010100FED52D1430701B4E9B12EE759DD4D7B3</vt:lpwstr>
  </property>
</Properties>
</file>