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https://txst.sharepoint.com/sites/GRP-HexiwearTeam2/Shared Documents/0.1 - Weekly Status Reports/"/>
    </mc:Choice>
  </mc:AlternateContent>
  <xr:revisionPtr revIDLastSave="204" documentId="13_ncr:1_{E241E6BA-77F8-4187-8E04-12718A18683A}" xr6:coauthVersionLast="43" xr6:coauthVersionMax="43" xr10:uidLastSave="{E50F3354-6301-4F34-872F-BF906BA91E67}"/>
  <bookViews>
    <workbookView xWindow="0" yWindow="0" windowWidth="28800" windowHeight="15600" activeTab="1" xr2:uid="{00000000-000D-0000-FFFF-FFFF00000000}"/>
  </bookViews>
  <sheets>
    <sheet name="Open Action Items" sheetId="4" r:id="rId1"/>
    <sheet name="Closed Action Items" sheetId="3" r:id="rId2"/>
    <sheet name="Instructions and List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5" i="3" l="1"/>
  <c r="A44" i="3"/>
  <c r="A43" i="3"/>
  <c r="E40" i="3"/>
  <c r="E39" i="3"/>
  <c r="E38" i="3"/>
  <c r="E37" i="3"/>
  <c r="E36" i="3"/>
  <c r="E35" i="3"/>
  <c r="E34" i="3"/>
  <c r="E32" i="3"/>
  <c r="E33" i="3"/>
  <c r="E31" i="3"/>
  <c r="E30" i="3"/>
  <c r="E29" i="3"/>
  <c r="E24" i="3"/>
  <c r="E28" i="3"/>
  <c r="E27" i="3"/>
  <c r="E26" i="3"/>
  <c r="E25" i="3"/>
  <c r="E23" i="3"/>
  <c r="E22" i="3"/>
  <c r="E21" i="3"/>
  <c r="F5" i="4"/>
  <c r="B45" i="3"/>
  <c r="B44" i="3"/>
  <c r="B43" i="3"/>
  <c r="E20" i="3"/>
  <c r="E19" i="3"/>
  <c r="E18" i="3"/>
  <c r="E17" i="3"/>
  <c r="E16" i="3"/>
  <c r="E15" i="3"/>
  <c r="E14" i="3"/>
  <c r="E13" i="3"/>
  <c r="E12" i="3"/>
  <c r="E11" i="3"/>
  <c r="E10" i="3"/>
  <c r="F4" i="4"/>
  <c r="F6" i="4"/>
  <c r="E6" i="3"/>
  <c r="E5" i="3"/>
  <c r="E4" i="3"/>
  <c r="E9" i="3"/>
  <c r="E8" i="3"/>
  <c r="E7" i="3"/>
  <c r="C12" i="4"/>
  <c r="B12" i="4"/>
  <c r="C11" i="4"/>
  <c r="B11" i="4"/>
  <c r="C10" i="4"/>
  <c r="B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B2" authorId="0" shapeId="0" xr:uid="{7814998B-0E4A-4636-B318-830A97308F4C}">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Hinkle, Lee B</author>
  </authors>
  <commentList>
    <comment ref="A2" authorId="0" shapeId="0" xr:uid="{77988C99-DF5A-4F37-863C-A8970DFF1D10}">
      <text>
        <r>
          <rPr>
            <b/>
            <sz val="9"/>
            <color indexed="81"/>
            <rFont val="Tahoma"/>
            <family val="2"/>
          </rPr>
          <t>Hinkle, Lee B:</t>
        </r>
        <r>
          <rPr>
            <sz val="9"/>
            <color indexed="81"/>
            <rFont val="Tahoma"/>
            <family val="2"/>
          </rPr>
          <t xml:space="preserve">
To automatically add todays date hold down &lt;cntrl&gt; press = key then ; key.  This will enter a static date that won't change.
If you use =TODAY(); it will update automatically.</t>
        </r>
      </text>
    </comment>
  </commentList>
</comments>
</file>

<file path=xl/sharedStrings.xml><?xml version="1.0" encoding="utf-8"?>
<sst xmlns="http://schemas.openxmlformats.org/spreadsheetml/2006/main" count="141" uniqueCount="78">
  <si>
    <t>1.1 Official Project Name Open Action Items</t>
  </si>
  <si>
    <t>Last Update</t>
  </si>
  <si>
    <t>Date</t>
  </si>
  <si>
    <t>Description</t>
  </si>
  <si>
    <t>DRI</t>
  </si>
  <si>
    <t>Due By</t>
  </si>
  <si>
    <t>#D</t>
  </si>
  <si>
    <t>Notes / Comments</t>
  </si>
  <si>
    <t>Compile all software test results</t>
  </si>
  <si>
    <t>Dylan Dean</t>
  </si>
  <si>
    <t>Compile all hardware test results</t>
  </si>
  <si>
    <t>Mohamed Sghari</t>
  </si>
  <si>
    <t>Compile all project documents and results</t>
  </si>
  <si>
    <t>Alfonso de la Morena</t>
  </si>
  <si>
    <t># items</t>
  </si>
  <si>
    <t>Team Member</t>
  </si>
  <si>
    <t>1.1 Official Project Name Closed Action Items</t>
  </si>
  <si>
    <t>Today's Date</t>
  </si>
  <si>
    <t>Finalize Parts and PCB Order</t>
  </si>
  <si>
    <t>CLOSED:  Parts ordered</t>
  </si>
  <si>
    <t>Initial Website and User Guide Design</t>
  </si>
  <si>
    <t>CLOSED:  Alpha version finalized</t>
  </si>
  <si>
    <t>Finalize PCB Design for ordering</t>
  </si>
  <si>
    <t>CLOSED:  Design finalized</t>
  </si>
  <si>
    <t xml:space="preserve">Excel Sheet of all 10 Click Connections for all 4 Socket Locations </t>
  </si>
  <si>
    <t>CLOSED: File created</t>
  </si>
  <si>
    <t>Create first version of user guide to website</t>
  </si>
  <si>
    <t>CLOSED: Document finished</t>
  </si>
  <si>
    <t>Test programs on personal KL46Z-FRDM board</t>
  </si>
  <si>
    <t>CLOSED: Programs tested</t>
  </si>
  <si>
    <t>State Diagrams for Progress Presentation</t>
  </si>
  <si>
    <t>CLOSED: Diagrams created</t>
  </si>
  <si>
    <t>Created social media for website links</t>
  </si>
  <si>
    <t>CLOSED: Youtube, Facebook created</t>
  </si>
  <si>
    <t>Ordered missing resistor for board</t>
  </si>
  <si>
    <t>CLOSED: Part ordered</t>
  </si>
  <si>
    <t>Additional solder and testing of second batch of boards purchased</t>
  </si>
  <si>
    <t>CLOSED: Board defects documented</t>
  </si>
  <si>
    <t>Connect and utilize at least one Click Board on PCB</t>
  </si>
  <si>
    <t>CLOSED: Bar Graph Click utilized</t>
  </si>
  <si>
    <t>Write HTML, CSS and JavaScript Code necessary to put User Guide on Website</t>
  </si>
  <si>
    <t>CLOSED: Individual posts ready</t>
  </si>
  <si>
    <t>Solder Ics to PCB and do initial HW testing</t>
  </si>
  <si>
    <t>CLOSED: Boards tested and documented</t>
  </si>
  <si>
    <t>Code and test Temp2Hum Click</t>
  </si>
  <si>
    <t>CLOSED: Board discontinued</t>
  </si>
  <si>
    <t>Code and test Alcohol Click</t>
  </si>
  <si>
    <t>CLOSED: Board not safe for KL46Z</t>
  </si>
  <si>
    <t>Code and test Air Quality Click</t>
  </si>
  <si>
    <t>CLOSED: Board test succesful</t>
  </si>
  <si>
    <t>Code and test Bar Graph Click</t>
  </si>
  <si>
    <t>Finalize user guide</t>
  </si>
  <si>
    <t>CLOSED: User Guide finalized</t>
  </si>
  <si>
    <t>Code and test Lightranger3 Click</t>
  </si>
  <si>
    <t>CLOSED: LightRanger Working</t>
  </si>
  <si>
    <t>Redesign board and order according to our findings on first board</t>
  </si>
  <si>
    <t>CLOSED: Board Redesigned</t>
  </si>
  <si>
    <t>Complete Final Report</t>
  </si>
  <si>
    <t>CLOSED: Sections finished</t>
  </si>
  <si>
    <t>Code and test Gaussmeter Click</t>
  </si>
  <si>
    <t>CLOSED: Gaussmeter code finished</t>
  </si>
  <si>
    <t>Code and test Temp&amp;Hum Click</t>
  </si>
  <si>
    <t>CLOSED: Tem&amp;Hum discontinued</t>
  </si>
  <si>
    <t>Finish FDR Sections</t>
  </si>
  <si>
    <t>Solder new boards</t>
  </si>
  <si>
    <t>CLOSED: Boards soldered</t>
  </si>
  <si>
    <t>Draft poster</t>
  </si>
  <si>
    <t>CLOSED: Poster drafted</t>
  </si>
  <si>
    <t>Test new boards</t>
  </si>
  <si>
    <t>CLOSED: Boards tested</t>
  </si>
  <si>
    <t>Write Individual Report</t>
  </si>
  <si>
    <t>CLOSED: Report finished</t>
  </si>
  <si>
    <t>Prepare SDD code</t>
  </si>
  <si>
    <t>CLOSED: Code tested</t>
  </si>
  <si>
    <t>Prepare SSD presentation</t>
  </si>
  <si>
    <t>CLOSED: Presentation finished</t>
  </si>
  <si>
    <t>Test SDD board</t>
  </si>
  <si>
    <t>Team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</si>
</sst>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20"/>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0" borderId="0" xfId="0" applyFont="1"/>
    <xf numFmtId="0" fontId="1" fillId="0" borderId="1" xfId="0" applyFont="1" applyBorder="1"/>
    <xf numFmtId="0" fontId="0" fillId="0" borderId="1" xfId="0" applyBorder="1"/>
    <xf numFmtId="0" fontId="2" fillId="0" borderId="0" xfId="0" applyFont="1"/>
    <xf numFmtId="14" fontId="0" fillId="0" borderId="0" xfId="0" applyNumberFormat="1"/>
    <xf numFmtId="0" fontId="0" fillId="0" borderId="0" xfId="0" applyAlignment="1">
      <alignment horizontal="center"/>
    </xf>
    <xf numFmtId="0" fontId="1" fillId="0" borderId="1" xfId="0" applyFont="1" applyBorder="1" applyAlignment="1">
      <alignment horizontal="center"/>
    </xf>
    <xf numFmtId="14" fontId="0" fillId="0" borderId="1" xfId="0" applyNumberFormat="1" applyBorder="1" applyAlignment="1">
      <alignment horizontal="center"/>
    </xf>
    <xf numFmtId="0" fontId="0" fillId="0" borderId="1" xfId="0" applyBorder="1" applyAlignment="1">
      <alignment vertical="center" wrapText="1"/>
    </xf>
    <xf numFmtId="0" fontId="0" fillId="0" borderId="1" xfId="0" applyBorder="1" applyAlignment="1">
      <alignment vertical="center"/>
    </xf>
    <xf numFmtId="14" fontId="0" fillId="0" borderId="1" xfId="0" applyNumberFormat="1" applyBorder="1" applyAlignment="1">
      <alignment horizontal="center" vertical="center"/>
    </xf>
    <xf numFmtId="0" fontId="0" fillId="0" borderId="0" xfId="0" applyAlignment="1">
      <alignment horizontal="right" indent="1"/>
    </xf>
    <xf numFmtId="0" fontId="0" fillId="2" borderId="0" xfId="0" applyFill="1" applyAlignment="1">
      <alignment horizontal="right" indent="1"/>
    </xf>
    <xf numFmtId="1" fontId="0" fillId="2" borderId="1" xfId="0" applyNumberFormat="1" applyFill="1" applyBorder="1" applyAlignment="1">
      <alignment horizontal="center" vertic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381000</xdr:colOff>
      <xdr:row>6</xdr:row>
      <xdr:rowOff>28575</xdr:rowOff>
    </xdr:from>
    <xdr:to>
      <xdr:col>10</xdr:col>
      <xdr:colOff>381000</xdr:colOff>
      <xdr:row>23</xdr:row>
      <xdr:rowOff>0</xdr:rowOff>
    </xdr:to>
    <xdr:sp macro="" textlink="">
      <xdr:nvSpPr>
        <xdr:cNvPr id="2" name="TextBox 1">
          <a:extLst>
            <a:ext uri="{FF2B5EF4-FFF2-40B4-BE49-F238E27FC236}">
              <a16:creationId xmlns:a16="http://schemas.microsoft.com/office/drawing/2014/main" id="{C4B2D8D9-BEA9-4173-B84B-AD4339F3EBD7}"/>
            </a:ext>
          </a:extLst>
        </xdr:cNvPr>
        <xdr:cNvSpPr txBox="1"/>
      </xdr:nvSpPr>
      <xdr:spPr>
        <a:xfrm>
          <a:off x="381000" y="1362075"/>
          <a:ext cx="6629400" cy="3209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DRI field uses the Data &gt;</a:t>
          </a:r>
          <a:r>
            <a:rPr lang="en-US" sz="1100" baseline="0"/>
            <a:t> Data Validation function in Excel, this allows you to quickly select the team members names.   Change the names above to match your team.</a:t>
          </a:r>
        </a:p>
        <a:p>
          <a:endParaRPr lang="en-US" sz="1100" baseline="0"/>
        </a:p>
        <a:p>
          <a:r>
            <a:rPr lang="en-US" sz="1100" baseline="0"/>
            <a:t>If you copy and paste the last action item it will likely mess up the formulas below.   Try inserting a row above then pasting the last row into the added row.</a:t>
          </a:r>
        </a:p>
        <a:p>
          <a:endParaRPr lang="en-US" sz="1100" baseline="0"/>
        </a:p>
        <a:p>
          <a:r>
            <a:rPr lang="en-US" sz="1100" baseline="0"/>
            <a:t>You can use the Data &gt; Sort &amp; Filter &gt; Filter function on the row headings if you want to sort by DRI or due date.   Same issue applies as above, have to be careful about adding rows below areas that are used in formulas.</a:t>
          </a:r>
        </a:p>
        <a:p>
          <a:endParaRPr lang="en-US" sz="1100" baseline="0"/>
        </a:p>
        <a:p>
          <a:r>
            <a:rPr lang="en-US" sz="1100" baseline="0"/>
            <a:t>Having column A blank makes it easier to capture a screenshot to paste in weekly.   Also you can go into view and turn off gridlines if you want a cleaner look.</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B5505-DF79-4DE1-BB8C-A8990E438AC6}">
  <dimension ref="B1:G12"/>
  <sheetViews>
    <sheetView showGridLines="0" workbookViewId="0" xr3:uid="{E5E64F2E-41E0-52D6-8A47-B4473DB44F88}">
      <selection activeCell="G12" sqref="G12"/>
    </sheetView>
  </sheetViews>
  <sheetFormatPr defaultRowHeight="15"/>
  <cols>
    <col min="1" max="1" width="4" customWidth="1"/>
    <col min="2" max="2" width="9.85546875" bestFit="1" customWidth="1"/>
    <col min="3" max="3" width="36.7109375" customWidth="1"/>
    <col min="4" max="4" width="18.42578125" customWidth="1"/>
    <col min="5" max="5" width="11.28515625" customWidth="1"/>
    <col min="6" max="6" width="4.140625" style="6" customWidth="1"/>
    <col min="7" max="7" width="31.42578125" customWidth="1"/>
  </cols>
  <sheetData>
    <row r="1" spans="2:7" ht="26.25">
      <c r="B1" s="4" t="s">
        <v>0</v>
      </c>
    </row>
    <row r="2" spans="2:7">
      <c r="B2" s="5">
        <v>43586</v>
      </c>
      <c r="C2" t="s">
        <v>1</v>
      </c>
    </row>
    <row r="3" spans="2:7" s="1" customFormat="1">
      <c r="B3" s="2" t="s">
        <v>2</v>
      </c>
      <c r="C3" s="2" t="s">
        <v>3</v>
      </c>
      <c r="D3" s="2" t="s">
        <v>4</v>
      </c>
      <c r="E3" s="7" t="s">
        <v>5</v>
      </c>
      <c r="F3" s="7" t="s">
        <v>6</v>
      </c>
      <c r="G3" s="2" t="s">
        <v>7</v>
      </c>
    </row>
    <row r="4" spans="2:7">
      <c r="B4" s="11">
        <v>43586</v>
      </c>
      <c r="C4" s="15" t="s">
        <v>8</v>
      </c>
      <c r="D4" s="10" t="s">
        <v>9</v>
      </c>
      <c r="E4" s="11">
        <v>43591</v>
      </c>
      <c r="F4" s="14">
        <f>IF(ISERROR(DATEDIF($B$2,E4,"d")),"-",DATEDIF($B$2,E4,"d"))</f>
        <v>5</v>
      </c>
      <c r="G4" s="3"/>
    </row>
    <row r="5" spans="2:7">
      <c r="B5" s="11">
        <v>43586</v>
      </c>
      <c r="C5" s="15" t="s">
        <v>10</v>
      </c>
      <c r="D5" s="10" t="s">
        <v>11</v>
      </c>
      <c r="E5" s="11">
        <v>43591</v>
      </c>
      <c r="F5" s="14">
        <f>IF(ISERROR(DATEDIF($B$2,E5,"d")),"-",DATEDIF($B$2,E5,"d"))</f>
        <v>5</v>
      </c>
      <c r="G5" s="3"/>
    </row>
    <row r="6" spans="2:7" ht="30">
      <c r="B6" s="11">
        <v>43586</v>
      </c>
      <c r="C6" s="15" t="s">
        <v>12</v>
      </c>
      <c r="D6" s="10" t="s">
        <v>13</v>
      </c>
      <c r="E6" s="11">
        <v>43591</v>
      </c>
      <c r="F6" s="14">
        <f>IF(ISERROR(DATEDIF($B$2,E6,"d")),"-",DATEDIF($B$2,E6,"d"))</f>
        <v>5</v>
      </c>
      <c r="G6" s="3"/>
    </row>
    <row r="9" spans="2:7">
      <c r="B9" t="s">
        <v>14</v>
      </c>
      <c r="C9" t="s">
        <v>15</v>
      </c>
    </row>
    <row r="10" spans="2:7">
      <c r="B10" s="13">
        <f>COUNTIF(D$4:D$6,C10)</f>
        <v>1</v>
      </c>
      <c r="C10" t="str">
        <f>'Instructions and Lists'!$A$2</f>
        <v>Alfonso de la Morena</v>
      </c>
    </row>
    <row r="11" spans="2:7">
      <c r="B11" s="13">
        <f>COUNTIF(D$4:D$6,C11)</f>
        <v>1</v>
      </c>
      <c r="C11" t="str">
        <f>'Instructions and Lists'!$A$3</f>
        <v>Dylan Dean</v>
      </c>
    </row>
    <row r="12" spans="2:7">
      <c r="B12" s="13">
        <f>COUNTIF(D$4:D$6,C12)</f>
        <v>1</v>
      </c>
      <c r="C12"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2EFC7A0-0BB1-4FFD-9A41-9270B1F94F19}">
          <x14:formula1>
            <xm:f>'Instructions and Lists'!$A$2:$A$4</xm:f>
          </x14:formula1>
          <xm:sqref>D4:D6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C01D-151C-4067-8838-2A342FACD514}">
  <dimension ref="A1:F45"/>
  <sheetViews>
    <sheetView tabSelected="1" topLeftCell="A17" workbookViewId="0" xr3:uid="{D60D8296-C737-5428-A0D2-C7A2F29C1260}">
      <selection activeCell="A45" sqref="A45"/>
    </sheetView>
  </sheetViews>
  <sheetFormatPr defaultRowHeight="15"/>
  <cols>
    <col min="1" max="1" width="9.85546875" bestFit="1" customWidth="1"/>
    <col min="2" max="2" width="36.7109375" customWidth="1"/>
    <col min="3" max="3" width="18.42578125" customWidth="1"/>
    <col min="4" max="4" width="11.28515625" customWidth="1"/>
    <col min="5" max="5" width="5.85546875" style="6" customWidth="1"/>
    <col min="6" max="6" width="42.140625" customWidth="1"/>
  </cols>
  <sheetData>
    <row r="1" spans="1:6" ht="26.25">
      <c r="A1" s="4" t="s">
        <v>16</v>
      </c>
    </row>
    <row r="2" spans="1:6">
      <c r="A2" s="5">
        <v>43586</v>
      </c>
      <c r="B2" t="s">
        <v>17</v>
      </c>
    </row>
    <row r="3" spans="1:6" s="1" customFormat="1">
      <c r="A3" s="2" t="s">
        <v>2</v>
      </c>
      <c r="B3" s="2" t="s">
        <v>3</v>
      </c>
      <c r="C3" s="2" t="s">
        <v>4</v>
      </c>
      <c r="D3" s="7" t="s">
        <v>5</v>
      </c>
      <c r="E3" s="7" t="s">
        <v>6</v>
      </c>
      <c r="F3" s="2" t="s">
        <v>7</v>
      </c>
    </row>
    <row r="4" spans="1:6">
      <c r="A4" s="11">
        <v>43481</v>
      </c>
      <c r="B4" s="9" t="s">
        <v>18</v>
      </c>
      <c r="C4" s="10" t="s">
        <v>13</v>
      </c>
      <c r="D4" s="11">
        <v>43500</v>
      </c>
      <c r="E4" s="14" t="str">
        <f t="shared" ref="E4:E5" si="0">IF(ISERROR(DATEDIF($B$2,D4,"d")),"-",DATEDIF($B$2,D4,"d"))</f>
        <v>-</v>
      </c>
      <c r="F4" s="10" t="s">
        <v>19</v>
      </c>
    </row>
    <row r="5" spans="1:6">
      <c r="A5" s="11">
        <v>43481</v>
      </c>
      <c r="B5" s="9" t="s">
        <v>20</v>
      </c>
      <c r="C5" s="10" t="s">
        <v>9</v>
      </c>
      <c r="D5" s="11">
        <v>43500</v>
      </c>
      <c r="E5" s="14" t="str">
        <f t="shared" si="0"/>
        <v>-</v>
      </c>
      <c r="F5" s="10" t="s">
        <v>21</v>
      </c>
    </row>
    <row r="6" spans="1:6">
      <c r="A6" s="8">
        <v>43481</v>
      </c>
      <c r="B6" s="3" t="s">
        <v>22</v>
      </c>
      <c r="C6" s="10" t="s">
        <v>11</v>
      </c>
      <c r="D6" s="11">
        <v>43500</v>
      </c>
      <c r="E6" s="14" t="str">
        <f>IF(ISERROR(DATEDIF($B$2,D6,"d")),"-",DATEDIF($B$2,D6,"d"))</f>
        <v>-</v>
      </c>
      <c r="F6" s="3" t="s">
        <v>23</v>
      </c>
    </row>
    <row r="7" spans="1:6" ht="30">
      <c r="A7" s="11">
        <v>43500</v>
      </c>
      <c r="B7" s="9" t="s">
        <v>24</v>
      </c>
      <c r="C7" s="10" t="s">
        <v>13</v>
      </c>
      <c r="D7" s="11">
        <v>43512</v>
      </c>
      <c r="E7" s="14" t="str">
        <f t="shared" ref="E7:E8" si="1">IF(ISERROR(DATEDIF($B$2,D7,"d")),"-",DATEDIF($B$2,D7,"d"))</f>
        <v>-</v>
      </c>
      <c r="F7" s="10" t="s">
        <v>25</v>
      </c>
    </row>
    <row r="8" spans="1:6" ht="30">
      <c r="A8" s="11">
        <v>43500</v>
      </c>
      <c r="B8" s="15" t="s">
        <v>26</v>
      </c>
      <c r="C8" s="10" t="s">
        <v>9</v>
      </c>
      <c r="D8" s="11">
        <v>43512</v>
      </c>
      <c r="E8" s="14" t="str">
        <f t="shared" si="1"/>
        <v>-</v>
      </c>
      <c r="F8" s="3" t="s">
        <v>27</v>
      </c>
    </row>
    <row r="9" spans="1:6" ht="30">
      <c r="A9" s="11">
        <v>43500</v>
      </c>
      <c r="B9" s="15" t="s">
        <v>28</v>
      </c>
      <c r="C9" s="10" t="s">
        <v>11</v>
      </c>
      <c r="D9" s="11">
        <v>43512</v>
      </c>
      <c r="E9" s="14" t="str">
        <f>IF(ISERROR(DATEDIF($B$2,D9,"d")),"-",DATEDIF($B$2,D9,"d"))</f>
        <v>-</v>
      </c>
      <c r="F9" s="3" t="s">
        <v>29</v>
      </c>
    </row>
    <row r="10" spans="1:6" ht="30">
      <c r="A10" s="11">
        <v>43512</v>
      </c>
      <c r="B10" s="9" t="s">
        <v>30</v>
      </c>
      <c r="C10" s="10" t="s">
        <v>13</v>
      </c>
      <c r="D10" s="11">
        <v>43521</v>
      </c>
      <c r="E10" s="14" t="str">
        <f t="shared" ref="E10:E11" si="2">IF(ISERROR(DATEDIF($B$2,D10,"d")),"-",DATEDIF($B$2,D10,"d"))</f>
        <v>-</v>
      </c>
      <c r="F10" s="10" t="s">
        <v>31</v>
      </c>
    </row>
    <row r="11" spans="1:6">
      <c r="A11" s="11">
        <v>43512</v>
      </c>
      <c r="B11" s="15" t="s">
        <v>32</v>
      </c>
      <c r="C11" s="10" t="s">
        <v>9</v>
      </c>
      <c r="D11" s="11">
        <v>43521</v>
      </c>
      <c r="E11" s="14" t="str">
        <f t="shared" si="2"/>
        <v>-</v>
      </c>
      <c r="F11" s="3" t="s">
        <v>33</v>
      </c>
    </row>
    <row r="12" spans="1:6">
      <c r="A12" s="11">
        <v>43512</v>
      </c>
      <c r="B12" s="15" t="s">
        <v>34</v>
      </c>
      <c r="C12" s="10" t="s">
        <v>11</v>
      </c>
      <c r="D12" s="11">
        <v>43521</v>
      </c>
      <c r="E12" s="14" t="str">
        <f>IF(ISERROR(DATEDIF($B$2,D12,"d")),"-",DATEDIF($B$2,D12,"d"))</f>
        <v>-</v>
      </c>
      <c r="F12" s="3" t="s">
        <v>35</v>
      </c>
    </row>
    <row r="13" spans="1:6" ht="30">
      <c r="A13" s="11">
        <v>43512</v>
      </c>
      <c r="B13" s="15" t="s">
        <v>36</v>
      </c>
      <c r="C13" s="10" t="s">
        <v>11</v>
      </c>
      <c r="D13" s="11">
        <v>43535</v>
      </c>
      <c r="E13" s="14" t="str">
        <f>IF(ISERROR(DATEDIF($B$2,D13,"d")),"-",DATEDIF($B$2,D13,"d"))</f>
        <v>-</v>
      </c>
      <c r="F13" s="3" t="s">
        <v>37</v>
      </c>
    </row>
    <row r="14" spans="1:6" ht="30">
      <c r="A14" s="11">
        <v>43526</v>
      </c>
      <c r="B14" s="9" t="s">
        <v>38</v>
      </c>
      <c r="C14" s="10" t="s">
        <v>13</v>
      </c>
      <c r="D14" s="11">
        <v>43526</v>
      </c>
      <c r="E14" s="14" t="str">
        <f t="shared" ref="E14:E15" si="3">IF(ISERROR(DATEDIF($B$2,D14,"d")),"-",DATEDIF($B$2,D14,"d"))</f>
        <v>-</v>
      </c>
      <c r="F14" s="10" t="s">
        <v>39</v>
      </c>
    </row>
    <row r="15" spans="1:6" ht="45">
      <c r="A15" s="11">
        <v>43526</v>
      </c>
      <c r="B15" s="15" t="s">
        <v>40</v>
      </c>
      <c r="C15" s="10" t="s">
        <v>9</v>
      </c>
      <c r="D15" s="11">
        <v>43526</v>
      </c>
      <c r="E15" s="14" t="str">
        <f t="shared" si="3"/>
        <v>-</v>
      </c>
      <c r="F15" s="3" t="s">
        <v>41</v>
      </c>
    </row>
    <row r="16" spans="1:6" ht="30">
      <c r="A16" s="11">
        <v>43526</v>
      </c>
      <c r="B16" s="15" t="s">
        <v>42</v>
      </c>
      <c r="C16" s="10" t="s">
        <v>11</v>
      </c>
      <c r="D16" s="11">
        <v>43526</v>
      </c>
      <c r="E16" s="14" t="str">
        <f>IF(ISERROR(DATEDIF($B$2,D16,"d")),"-",DATEDIF($B$2,D16,"d"))</f>
        <v>-</v>
      </c>
      <c r="F16" s="3" t="s">
        <v>43</v>
      </c>
    </row>
    <row r="17" spans="1:6">
      <c r="A17" s="11">
        <v>43528</v>
      </c>
      <c r="B17" s="15" t="s">
        <v>44</v>
      </c>
      <c r="C17" s="10" t="s">
        <v>13</v>
      </c>
      <c r="D17" s="11">
        <v>43535</v>
      </c>
      <c r="E17" s="14" t="str">
        <f>IF(ISERROR(DATEDIF($B$2,D17,"d")),"-",DATEDIF($B$2,D17,"d"))</f>
        <v>-</v>
      </c>
      <c r="F17" s="3" t="s">
        <v>45</v>
      </c>
    </row>
    <row r="18" spans="1:6">
      <c r="A18" s="11">
        <v>43528</v>
      </c>
      <c r="B18" s="15" t="s">
        <v>46</v>
      </c>
      <c r="C18" s="10" t="s">
        <v>13</v>
      </c>
      <c r="D18" s="11">
        <v>43535</v>
      </c>
      <c r="E18" s="14" t="str">
        <f>IF(ISERROR(DATEDIF($B$2,D18,"d")),"-",DATEDIF($B$2,D18,"d"))</f>
        <v>-</v>
      </c>
      <c r="F18" s="3" t="s">
        <v>47</v>
      </c>
    </row>
    <row r="19" spans="1:6">
      <c r="A19" s="11">
        <v>43535</v>
      </c>
      <c r="B19" s="15" t="s">
        <v>48</v>
      </c>
      <c r="C19" s="10" t="s">
        <v>13</v>
      </c>
      <c r="D19" s="11">
        <v>43542</v>
      </c>
      <c r="E19" s="14" t="str">
        <f>IF(ISERROR(DATEDIF($B$2,D19,"d")),"-",DATEDIF($B$2,D19,"d"))</f>
        <v>-</v>
      </c>
      <c r="F19" s="3" t="s">
        <v>49</v>
      </c>
    </row>
    <row r="20" spans="1:6">
      <c r="A20" s="11">
        <v>43535</v>
      </c>
      <c r="B20" s="15" t="s">
        <v>50</v>
      </c>
      <c r="C20" s="10" t="s">
        <v>13</v>
      </c>
      <c r="D20" s="11">
        <v>43542</v>
      </c>
      <c r="E20" s="14" t="str">
        <f>IF(ISERROR(DATEDIF($B$2,D20,"d")),"-",DATEDIF($B$2,D20,"d"))</f>
        <v>-</v>
      </c>
      <c r="F20" s="3" t="s">
        <v>49</v>
      </c>
    </row>
    <row r="21" spans="1:6">
      <c r="A21" s="11">
        <v>43551</v>
      </c>
      <c r="B21" s="15" t="s">
        <v>51</v>
      </c>
      <c r="C21" s="10" t="s">
        <v>9</v>
      </c>
      <c r="D21" s="11">
        <v>43558</v>
      </c>
      <c r="E21" s="14" t="str">
        <f>IF(ISERROR(DATEDIF($B$2,D21,"d")),"-",DATEDIF($B$2,D21,"d"))</f>
        <v>-</v>
      </c>
      <c r="F21" s="3" t="s">
        <v>52</v>
      </c>
    </row>
    <row r="22" spans="1:6">
      <c r="A22" s="11">
        <v>43551</v>
      </c>
      <c r="B22" s="15" t="s">
        <v>53</v>
      </c>
      <c r="C22" s="10" t="s">
        <v>13</v>
      </c>
      <c r="D22" s="11">
        <v>43558</v>
      </c>
      <c r="E22" s="14" t="str">
        <f>IF(ISERROR(DATEDIF($B$2,D22,"d")),"-",DATEDIF($B$2,D22,"d"))</f>
        <v>-</v>
      </c>
      <c r="F22" s="3" t="s">
        <v>54</v>
      </c>
    </row>
    <row r="23" spans="1:6" ht="30">
      <c r="A23" s="11">
        <v>43551</v>
      </c>
      <c r="B23" s="15" t="s">
        <v>55</v>
      </c>
      <c r="C23" s="10" t="s">
        <v>11</v>
      </c>
      <c r="D23" s="11">
        <v>43558</v>
      </c>
      <c r="E23" s="14" t="str">
        <f>IF(ISERROR(DATEDIF($B$2,D23,"d")),"-",DATEDIF($B$2,D23,"d"))</f>
        <v>-</v>
      </c>
      <c r="F23" s="3" t="s">
        <v>56</v>
      </c>
    </row>
    <row r="24" spans="1:6">
      <c r="A24" s="11">
        <v>43551</v>
      </c>
      <c r="B24" s="15" t="s">
        <v>57</v>
      </c>
      <c r="C24" s="10" t="s">
        <v>13</v>
      </c>
      <c r="D24" s="11">
        <v>43572</v>
      </c>
      <c r="E24" s="14" t="str">
        <f>IF(ISERROR(DATEDIF($B$2,D24,"d")),"-",DATEDIF($B$2,D24,"d"))</f>
        <v>-</v>
      </c>
      <c r="F24" s="3" t="s">
        <v>58</v>
      </c>
    </row>
    <row r="25" spans="1:6">
      <c r="A25" s="11">
        <v>43558</v>
      </c>
      <c r="B25" s="15" t="s">
        <v>59</v>
      </c>
      <c r="C25" s="10" t="s">
        <v>13</v>
      </c>
      <c r="D25" s="11">
        <v>43565</v>
      </c>
      <c r="E25" s="14" t="str">
        <f>IF(ISERROR(DATEDIF($B$2,D25,"d")),"-",DATEDIF($B$2,D25,"d"))</f>
        <v>-</v>
      </c>
      <c r="F25" s="3" t="s">
        <v>60</v>
      </c>
    </row>
    <row r="26" spans="1:6">
      <c r="A26" s="11">
        <v>43558</v>
      </c>
      <c r="B26" s="15" t="s">
        <v>61</v>
      </c>
      <c r="C26" s="10" t="s">
        <v>13</v>
      </c>
      <c r="D26" s="11">
        <v>43565</v>
      </c>
      <c r="E26" s="14" t="str">
        <f>IF(ISERROR(DATEDIF($B$2,D26,"d")),"-",DATEDIF($B$2,D26,"d"))</f>
        <v>-</v>
      </c>
      <c r="F26" s="3" t="s">
        <v>62</v>
      </c>
    </row>
    <row r="27" spans="1:6">
      <c r="A27" s="11">
        <v>43565</v>
      </c>
      <c r="B27" s="15" t="s">
        <v>63</v>
      </c>
      <c r="C27" s="10" t="s">
        <v>9</v>
      </c>
      <c r="D27" s="11">
        <v>43572</v>
      </c>
      <c r="E27" s="14" t="str">
        <f>IF(ISERROR(DATEDIF($B$2,D27,"d")),"-",DATEDIF($B$2,D27,"d"))</f>
        <v>-</v>
      </c>
      <c r="F27" s="3" t="s">
        <v>58</v>
      </c>
    </row>
    <row r="28" spans="1:6">
      <c r="A28" s="11">
        <v>43565</v>
      </c>
      <c r="B28" s="15" t="s">
        <v>63</v>
      </c>
      <c r="C28" s="10" t="s">
        <v>11</v>
      </c>
      <c r="D28" s="11">
        <v>43572</v>
      </c>
      <c r="E28" s="14" t="str">
        <f>IF(ISERROR(DATEDIF($B$2,D28,"d")),"-",DATEDIF($B$2,D28,"d"))</f>
        <v>-</v>
      </c>
      <c r="F28" s="3" t="s">
        <v>58</v>
      </c>
    </row>
    <row r="29" spans="1:6">
      <c r="A29" s="11">
        <v>43565</v>
      </c>
      <c r="B29" s="15" t="s">
        <v>64</v>
      </c>
      <c r="C29" s="10" t="s">
        <v>11</v>
      </c>
      <c r="D29" s="11">
        <v>43572</v>
      </c>
      <c r="E29" s="14" t="str">
        <f>IF(ISERROR(DATEDIF($B$2,D29,"d")),"-",DATEDIF($B$2,D29,"d"))</f>
        <v>-</v>
      </c>
      <c r="F29" s="3" t="s">
        <v>65</v>
      </c>
    </row>
    <row r="30" spans="1:6">
      <c r="A30" s="11">
        <v>43572</v>
      </c>
      <c r="B30" s="15" t="s">
        <v>63</v>
      </c>
      <c r="C30" s="10" t="s">
        <v>13</v>
      </c>
      <c r="D30" s="11">
        <v>43579</v>
      </c>
      <c r="E30" s="14" t="str">
        <f>IF(ISERROR(DATEDIF($B$2,D30,"d")),"-",DATEDIF($B$2,D30,"d"))</f>
        <v>-</v>
      </c>
      <c r="F30" s="3" t="s">
        <v>58</v>
      </c>
    </row>
    <row r="31" spans="1:6">
      <c r="A31" s="11">
        <v>43572</v>
      </c>
      <c r="B31" s="15" t="s">
        <v>57</v>
      </c>
      <c r="C31" s="10" t="s">
        <v>9</v>
      </c>
      <c r="D31" s="11">
        <v>43579</v>
      </c>
      <c r="E31" s="14" t="str">
        <f>IF(ISERROR(DATEDIF($B$2,D31,"d")),"-",DATEDIF($B$2,D31,"d"))</f>
        <v>-</v>
      </c>
      <c r="F31" s="3" t="s">
        <v>58</v>
      </c>
    </row>
    <row r="32" spans="1:6">
      <c r="A32" s="11">
        <v>43572</v>
      </c>
      <c r="B32" s="15" t="s">
        <v>66</v>
      </c>
      <c r="C32" s="10" t="s">
        <v>9</v>
      </c>
      <c r="D32" s="11">
        <v>43579</v>
      </c>
      <c r="E32" s="14" t="str">
        <f>IF(ISERROR(DATEDIF($B$2,D32,"d")),"-",DATEDIF($B$2,D32,"d"))</f>
        <v>-</v>
      </c>
      <c r="F32" s="3" t="s">
        <v>67</v>
      </c>
    </row>
    <row r="33" spans="1:6">
      <c r="A33" s="11">
        <v>43572</v>
      </c>
      <c r="B33" s="15" t="s">
        <v>57</v>
      </c>
      <c r="C33" s="10" t="s">
        <v>11</v>
      </c>
      <c r="D33" s="11">
        <v>43579</v>
      </c>
      <c r="E33" s="14" t="str">
        <f>IF(ISERROR(DATEDIF($B$2,D33,"d")),"-",DATEDIF($B$2,D33,"d"))</f>
        <v>-</v>
      </c>
      <c r="F33" s="3" t="s">
        <v>58</v>
      </c>
    </row>
    <row r="34" spans="1:6">
      <c r="A34" s="11">
        <v>43572</v>
      </c>
      <c r="B34" s="15" t="s">
        <v>68</v>
      </c>
      <c r="C34" s="10" t="s">
        <v>11</v>
      </c>
      <c r="D34" s="11">
        <v>43579</v>
      </c>
      <c r="E34" s="14" t="str">
        <f>IF(ISERROR(DATEDIF($B$2,D34,"d")),"-",DATEDIF($B$2,D34,"d"))</f>
        <v>-</v>
      </c>
      <c r="F34" s="3" t="s">
        <v>69</v>
      </c>
    </row>
    <row r="35" spans="1:6">
      <c r="A35" s="11">
        <v>43579</v>
      </c>
      <c r="B35" s="15" t="s">
        <v>70</v>
      </c>
      <c r="C35" s="10" t="s">
        <v>13</v>
      </c>
      <c r="D35" s="11">
        <v>43586</v>
      </c>
      <c r="E35" s="14" t="str">
        <f>IF(ISERROR(DATEDIF($B$2,D35,"d")),"-",DATEDIF($B$2,D35,"d"))</f>
        <v>-</v>
      </c>
      <c r="F35" s="3" t="s">
        <v>71</v>
      </c>
    </row>
    <row r="36" spans="1:6">
      <c r="A36" s="11">
        <v>43579</v>
      </c>
      <c r="B36" s="15" t="s">
        <v>72</v>
      </c>
      <c r="C36" s="10" t="s">
        <v>13</v>
      </c>
      <c r="D36" s="11">
        <v>43586</v>
      </c>
      <c r="E36" s="14" t="str">
        <f>IF(ISERROR(DATEDIF($B$2,D36,"d")),"-",DATEDIF($B$2,D36,"d"))</f>
        <v>-</v>
      </c>
      <c r="F36" s="3" t="s">
        <v>73</v>
      </c>
    </row>
    <row r="37" spans="1:6">
      <c r="A37" s="11">
        <v>43579</v>
      </c>
      <c r="B37" s="15" t="s">
        <v>70</v>
      </c>
      <c r="C37" s="10" t="s">
        <v>9</v>
      </c>
      <c r="D37" s="11">
        <v>43586</v>
      </c>
      <c r="E37" s="14" t="str">
        <f>IF(ISERROR(DATEDIF($B$2,D37,"d")),"-",DATEDIF($B$2,D37,"d"))</f>
        <v>-</v>
      </c>
      <c r="F37" s="3" t="s">
        <v>71</v>
      </c>
    </row>
    <row r="38" spans="1:6">
      <c r="A38" s="11">
        <v>43579</v>
      </c>
      <c r="B38" s="15" t="s">
        <v>74</v>
      </c>
      <c r="C38" s="10" t="s">
        <v>9</v>
      </c>
      <c r="D38" s="11">
        <v>43586</v>
      </c>
      <c r="E38" s="14" t="str">
        <f>IF(ISERROR(DATEDIF($B$2,D38,"d")),"-",DATEDIF($B$2,D38,"d"))</f>
        <v>-</v>
      </c>
      <c r="F38" s="3" t="s">
        <v>75</v>
      </c>
    </row>
    <row r="39" spans="1:6">
      <c r="A39" s="11">
        <v>43579</v>
      </c>
      <c r="B39" s="15" t="s">
        <v>70</v>
      </c>
      <c r="C39" s="10" t="s">
        <v>11</v>
      </c>
      <c r="D39" s="11">
        <v>43586</v>
      </c>
      <c r="E39" s="14" t="str">
        <f>IF(ISERROR(DATEDIF($B$2,D39,"d")),"-",DATEDIF($B$2,D39,"d"))</f>
        <v>-</v>
      </c>
      <c r="F39" s="3" t="s">
        <v>71</v>
      </c>
    </row>
    <row r="40" spans="1:6">
      <c r="A40" s="11">
        <v>43579</v>
      </c>
      <c r="B40" s="15" t="s">
        <v>76</v>
      </c>
      <c r="C40" s="10" t="s">
        <v>11</v>
      </c>
      <c r="D40" s="11">
        <v>43586</v>
      </c>
      <c r="E40" s="14" t="str">
        <f>IF(ISERROR(DATEDIF($B$2,D40,"d")),"-",DATEDIF($B$2,D40,"d"))</f>
        <v>-</v>
      </c>
      <c r="F40" s="3" t="s">
        <v>69</v>
      </c>
    </row>
    <row r="42" spans="1:6">
      <c r="A42" t="s">
        <v>14</v>
      </c>
      <c r="B42" t="s">
        <v>15</v>
      </c>
    </row>
    <row r="43" spans="1:6">
      <c r="A43" s="12">
        <f>COUNTIF(C$4:C$40,B43)</f>
        <v>15</v>
      </c>
      <c r="B43" t="str">
        <f>'Instructions and Lists'!$A$2</f>
        <v>Alfonso de la Morena</v>
      </c>
    </row>
    <row r="44" spans="1:6">
      <c r="A44" s="12">
        <f>COUNTIF(C$4:C$40,B44)</f>
        <v>10</v>
      </c>
      <c r="B44" t="str">
        <f>'Instructions and Lists'!$A$3</f>
        <v>Dylan Dean</v>
      </c>
    </row>
    <row r="45" spans="1:6">
      <c r="A45" s="12">
        <f>COUNTIF(C$4:C$40,B45)</f>
        <v>12</v>
      </c>
      <c r="B45" t="str">
        <f>'Instructions and Lists'!$A$4</f>
        <v>Mohamed Sghari</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DE4A0D-693F-4BEF-8DC9-8DDD02998553}">
          <x14:formula1>
            <xm:f>'Instructions and Lists'!$A$2:$A$4</xm:f>
          </x14:formula1>
          <xm:sqref>C4:C40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B7213-BB6A-4BA6-B4AD-F919C3904602}">
  <dimension ref="A1:A4"/>
  <sheetViews>
    <sheetView workbookViewId="0" xr3:uid="{63E85958-C62C-5FA6-A721-1512715E3D8A}">
      <selection activeCell="A5" sqref="A5"/>
    </sheetView>
  </sheetViews>
  <sheetFormatPr defaultRowHeight="15"/>
  <cols>
    <col min="1" max="1" width="17.140625" customWidth="1"/>
  </cols>
  <sheetData>
    <row r="1" spans="1:1">
      <c r="A1" t="s">
        <v>77</v>
      </c>
    </row>
    <row r="2" spans="1:1">
      <c r="A2" t="s">
        <v>13</v>
      </c>
    </row>
    <row r="3" spans="1:1">
      <c r="A3" t="s">
        <v>9</v>
      </c>
    </row>
    <row r="4" spans="1:1">
      <c r="A4" t="s">
        <v>11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ED52D1430701B4E9B12EE759DD4D7B3" ma:contentTypeVersion="6" ma:contentTypeDescription="Create a new document." ma:contentTypeScope="" ma:versionID="6b79d42293d38da0727f44a724e9034e">
  <xsd:schema xmlns:xsd="http://www.w3.org/2001/XMLSchema" xmlns:xs="http://www.w3.org/2001/XMLSchema" xmlns:p="http://schemas.microsoft.com/office/2006/metadata/properties" xmlns:ns2="7ee10915-8a3e-467c-8644-c50fe035cd71" targetNamespace="http://schemas.microsoft.com/office/2006/metadata/properties" ma:root="true" ma:fieldsID="527b69bb22d95cf25e865f0a6b45adb9" ns2:_="">
    <xsd:import namespace="7ee10915-8a3e-467c-8644-c50fe035cd7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e10915-8a3e-467c-8644-c50fe035cd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E3661E-F4F8-47DA-825F-63D187686B74}"/>
</file>

<file path=customXml/itemProps2.xml><?xml version="1.0" encoding="utf-8"?>
<ds:datastoreItem xmlns:ds="http://schemas.openxmlformats.org/officeDocument/2006/customXml" ds:itemID="{0E611B10-87E8-46B7-8C71-504C869696B1}"/>
</file>

<file path=customXml/itemProps3.xml><?xml version="1.0" encoding="utf-8"?>
<ds:datastoreItem xmlns:ds="http://schemas.openxmlformats.org/officeDocument/2006/customXml" ds:itemID="{7D574E9E-FD60-4B3F-8397-D170046A6243}"/>
</file>

<file path=docProps/app.xml><?xml version="1.0" encoding="utf-8"?>
<Properties xmlns="http://schemas.openxmlformats.org/officeDocument/2006/extended-properties" xmlns:vt="http://schemas.openxmlformats.org/officeDocument/2006/docPropsVTypes">
  <Application>Microsoft Excel Online</Application>
  <Manager/>
  <Company>Texas State University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Compeau, Cecil R</dc:creator>
  <cp:keywords/>
  <dc:description/>
  <cp:lastModifiedBy>De La Morena, Alfonso J</cp:lastModifiedBy>
  <cp:revision/>
  <dcterms:created xsi:type="dcterms:W3CDTF">2015-09-28T19:29:38Z</dcterms:created>
  <dcterms:modified xsi:type="dcterms:W3CDTF">2019-05-01T16:17:35Z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0x010100FED52D1430701B4E9B12EE759DD4D7B3</vt:lpwstr>
  </property>
  <property fmtid="{D5CDD505-2E9C-101B-9397-08002B2CF9AE}" pid="3" name="AuthorIds_UIVersion_1536">
    <vt:lpwstr>6</vt:lpwstr>
  </property>
</Properties>
</file>