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15"/>
  <workbookPr codeName="ThisWorkbook"/>
  <mc:AlternateContent xmlns:mc="http://schemas.openxmlformats.org/markup-compatibility/2006">
    <mc:Choice Requires="x15">
      <x15ac:absPath xmlns:x15ac="http://schemas.microsoft.com/office/spreadsheetml/2010/11/ac" url="https://txst.sharepoint.com/sites/GRP-HexiwearTeam2/Shared Documents/7 - Labor Cost Schedule/"/>
    </mc:Choice>
  </mc:AlternateContent>
  <xr:revisionPtr revIDLastSave="141" documentId="13_ncr:1_{003249D8-BC65-492D-87E5-EA1FA4C7B46C}" xr6:coauthVersionLast="43" xr6:coauthVersionMax="43" xr10:uidLastSave="{F1CC1150-EF22-4C55-BC49-47D4FA4CA8EE}"/>
  <bookViews>
    <workbookView xWindow="-120" yWindow="-120" windowWidth="29040" windowHeight="15840" firstSheet="1" activeTab="1" xr2:uid="{00000000-000D-0000-FFFF-FFFF00000000}"/>
  </bookViews>
  <sheets>
    <sheet name="Fall 2018" sheetId="11" r:id="rId1"/>
    <sheet name="Spring 2019" sheetId="15" r:id="rId2"/>
    <sheet name="About" sheetId="12" r:id="rId3"/>
  </sheets>
  <definedNames>
    <definedName name="_xlnm.Print_Area" localSheetId="0">'Fall 2018'!$A$1:$DW$30</definedName>
    <definedName name="_xlnm.Print_Area" localSheetId="1">'Spring 2019'!$A$1:$DW$22</definedName>
    <definedName name="_xlnm.Print_Titles" localSheetId="0">'Fall 2018'!$4:$6</definedName>
    <definedName name="_xlnm.Print_Titles" localSheetId="1">'Spring 2019'!$4:$6</definedName>
    <definedName name="task_end" localSheetId="0">'Fall 2018'!$F1</definedName>
    <definedName name="task_end" localSheetId="1">'Spring 2019'!$F1</definedName>
    <definedName name="task_end">#REF!</definedName>
    <definedName name="task_progress" localSheetId="0">'Fall 2018'!$D1</definedName>
    <definedName name="task_progress" localSheetId="1">'Spring 2019'!$D1</definedName>
    <definedName name="task_progress">#REF!</definedName>
    <definedName name="task_start" localSheetId="0">'Fall 2018'!$E1</definedName>
    <definedName name="task_start" localSheetId="1">'Spring 2019'!$E1</definedName>
    <definedName name="task_start">#REF!</definedName>
    <definedName name="today" localSheetId="0">'Fall 2018'!#REF!</definedName>
    <definedName name="today" localSheetId="1">'Spring 2019'!#REF!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1" l="1"/>
  <c r="I5" i="11"/>
  <c r="J5" i="11"/>
  <c r="K5" i="11"/>
  <c r="L5" i="11"/>
  <c r="M5" i="11"/>
  <c r="N5" i="11"/>
  <c r="O5" i="11"/>
  <c r="P5" i="11"/>
  <c r="P4" i="11"/>
  <c r="Q5" i="11"/>
  <c r="R5" i="11"/>
  <c r="S5" i="11"/>
  <c r="T5" i="11"/>
  <c r="U5" i="11"/>
  <c r="V5" i="11"/>
  <c r="W5" i="11"/>
  <c r="W4" i="11"/>
  <c r="X5" i="11"/>
  <c r="Y5" i="11"/>
  <c r="Z5" i="11"/>
  <c r="AA5" i="11"/>
  <c r="AB5" i="11"/>
  <c r="AC5" i="11"/>
  <c r="AD5" i="11"/>
  <c r="AD4" i="11"/>
  <c r="AE5" i="11"/>
  <c r="AF5" i="11"/>
  <c r="AG5" i="11"/>
  <c r="AH5" i="11"/>
  <c r="AI5" i="11"/>
  <c r="AJ5" i="11"/>
  <c r="AK5" i="11"/>
  <c r="AK4" i="11"/>
  <c r="AL5" i="11"/>
  <c r="AM5" i="11"/>
  <c r="AN5" i="11"/>
  <c r="AO5" i="11"/>
  <c r="AP5" i="11"/>
  <c r="AQ5" i="11"/>
  <c r="AR5" i="11"/>
  <c r="AR4" i="11"/>
  <c r="AS5" i="11"/>
  <c r="AT5" i="11"/>
  <c r="AU5" i="11"/>
  <c r="AV5" i="11"/>
  <c r="AW5" i="11"/>
  <c r="AX5" i="11"/>
  <c r="AY5" i="11"/>
  <c r="AY4" i="11"/>
  <c r="AZ5" i="11"/>
  <c r="BA5" i="11"/>
  <c r="BB5" i="11"/>
  <c r="BC5" i="11"/>
  <c r="BD5" i="11"/>
  <c r="BE5" i="11"/>
  <c r="BF5" i="11"/>
  <c r="BF4" i="11"/>
  <c r="BG5" i="11"/>
  <c r="BH5" i="11"/>
  <c r="BI5" i="11"/>
  <c r="BJ5" i="11"/>
  <c r="BK5" i="11"/>
  <c r="BL5" i="11"/>
  <c r="BM5" i="11"/>
  <c r="BM4" i="11"/>
  <c r="BN5" i="11"/>
  <c r="BO5" i="11"/>
  <c r="BP5" i="11"/>
  <c r="BQ5" i="11"/>
  <c r="BR5" i="11"/>
  <c r="BS5" i="11"/>
  <c r="BT5" i="11"/>
  <c r="BT4" i="11"/>
  <c r="BU5" i="11"/>
  <c r="BV5" i="11"/>
  <c r="BW5" i="11"/>
  <c r="BX5" i="11"/>
  <c r="BY5" i="11"/>
  <c r="BZ5" i="11"/>
  <c r="CA5" i="11"/>
  <c r="CA4" i="11"/>
  <c r="CB5" i="11"/>
  <c r="CC5" i="11"/>
  <c r="CD5" i="11"/>
  <c r="CE5" i="11"/>
  <c r="CF5" i="11"/>
  <c r="CG5" i="11"/>
  <c r="CH5" i="11"/>
  <c r="CH4" i="11"/>
  <c r="CI5" i="11"/>
  <c r="CJ5" i="11"/>
  <c r="CK5" i="11"/>
  <c r="CL5" i="11"/>
  <c r="CM5" i="11"/>
  <c r="CN5" i="11"/>
  <c r="CO5" i="11"/>
  <c r="CO4" i="11"/>
  <c r="CP5" i="11"/>
  <c r="CQ5" i="11"/>
  <c r="CR5" i="11"/>
  <c r="CS5" i="11"/>
  <c r="CT5" i="11"/>
  <c r="CU5" i="11"/>
  <c r="CV5" i="11"/>
  <c r="CV4" i="11"/>
  <c r="CW5" i="11"/>
  <c r="CX5" i="11"/>
  <c r="CY5" i="11"/>
  <c r="CZ5" i="11"/>
  <c r="DA5" i="11"/>
  <c r="DB5" i="11"/>
  <c r="DC5" i="11"/>
  <c r="DC4" i="11"/>
  <c r="DD5" i="11"/>
  <c r="DE5" i="11"/>
  <c r="DF5" i="11"/>
  <c r="DG5" i="11"/>
  <c r="DH5" i="11"/>
  <c r="DI5" i="11"/>
  <c r="DJ5" i="11"/>
  <c r="DJ4" i="11"/>
  <c r="DK5" i="11"/>
  <c r="DL5" i="11"/>
  <c r="DM5" i="11"/>
  <c r="DN5" i="11"/>
  <c r="DO5" i="11"/>
  <c r="DP5" i="11"/>
  <c r="DQ5" i="11"/>
  <c r="DQ4" i="11"/>
  <c r="DR5" i="11"/>
  <c r="DS5" i="11"/>
  <c r="DT5" i="11"/>
  <c r="DU5" i="11"/>
  <c r="DV5" i="11"/>
  <c r="DW5"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Q6" i="11"/>
  <c r="AR6" i="11"/>
  <c r="AS6" i="11"/>
  <c r="AT6" i="11"/>
  <c r="AU6" i="11"/>
  <c r="AV6" i="11"/>
  <c r="AW6" i="11"/>
  <c r="AX6" i="11"/>
  <c r="AY6" i="11"/>
  <c r="AZ6" i="11"/>
  <c r="BA6" i="11"/>
  <c r="BB6" i="11"/>
  <c r="BC6" i="11"/>
  <c r="BD6" i="11"/>
  <c r="BE6" i="11"/>
  <c r="BF6" i="11"/>
  <c r="BG6" i="11"/>
  <c r="BH6" i="11"/>
  <c r="BI6" i="11"/>
  <c r="BJ6" i="11"/>
  <c r="BK6" i="11"/>
  <c r="BL6" i="11"/>
  <c r="BM6" i="11"/>
  <c r="BN6" i="11"/>
  <c r="BO6" i="11"/>
  <c r="BP6" i="11"/>
  <c r="BQ6" i="11"/>
  <c r="BR6" i="11"/>
  <c r="BS6" i="11"/>
  <c r="BT6" i="11"/>
  <c r="BU6" i="11"/>
  <c r="BV6" i="11"/>
  <c r="BW6" i="11"/>
  <c r="BX6" i="11"/>
  <c r="BY6" i="11"/>
  <c r="BZ6" i="11"/>
  <c r="CA6" i="11"/>
  <c r="CB6" i="11"/>
  <c r="CC6" i="11"/>
  <c r="CD6" i="11"/>
  <c r="CE6" i="11"/>
  <c r="CF6" i="11"/>
  <c r="CG6" i="11"/>
  <c r="CH6" i="11"/>
  <c r="CI6" i="11"/>
  <c r="CJ6" i="11"/>
  <c r="CK6" i="11"/>
  <c r="CL6" i="11"/>
  <c r="CM6" i="11"/>
  <c r="CN6" i="11"/>
  <c r="CO6" i="11"/>
  <c r="CP6" i="11"/>
  <c r="CQ6" i="11"/>
  <c r="CR6" i="11"/>
  <c r="CS6" i="11"/>
  <c r="CT6" i="11"/>
  <c r="CU6" i="11"/>
  <c r="CV6" i="11"/>
  <c r="CW6" i="11"/>
  <c r="CX6" i="11"/>
  <c r="CY6" i="11"/>
  <c r="CZ6" i="11"/>
  <c r="DA6" i="11"/>
  <c r="DB6" i="11"/>
  <c r="DC6" i="11"/>
  <c r="DD6" i="11"/>
  <c r="DE6" i="11"/>
  <c r="DF6" i="11"/>
  <c r="DG6" i="11"/>
  <c r="DH6" i="11"/>
  <c r="DI6" i="11"/>
  <c r="DJ6" i="11"/>
  <c r="DK6" i="11"/>
  <c r="DL6" i="11"/>
  <c r="DM6" i="11"/>
  <c r="DN6" i="11"/>
  <c r="DO6" i="11"/>
  <c r="DP6" i="11"/>
  <c r="DQ6" i="11"/>
  <c r="DR6" i="11"/>
  <c r="DS6" i="11"/>
  <c r="DT6" i="11"/>
  <c r="DU6" i="11"/>
  <c r="DV6" i="11"/>
  <c r="DW6" i="11"/>
  <c r="H7" i="11"/>
  <c r="D8" i="11"/>
  <c r="H8" i="11"/>
  <c r="H9" i="11"/>
  <c r="H18" i="11"/>
  <c r="H19" i="11"/>
  <c r="H27" i="11"/>
  <c r="H30" i="11"/>
  <c r="H19" i="15"/>
  <c r="H18" i="15"/>
  <c r="H9" i="15"/>
  <c r="H8" i="15"/>
  <c r="H7" i="15"/>
  <c r="I5" i="15"/>
  <c r="I4" i="15"/>
  <c r="J5" i="15"/>
  <c r="I6" i="15"/>
  <c r="J6" i="15"/>
  <c r="K5" i="15"/>
  <c r="K6" i="15"/>
  <c r="L5" i="15"/>
  <c r="L6" i="15"/>
  <c r="M5" i="15"/>
  <c r="N5" i="15"/>
  <c r="M6" i="15"/>
  <c r="N6" i="15"/>
  <c r="O5" i="15"/>
  <c r="O6" i="15"/>
  <c r="P5" i="15"/>
  <c r="Q5" i="15"/>
  <c r="P4" i="15"/>
  <c r="P6" i="15"/>
  <c r="R5" i="15"/>
  <c r="Q6" i="15"/>
  <c r="R6" i="15"/>
  <c r="S5" i="15"/>
  <c r="S6" i="15"/>
  <c r="T5" i="15"/>
  <c r="U5" i="15"/>
  <c r="T6" i="15"/>
  <c r="V5" i="15"/>
  <c r="U6" i="15"/>
  <c r="V6" i="15"/>
  <c r="W5" i="15"/>
  <c r="W6" i="15"/>
  <c r="W4" i="15"/>
  <c r="X5" i="15"/>
  <c r="X6" i="15"/>
  <c r="Y5" i="15"/>
  <c r="Z5" i="15"/>
  <c r="Y6" i="15"/>
  <c r="Z6" i="15"/>
  <c r="AA5" i="15"/>
  <c r="AA6" i="15"/>
  <c r="AB5" i="15"/>
  <c r="AB6" i="15"/>
  <c r="AC5" i="15"/>
  <c r="AD5" i="15"/>
  <c r="AC6" i="15"/>
  <c r="AD6" i="15"/>
  <c r="AD4" i="15"/>
  <c r="AE5" i="15"/>
  <c r="AE6" i="15"/>
  <c r="AF5" i="15"/>
  <c r="AG5" i="15"/>
  <c r="AF6" i="15"/>
  <c r="AH5" i="15"/>
  <c r="AG6" i="15"/>
  <c r="AH6" i="15"/>
  <c r="AI5" i="15"/>
  <c r="AI6" i="15"/>
  <c r="AJ5" i="15"/>
  <c r="AJ6" i="15"/>
  <c r="AK5" i="15"/>
  <c r="AL5" i="15"/>
  <c r="AK6" i="15"/>
  <c r="AK4" i="15"/>
  <c r="AL6" i="15"/>
  <c r="AM5" i="15"/>
  <c r="AM6" i="15"/>
  <c r="AN5" i="15"/>
  <c r="AN6" i="15"/>
  <c r="AO5" i="15"/>
  <c r="AP5" i="15"/>
  <c r="AO6" i="15"/>
  <c r="AP6" i="15"/>
  <c r="AQ5" i="15"/>
  <c r="AQ6" i="15"/>
  <c r="AR5" i="15"/>
  <c r="AR6" i="15"/>
  <c r="AR4" i="15"/>
  <c r="AS5" i="15"/>
  <c r="AT5" i="15"/>
  <c r="AS6" i="15"/>
  <c r="AT6" i="15"/>
  <c r="AU5" i="15"/>
  <c r="AU6" i="15"/>
  <c r="AV5" i="15"/>
  <c r="AW5" i="15"/>
  <c r="AV6" i="15"/>
  <c r="AX5" i="15"/>
  <c r="AW6" i="15"/>
  <c r="AX6" i="15"/>
  <c r="AY5" i="15"/>
  <c r="AY6" i="15"/>
  <c r="AY4" i="15"/>
  <c r="AZ5" i="15"/>
  <c r="AZ6" i="15"/>
  <c r="BA5" i="15"/>
  <c r="BB5" i="15"/>
  <c r="BA6" i="15"/>
  <c r="BB6" i="15"/>
  <c r="BC5" i="15"/>
  <c r="BC6" i="15"/>
  <c r="BD5" i="15"/>
  <c r="BD6" i="15"/>
  <c r="BE5" i="15"/>
  <c r="BF5" i="15"/>
  <c r="BE6" i="15"/>
  <c r="BF6" i="15"/>
  <c r="BG5" i="15"/>
  <c r="BF4" i="15"/>
  <c r="BG6" i="15"/>
  <c r="BH5" i="15"/>
  <c r="BH6" i="15"/>
  <c r="BI5" i="15"/>
  <c r="BJ5" i="15"/>
  <c r="BI6" i="15"/>
  <c r="BJ6" i="15"/>
  <c r="BK5" i="15"/>
  <c r="BK6" i="15"/>
  <c r="BL5" i="15"/>
  <c r="BM5" i="15"/>
  <c r="BL6" i="15"/>
  <c r="BN5" i="15"/>
  <c r="BM6" i="15"/>
  <c r="BM4" i="15"/>
  <c r="BN6" i="15"/>
  <c r="BO5" i="15"/>
  <c r="BO6" i="15"/>
  <c r="BP5" i="15"/>
  <c r="BP6" i="15"/>
  <c r="BQ5" i="15"/>
  <c r="BR5" i="15"/>
  <c r="BQ6" i="15"/>
  <c r="BR6" i="15"/>
  <c r="BS5" i="15"/>
  <c r="BS6" i="15"/>
  <c r="BT5" i="15"/>
  <c r="BT6" i="15"/>
  <c r="BU5" i="15"/>
  <c r="BT4" i="15"/>
  <c r="BV5" i="15"/>
  <c r="BU6" i="15"/>
  <c r="BV6" i="15"/>
  <c r="BW5" i="15"/>
  <c r="BW6" i="15"/>
  <c r="BX5" i="15"/>
  <c r="BX6" i="15"/>
  <c r="BY5" i="15"/>
  <c r="BZ5" i="15"/>
  <c r="BY6" i="15"/>
  <c r="BZ6" i="15"/>
  <c r="CA5" i="15"/>
  <c r="CA6" i="15"/>
  <c r="CA4" i="15"/>
  <c r="CB5" i="15"/>
  <c r="CC5" i="15"/>
  <c r="CB6" i="15"/>
  <c r="CD5" i="15"/>
  <c r="CC6" i="15"/>
  <c r="CD6" i="15"/>
  <c r="CE5" i="15"/>
  <c r="CE6" i="15"/>
  <c r="CF5" i="15"/>
  <c r="CG5" i="15"/>
  <c r="CF6" i="15"/>
  <c r="CH5" i="15"/>
  <c r="CG6" i="15"/>
  <c r="CH6" i="15"/>
  <c r="CH4" i="15"/>
  <c r="CI5" i="15"/>
  <c r="CI6" i="15"/>
  <c r="CJ5" i="15"/>
  <c r="CK5" i="15"/>
  <c r="CJ6" i="15"/>
  <c r="CL5" i="15"/>
  <c r="CK6" i="15"/>
  <c r="CL6" i="15"/>
  <c r="CM5" i="15"/>
  <c r="CM6" i="15"/>
  <c r="CN5" i="15"/>
  <c r="CN6" i="15"/>
  <c r="CO5" i="15"/>
  <c r="CP5" i="15"/>
  <c r="CO6" i="15"/>
  <c r="CO4" i="15"/>
  <c r="CP6" i="15"/>
  <c r="CQ5" i="15"/>
  <c r="CQ6" i="15"/>
  <c r="CR5" i="15"/>
  <c r="CS5" i="15"/>
  <c r="CR6" i="15"/>
  <c r="CT5" i="15"/>
  <c r="CS6" i="15"/>
  <c r="CT6" i="15"/>
  <c r="CU5" i="15"/>
  <c r="CU6" i="15"/>
  <c r="CV5" i="15"/>
  <c r="CW5" i="15"/>
  <c r="CV6" i="15"/>
  <c r="CV4" i="15"/>
  <c r="CX5" i="15"/>
  <c r="CW6" i="15"/>
  <c r="CX6" i="15"/>
  <c r="CY5" i="15"/>
  <c r="CY6" i="15"/>
  <c r="CZ5" i="15"/>
  <c r="DA5" i="15"/>
  <c r="CZ6" i="15"/>
  <c r="DB5" i="15"/>
  <c r="DA6" i="15"/>
  <c r="DB6" i="15"/>
  <c r="DC5" i="15"/>
  <c r="DC6" i="15"/>
  <c r="DC4" i="15"/>
  <c r="DD5" i="15"/>
  <c r="DE5" i="15"/>
  <c r="DD6" i="15"/>
  <c r="DF5" i="15"/>
  <c r="DE6" i="15"/>
  <c r="DF6" i="15"/>
  <c r="DG5" i="15"/>
  <c r="DG6" i="15"/>
  <c r="DH5" i="15"/>
  <c r="DI5" i="15"/>
  <c r="DH6" i="15"/>
  <c r="DJ5" i="15"/>
  <c r="DI6" i="15"/>
  <c r="DJ6" i="15"/>
  <c r="DK5" i="15"/>
  <c r="DJ4" i="15"/>
  <c r="DK6" i="15"/>
  <c r="DL5" i="15"/>
  <c r="DM5" i="15"/>
  <c r="DL6" i="15"/>
  <c r="DN5" i="15"/>
  <c r="DM6" i="15"/>
  <c r="DN6" i="15"/>
  <c r="DO5" i="15"/>
  <c r="DO6" i="15"/>
  <c r="DP5" i="15"/>
  <c r="DQ5" i="15"/>
  <c r="DP6" i="15"/>
  <c r="DR5" i="15"/>
  <c r="DQ6" i="15"/>
  <c r="DQ4" i="15"/>
  <c r="DR6" i="15"/>
  <c r="DS5" i="15"/>
  <c r="DS6" i="15"/>
  <c r="DT5" i="15"/>
  <c r="DU5" i="15"/>
  <c r="DT6" i="15"/>
  <c r="DV5" i="15"/>
  <c r="DU6" i="15"/>
  <c r="DV6" i="15"/>
  <c r="DW5" i="15"/>
  <c r="DW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6DF4CA2F-D3B6-4BB9-901D-718FDEB7C6F4}">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<sst xmlns="http://schemas.openxmlformats.org/spreadsheetml/2006/main" count="111" uniqueCount="67">
  <si>
    <t>Click Sensor Hub</t>
  </si>
  <si>
    <t xml:space="preserve">Sponsor: NXP Semiconductors </t>
  </si>
  <si>
    <t>Project Manager: Alfonso de la Morena</t>
  </si>
  <si>
    <t>Project Start:</t>
  </si>
  <si>
    <t>Team Members: Dylan Dean, Mohamed Sghari</t>
  </si>
  <si>
    <t>Display Week:</t>
  </si>
  <si>
    <t>TASK</t>
  </si>
  <si>
    <t>ASSIGNED
TO</t>
  </si>
  <si>
    <t>PROGRESS</t>
  </si>
  <si>
    <t>START</t>
  </si>
  <si>
    <t>END</t>
  </si>
  <si>
    <t>DAYS</t>
  </si>
  <si>
    <t>Fall 2018 Deliverables</t>
  </si>
  <si>
    <t>Set up SharePoint site. Organized necessary folders and uploaded relevant documents.</t>
  </si>
  <si>
    <t>Alfonso</t>
  </si>
  <si>
    <t>Gathered team suggestions into an easy to read format to present for our sponsors.</t>
  </si>
  <si>
    <t>Dylan</t>
  </si>
  <si>
    <t>Listed Sponsor Concerns in one concise document to discuss in meeting.</t>
  </si>
  <si>
    <t>Mohamed</t>
  </si>
  <si>
    <t>Set up Github and software for online meetings.</t>
  </si>
  <si>
    <t>Outputting basic “Hello World” program on MBED compiler .</t>
  </si>
  <si>
    <t>Make a list of clicks that will be used for projects with reasoning.</t>
  </si>
  <si>
    <t>Coordinate Hardcopy of Statement of Work</t>
  </si>
  <si>
    <t>Begin Initial PCB Design complying with the mikroBUS standard</t>
  </si>
  <si>
    <t>Begin initial Mbed library design at very high level</t>
  </si>
  <si>
    <t>Coordinate Hardcopy of Functional Spec</t>
  </si>
  <si>
    <t>Initial Design PCB Finalized</t>
  </si>
  <si>
    <t>Initial Design for MBED Interface Finalized</t>
  </si>
  <si>
    <t>Coordinate Initial Design Review Presentation</t>
  </si>
  <si>
    <t>Coordinate Hardcopy Updated Spec</t>
  </si>
  <si>
    <t>Order PCB to be printed</t>
  </si>
  <si>
    <t>Design for Initial Website Layout</t>
  </si>
  <si>
    <t>Coordinate Hardcopy of Labor Cost Schedule</t>
  </si>
  <si>
    <t>Testing PCB</t>
  </si>
  <si>
    <t>First Draft of Poster for Review</t>
  </si>
  <si>
    <t>Coordinate Hardcopy of Test Plan</t>
  </si>
  <si>
    <t>Second Design-Manufacturing Cycle for PCB</t>
  </si>
  <si>
    <t>Winter Break</t>
  </si>
  <si>
    <t>Team</t>
  </si>
  <si>
    <t>Spring 2019 Deliverables</t>
  </si>
  <si>
    <t>Complete Signal reading library with interface class using Mbed</t>
  </si>
  <si>
    <t>Full functionality test of I/O with 10 Clicks on functioning PCB</t>
  </si>
  <si>
    <t>Initial Desing for Website with HTML and CSS</t>
  </si>
  <si>
    <t>Optimize Mbed code and test with all Clicks</t>
  </si>
  <si>
    <t>Gather sample data from Clicks</t>
  </si>
  <si>
    <t>Implement Website Functionality</t>
  </si>
  <si>
    <t>Full PCB and Clicks functionality test</t>
  </si>
  <si>
    <t>Full Mbed code functionality test</t>
  </si>
  <si>
    <t>Full Website code functionality test</t>
  </si>
  <si>
    <t>Full Project functionality test</t>
  </si>
  <si>
    <t>Final Poster Review</t>
  </si>
  <si>
    <t>Final Presentation Preparation</t>
  </si>
  <si>
    <t>Senior Design Day</t>
  </si>
  <si>
    <t>Post descriptions reports and source code in Mbed and NXP community forums</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</si>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</sst>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6">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9"/>
      <color indexed="81"/>
      <name val="Tahoma"/>
      <family val="2"/>
    </font>
    <font>
      <b/>
      <sz val="9"/>
      <color indexed="81"/>
      <name val="Tahoma"/>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rgb="FF006100"/>
      <name val="Calibri"/>
      <family val="2"/>
      <scheme val="minor"/>
    </font>
    <font>
      <sz val="11"/>
      <color theme="1"/>
      <name val="Times New Roman"/>
      <family val="1"/>
    </font>
    <font>
      <b/>
      <sz val="22"/>
      <color theme="1" tint="0.34998626667073579"/>
      <name val="Times New Roman"/>
      <family val="1"/>
    </font>
    <font>
      <b/>
      <sz val="20"/>
      <color theme="4" tint="-0.249977111117893"/>
      <name val="Times New Roman"/>
      <family val="1"/>
    </font>
    <font>
      <sz val="10"/>
      <name val="Times New Roman"/>
      <family val="1"/>
    </font>
    <font>
      <sz val="10"/>
      <color theme="0" tint="-0.499984740745262"/>
      <name val="Times New Roman"/>
      <family val="1"/>
    </font>
    <font>
      <sz val="14"/>
      <color theme="1"/>
      <name val="Times New Roman"/>
      <family val="1"/>
    </font>
    <font>
      <sz val="12"/>
      <color theme="1"/>
      <name val="Times New Roman"/>
      <family val="1"/>
    </font>
    <font>
      <sz val="9"/>
      <name val="Times New Roman"/>
      <family val="1"/>
    </font>
    <font>
      <sz val="16"/>
      <color theme="1"/>
      <name val="Times New Roman"/>
      <family val="1"/>
    </font>
    <font>
      <b/>
      <sz val="9"/>
      <color theme="0"/>
      <name val="Times New Roman"/>
      <family val="1"/>
    </font>
    <font>
      <sz val="8"/>
      <color theme="0"/>
      <name val="Times New Roman"/>
      <family val="1"/>
    </font>
    <font>
      <sz val="11"/>
      <name val="Times New Roman"/>
      <family val="1"/>
    </font>
    <font>
      <sz val="11"/>
      <color rgb="FF006100"/>
      <name val="Times New Roman"/>
      <family val="1"/>
    </font>
  </fonts>
  <fills count="10">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39997558519241921"/>
        <bgColor indexed="65"/>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7">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12"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cellStyleXfs>
  <cellXfs count="63">
    <xf numFmtId="0" fontId="0" fillId="0" borderId="0" xfId="0"/>
    <xf numFmtId="0" fontId="1" fillId="0" borderId="0" xfId="0" applyFont="1" applyAlignment="1">
      <alignment vertical="top"/>
    </xf>
    <xf numFmtId="0" fontId="1" fillId="0" borderId="0" xfId="0" applyFont="1"/>
    <xf numFmtId="0" fontId="6"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vertical="center"/>
    </xf>
    <xf numFmtId="0" fontId="1" fillId="0" borderId="0" xfId="0" applyFont="1" applyAlignment="1">
      <alignment horizontal="left" vertical="center"/>
    </xf>
    <xf numFmtId="0" fontId="9" fillId="0" borderId="0" xfId="0" applyFont="1"/>
    <xf numFmtId="0" fontId="10" fillId="0" borderId="0" xfId="0" applyFont="1" applyAlignment="1">
      <alignment vertical="top" wrapText="1"/>
    </xf>
    <xf numFmtId="0" fontId="11" fillId="0" borderId="0" xfId="0" applyFont="1" applyAlignment="1">
      <alignment vertical="center"/>
    </xf>
    <xf numFmtId="0" fontId="10" fillId="0" borderId="0" xfId="0" applyFont="1" applyAlignment="1">
      <alignment horizontal="left" vertical="top" wrapText="1" indent="1"/>
    </xf>
    <xf numFmtId="0" fontId="2" fillId="0" borderId="0" xfId="1" applyAlignment="1" applyProtection="1">
      <alignment horizontal="left" indent="1"/>
    </xf>
    <xf numFmtId="0" fontId="13" fillId="0" borderId="0" xfId="0" applyFont="1"/>
    <xf numFmtId="0" fontId="14" fillId="0" borderId="0" xfId="0" applyFont="1" applyAlignment="1">
      <alignment horizontal="left"/>
    </xf>
    <xf numFmtId="0" fontId="15" fillId="0" borderId="0" xfId="0" applyFont="1" applyAlignment="1">
      <alignment horizontal="left"/>
    </xf>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17" fillId="0" borderId="0" xfId="0" applyFont="1" applyAlignment="1">
      <alignment vertical="center"/>
    </xf>
    <xf numFmtId="0" fontId="18" fillId="0" borderId="0" xfId="0" applyFont="1"/>
    <xf numFmtId="0" fontId="13" fillId="0" borderId="0" xfId="0" applyFont="1" applyAlignment="1">
      <alignment horizontal="center"/>
    </xf>
    <xf numFmtId="0" fontId="19" fillId="0" borderId="0" xfId="0" applyFont="1"/>
    <xf numFmtId="0" fontId="13" fillId="0" borderId="0" xfId="0" applyFont="1" applyAlignment="1">
      <alignment horizontal="right" vertical="center"/>
    </xf>
    <xf numFmtId="0" fontId="13" fillId="0" borderId="3" xfId="0" applyFont="1" applyBorder="1" applyAlignment="1">
      <alignment horizontal="center" vertical="center"/>
    </xf>
    <xf numFmtId="167" fontId="20" fillId="3" borderId="8" xfId="0" applyNumberFormat="1" applyFont="1" applyFill="1" applyBorder="1" applyAlignment="1">
      <alignment horizontal="center" vertical="center"/>
    </xf>
    <xf numFmtId="167" fontId="20" fillId="3" borderId="0" xfId="0" applyNumberFormat="1" applyFont="1" applyFill="1" applyAlignment="1">
      <alignment horizontal="center" vertical="center"/>
    </xf>
    <xf numFmtId="167" fontId="20" fillId="3" borderId="9" xfId="0" applyNumberFormat="1" applyFont="1" applyFill="1" applyBorder="1" applyAlignment="1">
      <alignment horizontal="center" vertical="center"/>
    </xf>
    <xf numFmtId="0" fontId="21" fillId="0" borderId="0" xfId="0" applyFont="1" applyAlignment="1">
      <alignment horizontal="right" vertical="center"/>
    </xf>
    <xf numFmtId="0" fontId="22" fillId="5" borderId="1" xfId="0" applyFont="1" applyFill="1" applyBorder="1" applyAlignment="1">
      <alignment horizontal="left" vertical="center" indent="1"/>
    </xf>
    <xf numFmtId="0" fontId="22" fillId="5" borderId="1" xfId="0" applyFont="1" applyFill="1" applyBorder="1" applyAlignment="1">
      <alignment horizontal="center" vertical="center" wrapText="1"/>
    </xf>
    <xf numFmtId="0" fontId="23" fillId="4" borderId="10" xfId="0" applyFont="1" applyFill="1" applyBorder="1" applyAlignment="1">
      <alignment horizontal="center" vertical="center" shrinkToFit="1"/>
    </xf>
    <xf numFmtId="0" fontId="13" fillId="0" borderId="2" xfId="0" applyFont="1" applyBorder="1" applyAlignment="1">
      <alignment horizontal="left" vertical="center" indent="1"/>
    </xf>
    <xf numFmtId="0" fontId="13" fillId="0" borderId="2" xfId="0" applyFont="1" applyBorder="1" applyAlignment="1">
      <alignment horizontal="center" vertical="center"/>
    </xf>
    <xf numFmtId="9" fontId="24" fillId="0" borderId="2" xfId="2" applyFont="1" applyBorder="1" applyAlignment="1">
      <alignment horizontal="center" vertical="center"/>
    </xf>
    <xf numFmtId="164" fontId="13" fillId="0" borderId="2" xfId="0" applyNumberFormat="1" applyFont="1" applyBorder="1" applyAlignment="1">
      <alignment horizontal="center" vertical="center"/>
    </xf>
    <xf numFmtId="164" fontId="24" fillId="0" borderId="2" xfId="0" applyNumberFormat="1" applyFont="1" applyBorder="1" applyAlignment="1">
      <alignment horizontal="center" vertical="center"/>
    </xf>
    <xf numFmtId="0" fontId="24" fillId="0" borderId="2" xfId="0" applyFont="1" applyBorder="1" applyAlignment="1">
      <alignment horizontal="center" vertical="center"/>
    </xf>
    <xf numFmtId="0" fontId="13" fillId="0" borderId="11" xfId="0" applyFont="1" applyBorder="1" applyAlignment="1">
      <alignment vertical="center"/>
    </xf>
    <xf numFmtId="0" fontId="13" fillId="0" borderId="0" xfId="0" applyFont="1" applyAlignment="1">
      <alignment vertical="center"/>
    </xf>
    <xf numFmtId="0" fontId="13" fillId="9" borderId="2" xfId="6" applyFont="1" applyBorder="1" applyAlignment="1">
      <alignment horizontal="left" vertical="center" indent="1"/>
    </xf>
    <xf numFmtId="0" fontId="13" fillId="9" borderId="2" xfId="6" applyFont="1" applyBorder="1" applyAlignment="1">
      <alignment horizontal="center" vertical="center"/>
    </xf>
    <xf numFmtId="164" fontId="13" fillId="9" borderId="2" xfId="6" applyNumberFormat="1" applyFont="1" applyBorder="1" applyAlignment="1">
      <alignment horizontal="center" vertical="center"/>
    </xf>
    <xf numFmtId="0" fontId="13" fillId="8" borderId="2" xfId="5" applyFont="1" applyBorder="1" applyAlignment="1">
      <alignment horizontal="left" vertical="center" indent="2"/>
    </xf>
    <xf numFmtId="0" fontId="13" fillId="8" borderId="2" xfId="5" applyFont="1" applyBorder="1" applyAlignment="1">
      <alignment horizontal="center" vertical="center"/>
    </xf>
    <xf numFmtId="9" fontId="13" fillId="8" borderId="2" xfId="5" applyNumberFormat="1" applyFont="1" applyBorder="1" applyAlignment="1">
      <alignment horizontal="center" vertical="center"/>
    </xf>
    <xf numFmtId="164" fontId="13" fillId="8" borderId="2" xfId="5" applyNumberFormat="1" applyFont="1" applyBorder="1" applyAlignment="1">
      <alignment horizontal="center" vertical="center"/>
    </xf>
    <xf numFmtId="0" fontId="13" fillId="0" borderId="11" xfId="0" applyFont="1" applyBorder="1" applyAlignment="1">
      <alignment horizontal="right" vertical="center"/>
    </xf>
    <xf numFmtId="0" fontId="13" fillId="9" borderId="2" xfId="6" applyFont="1" applyBorder="1" applyAlignment="1">
      <alignment horizontal="left" vertical="center" indent="2"/>
    </xf>
    <xf numFmtId="0" fontId="13" fillId="7" borderId="2" xfId="4" applyFont="1" applyBorder="1" applyAlignment="1">
      <alignment horizontal="left" vertical="center" indent="1"/>
    </xf>
    <xf numFmtId="0" fontId="13" fillId="7" borderId="2" xfId="4" applyFont="1" applyBorder="1" applyAlignment="1">
      <alignment horizontal="center" vertical="center"/>
    </xf>
    <xf numFmtId="9" fontId="13" fillId="7" borderId="2" xfId="4" applyNumberFormat="1" applyFont="1" applyBorder="1" applyAlignment="1">
      <alignment horizontal="center" vertical="center"/>
    </xf>
    <xf numFmtId="164" fontId="13" fillId="7" borderId="2" xfId="4" applyNumberFormat="1" applyFont="1" applyBorder="1" applyAlignment="1">
      <alignment horizontal="center" vertical="center"/>
    </xf>
    <xf numFmtId="0" fontId="13" fillId="2" borderId="2" xfId="0" applyFont="1" applyFill="1" applyBorder="1" applyAlignment="1">
      <alignment horizontal="left" vertical="center" indent="2"/>
    </xf>
    <xf numFmtId="0" fontId="13" fillId="2" borderId="2" xfId="0" applyFont="1" applyFill="1" applyBorder="1" applyAlignment="1">
      <alignment horizontal="center" vertical="center"/>
    </xf>
    <xf numFmtId="9" fontId="24" fillId="2" borderId="2" xfId="2" applyFont="1" applyFill="1" applyBorder="1" applyAlignment="1">
      <alignment horizontal="center" vertical="center"/>
    </xf>
    <xf numFmtId="164" fontId="13" fillId="2" borderId="2" xfId="0" applyNumberFormat="1" applyFont="1" applyFill="1" applyBorder="1" applyAlignment="1">
      <alignment horizontal="center" vertical="center"/>
    </xf>
    <xf numFmtId="164" fontId="24" fillId="2" borderId="2" xfId="0" applyNumberFormat="1" applyFont="1" applyFill="1" applyBorder="1" applyAlignment="1">
      <alignment horizontal="center" vertical="center"/>
    </xf>
    <xf numFmtId="0" fontId="25" fillId="6" borderId="11" xfId="3" applyFont="1" applyBorder="1" applyAlignment="1">
      <alignment vertical="center"/>
    </xf>
    <xf numFmtId="166" fontId="13" fillId="3" borderId="6" xfId="0" applyNumberFormat="1" applyFont="1" applyFill="1" applyBorder="1" applyAlignment="1">
      <alignment horizontal="left" vertical="center" wrapText="1" indent="1"/>
    </xf>
    <xf numFmtId="166" fontId="13" fillId="3" borderId="1" xfId="0" applyNumberFormat="1" applyFont="1" applyFill="1" applyBorder="1" applyAlignment="1">
      <alignment horizontal="left" vertical="center" wrapText="1" indent="1"/>
    </xf>
    <xf numFmtId="166" fontId="13" fillId="3" borderId="7" xfId="0" applyNumberFormat="1" applyFont="1" applyFill="1" applyBorder="1" applyAlignment="1">
      <alignment horizontal="left" vertical="center" wrapText="1" indent="1"/>
    </xf>
    <xf numFmtId="165" fontId="13" fillId="0" borderId="4" xfId="0" applyNumberFormat="1" applyFont="1" applyBorder="1" applyAlignment="1">
      <alignment horizontal="center" vertical="center"/>
    </xf>
    <xf numFmtId="165" fontId="13" fillId="0" borderId="5" xfId="0" applyNumberFormat="1" applyFont="1" applyBorder="1" applyAlignment="1">
      <alignment horizontal="center" vertical="center"/>
    </xf>
  </cellXfs>
  <cellStyles count="7">
    <cellStyle name="20% - Accent2" xfId="5" builtinId="34"/>
    <cellStyle name="40% - Accent1" xfId="4" builtinId="31"/>
    <cellStyle name="60% - Accent2" xfId="6" builtinId="36"/>
    <cellStyle name="Good" xfId="3" builtinId="26"/>
    <cellStyle name="Hyperlink" xfId="1" builtinId="8" customBuiltin="1"/>
    <cellStyle name="Normal" xfId="0" builtinId="0"/>
    <cellStyle name="Percent" xfId="2" builtinId="5"/>
  </cellStyles>
  <dxfs count="21">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30"/>
  <sheetViews>
    <sheetView showGridLines="0" showRuler="0" zoomScale="70" zoomScaleNormal="70" zoomScalePageLayoutView="70" workbookViewId="0" xr3:uid="{AEA406A1-0E4B-5B11-9CD5-51D6E497D94C}">
      <pane ySplit="6" topLeftCell="A7" activePane="bottomLeft" state="frozen"/>
      <selection pane="bottomLeft" activeCell="T9" sqref="T9"/>
    </sheetView>
  </sheetViews>
  <sheetFormatPr defaultRowHeight="15"/>
  <cols>
    <col min="1" max="1" width="2.7109375" style="12" customWidth="1"/>
    <col min="2" max="2" width="73.42578125" style="12" customWidth="1"/>
    <col min="3" max="3" width="12.140625" style="12" customWidth="1"/>
    <col min="4" max="4" width="12.5703125" style="12" customWidth="1"/>
    <col min="5" max="5" width="10.42578125" style="20" customWidth="1"/>
    <col min="6" max="6" width="10.42578125" style="12" customWidth="1"/>
    <col min="7" max="7" width="2.7109375" style="12" customWidth="1"/>
    <col min="8" max="8" width="6.140625" style="12" hidden="1" customWidth="1"/>
    <col min="9" max="127" width="2.85546875" style="12" customWidth="1"/>
    <col min="128" max="16384" width="9.140625" style="12"/>
  </cols>
  <sheetData>
    <row r="1" spans="1:127" ht="27">
      <c r="B1" s="13" t="s">
        <v>0</v>
      </c>
      <c r="C1" s="14"/>
      <c r="D1" s="15"/>
      <c r="E1" s="16"/>
      <c r="F1" s="17"/>
      <c r="H1" s="15"/>
      <c r="I1" s="18"/>
    </row>
    <row r="2" spans="1:127" ht="19.5" customHeight="1">
      <c r="B2" s="19" t="s">
        <v>1</v>
      </c>
    </row>
    <row r="3" spans="1:127" ht="19.5" customHeight="1">
      <c r="B3" s="21" t="s">
        <v>2</v>
      </c>
      <c r="D3" s="22" t="s">
        <v>3</v>
      </c>
      <c r="E3" s="61">
        <v>43350</v>
      </c>
      <c r="F3" s="62"/>
    </row>
    <row r="4" spans="1:127" ht="19.5" customHeight="1">
      <c r="B4" s="21" t="s">
        <v>4</v>
      </c>
      <c r="D4" s="22" t="s">
        <v>5</v>
      </c>
      <c r="E4" s="23">
        <v>1</v>
      </c>
      <c r="I4" s="58">
        <f>E3</f>
        <v>43350</v>
      </c>
      <c r="J4" s="59"/>
      <c r="K4" s="59"/>
      <c r="L4" s="59"/>
      <c r="M4" s="59"/>
      <c r="N4" s="59"/>
      <c r="O4" s="60"/>
      <c r="P4" s="58">
        <f>P5</f>
        <v>43357</v>
      </c>
      <c r="Q4" s="59"/>
      <c r="R4" s="59"/>
      <c r="S4" s="59"/>
      <c r="T4" s="59"/>
      <c r="U4" s="59"/>
      <c r="V4" s="60"/>
      <c r="W4" s="58">
        <f>W5</f>
        <v>43364</v>
      </c>
      <c r="X4" s="59"/>
      <c r="Y4" s="59"/>
      <c r="Z4" s="59"/>
      <c r="AA4" s="59"/>
      <c r="AB4" s="59"/>
      <c r="AC4" s="60"/>
      <c r="AD4" s="58">
        <f>AD5</f>
        <v>43371</v>
      </c>
      <c r="AE4" s="59"/>
      <c r="AF4" s="59"/>
      <c r="AG4" s="59"/>
      <c r="AH4" s="59"/>
      <c r="AI4" s="59"/>
      <c r="AJ4" s="60"/>
      <c r="AK4" s="58">
        <f>AK5</f>
        <v>43378</v>
      </c>
      <c r="AL4" s="59"/>
      <c r="AM4" s="59"/>
      <c r="AN4" s="59"/>
      <c r="AO4" s="59"/>
      <c r="AP4" s="59"/>
      <c r="AQ4" s="60"/>
      <c r="AR4" s="58">
        <f>AR5</f>
        <v>43385</v>
      </c>
      <c r="AS4" s="59"/>
      <c r="AT4" s="59"/>
      <c r="AU4" s="59"/>
      <c r="AV4" s="59"/>
      <c r="AW4" s="59"/>
      <c r="AX4" s="60"/>
      <c r="AY4" s="58">
        <f>AY5</f>
        <v>43392</v>
      </c>
      <c r="AZ4" s="59"/>
      <c r="BA4" s="59"/>
      <c r="BB4" s="59"/>
      <c r="BC4" s="59"/>
      <c r="BD4" s="59"/>
      <c r="BE4" s="60"/>
      <c r="BF4" s="58">
        <f>BF5</f>
        <v>43399</v>
      </c>
      <c r="BG4" s="59"/>
      <c r="BH4" s="59"/>
      <c r="BI4" s="59"/>
      <c r="BJ4" s="59"/>
      <c r="BK4" s="59"/>
      <c r="BL4" s="60"/>
      <c r="BM4" s="58">
        <f>BM5</f>
        <v>43406</v>
      </c>
      <c r="BN4" s="59"/>
      <c r="BO4" s="59"/>
      <c r="BP4" s="59"/>
      <c r="BQ4" s="59"/>
      <c r="BR4" s="59"/>
      <c r="BS4" s="60"/>
      <c r="BT4" s="58">
        <f>BT5</f>
        <v>43413</v>
      </c>
      <c r="BU4" s="59"/>
      <c r="BV4" s="59"/>
      <c r="BW4" s="59"/>
      <c r="BX4" s="59"/>
      <c r="BY4" s="59"/>
      <c r="BZ4" s="60"/>
      <c r="CA4" s="58">
        <f>CA5</f>
        <v>43420</v>
      </c>
      <c r="CB4" s="59"/>
      <c r="CC4" s="59"/>
      <c r="CD4" s="59"/>
      <c r="CE4" s="59"/>
      <c r="CF4" s="59"/>
      <c r="CG4" s="60"/>
      <c r="CH4" s="58">
        <f>CH5</f>
        <v>43427</v>
      </c>
      <c r="CI4" s="59"/>
      <c r="CJ4" s="59"/>
      <c r="CK4" s="59"/>
      <c r="CL4" s="59"/>
      <c r="CM4" s="59"/>
      <c r="CN4" s="60"/>
      <c r="CO4" s="58">
        <f>CO5</f>
        <v>43434</v>
      </c>
      <c r="CP4" s="59"/>
      <c r="CQ4" s="59"/>
      <c r="CR4" s="59"/>
      <c r="CS4" s="59"/>
      <c r="CT4" s="59"/>
      <c r="CU4" s="60"/>
      <c r="CV4" s="58">
        <f>CV5</f>
        <v>43441</v>
      </c>
      <c r="CW4" s="59"/>
      <c r="CX4" s="59"/>
      <c r="CY4" s="59"/>
      <c r="CZ4" s="59"/>
      <c r="DA4" s="59"/>
      <c r="DB4" s="60"/>
      <c r="DC4" s="58">
        <f>DC5</f>
        <v>43448</v>
      </c>
      <c r="DD4" s="59"/>
      <c r="DE4" s="59"/>
      <c r="DF4" s="59"/>
      <c r="DG4" s="59"/>
      <c r="DH4" s="59"/>
      <c r="DI4" s="60"/>
      <c r="DJ4" s="58">
        <f>DJ5</f>
        <v>43455</v>
      </c>
      <c r="DK4" s="59"/>
      <c r="DL4" s="59"/>
      <c r="DM4" s="59"/>
      <c r="DN4" s="59"/>
      <c r="DO4" s="59"/>
      <c r="DP4" s="60"/>
      <c r="DQ4" s="58">
        <f>DQ5</f>
        <v>43462</v>
      </c>
      <c r="DR4" s="59"/>
      <c r="DS4" s="59"/>
      <c r="DT4" s="59"/>
      <c r="DU4" s="59"/>
      <c r="DV4" s="59"/>
      <c r="DW4" s="60"/>
    </row>
    <row r="5" spans="1:127">
      <c r="A5" s="22"/>
      <c r="G5" s="22"/>
      <c r="I5" s="24">
        <f>E3-WEEKDAY(E3,1)+6+7*(E4-1)</f>
        <v>43350</v>
      </c>
      <c r="J5" s="25">
        <f>I5+1</f>
        <v>43351</v>
      </c>
      <c r="K5" s="25">
        <f t="shared" ref="K5:AX5" si="0">J5+1</f>
        <v>43352</v>
      </c>
      <c r="L5" s="25">
        <f t="shared" si="0"/>
        <v>43353</v>
      </c>
      <c r="M5" s="25">
        <f t="shared" si="0"/>
        <v>43354</v>
      </c>
      <c r="N5" s="25">
        <f t="shared" si="0"/>
        <v>43355</v>
      </c>
      <c r="O5" s="26">
        <f t="shared" si="0"/>
        <v>43356</v>
      </c>
      <c r="P5" s="24">
        <f>O5+1</f>
        <v>43357</v>
      </c>
      <c r="Q5" s="25">
        <f>P5+1</f>
        <v>43358</v>
      </c>
      <c r="R5" s="25">
        <f t="shared" si="0"/>
        <v>43359</v>
      </c>
      <c r="S5" s="25">
        <f t="shared" si="0"/>
        <v>43360</v>
      </c>
      <c r="T5" s="25">
        <f t="shared" si="0"/>
        <v>43361</v>
      </c>
      <c r="U5" s="25">
        <f t="shared" si="0"/>
        <v>43362</v>
      </c>
      <c r="V5" s="26">
        <f t="shared" si="0"/>
        <v>43363</v>
      </c>
      <c r="W5" s="24">
        <f>V5+1</f>
        <v>43364</v>
      </c>
      <c r="X5" s="25">
        <f>W5+1</f>
        <v>43365</v>
      </c>
      <c r="Y5" s="25">
        <f t="shared" si="0"/>
        <v>43366</v>
      </c>
      <c r="Z5" s="25">
        <f t="shared" si="0"/>
        <v>43367</v>
      </c>
      <c r="AA5" s="25">
        <f t="shared" si="0"/>
        <v>43368</v>
      </c>
      <c r="AB5" s="25">
        <f t="shared" si="0"/>
        <v>43369</v>
      </c>
      <c r="AC5" s="26">
        <f t="shared" si="0"/>
        <v>43370</v>
      </c>
      <c r="AD5" s="24">
        <f>AC5+1</f>
        <v>43371</v>
      </c>
      <c r="AE5" s="25">
        <f>AD5+1</f>
        <v>43372</v>
      </c>
      <c r="AF5" s="25">
        <f t="shared" si="0"/>
        <v>43373</v>
      </c>
      <c r="AG5" s="25">
        <f t="shared" si="0"/>
        <v>43374</v>
      </c>
      <c r="AH5" s="25">
        <f t="shared" si="0"/>
        <v>43375</v>
      </c>
      <c r="AI5" s="25">
        <f t="shared" si="0"/>
        <v>43376</v>
      </c>
      <c r="AJ5" s="26">
        <f t="shared" si="0"/>
        <v>43377</v>
      </c>
      <c r="AK5" s="24">
        <f>AJ5+1</f>
        <v>43378</v>
      </c>
      <c r="AL5" s="25">
        <f>AK5+1</f>
        <v>43379</v>
      </c>
      <c r="AM5" s="25">
        <f t="shared" si="0"/>
        <v>43380</v>
      </c>
      <c r="AN5" s="25">
        <f t="shared" si="0"/>
        <v>43381</v>
      </c>
      <c r="AO5" s="25">
        <f t="shared" si="0"/>
        <v>43382</v>
      </c>
      <c r="AP5" s="25">
        <f t="shared" si="0"/>
        <v>43383</v>
      </c>
      <c r="AQ5" s="26">
        <f t="shared" si="0"/>
        <v>43384</v>
      </c>
      <c r="AR5" s="24">
        <f>AQ5+1</f>
        <v>43385</v>
      </c>
      <c r="AS5" s="25">
        <f>AR5+1</f>
        <v>43386</v>
      </c>
      <c r="AT5" s="25">
        <f t="shared" si="0"/>
        <v>43387</v>
      </c>
      <c r="AU5" s="25">
        <f t="shared" si="0"/>
        <v>43388</v>
      </c>
      <c r="AV5" s="25">
        <f t="shared" si="0"/>
        <v>43389</v>
      </c>
      <c r="AW5" s="25">
        <f t="shared" si="0"/>
        <v>43390</v>
      </c>
      <c r="AX5" s="26">
        <f t="shared" si="0"/>
        <v>43391</v>
      </c>
      <c r="AY5" s="24">
        <f>AX5+1</f>
        <v>43392</v>
      </c>
      <c r="AZ5" s="25">
        <f>AY5+1</f>
        <v>43393</v>
      </c>
      <c r="BA5" s="25">
        <f t="shared" ref="BA5:BE5" si="1">AZ5+1</f>
        <v>43394</v>
      </c>
      <c r="BB5" s="25">
        <f t="shared" si="1"/>
        <v>43395</v>
      </c>
      <c r="BC5" s="25">
        <f t="shared" si="1"/>
        <v>43396</v>
      </c>
      <c r="BD5" s="25">
        <f t="shared" si="1"/>
        <v>43397</v>
      </c>
      <c r="BE5" s="26">
        <f t="shared" si="1"/>
        <v>43398</v>
      </c>
      <c r="BF5" s="24">
        <f>BE5+1</f>
        <v>43399</v>
      </c>
      <c r="BG5" s="25">
        <f>BF5+1</f>
        <v>43400</v>
      </c>
      <c r="BH5" s="25">
        <f t="shared" ref="BH5:BL5" si="2">BG5+1</f>
        <v>43401</v>
      </c>
      <c r="BI5" s="25">
        <f t="shared" si="2"/>
        <v>43402</v>
      </c>
      <c r="BJ5" s="25">
        <f t="shared" si="2"/>
        <v>43403</v>
      </c>
      <c r="BK5" s="25">
        <f t="shared" si="2"/>
        <v>43404</v>
      </c>
      <c r="BL5" s="26">
        <f t="shared" si="2"/>
        <v>43405</v>
      </c>
      <c r="BM5" s="24">
        <f>BL5+1</f>
        <v>43406</v>
      </c>
      <c r="BN5" s="25">
        <f>BM5+1</f>
        <v>43407</v>
      </c>
      <c r="BO5" s="25">
        <f t="shared" ref="BO5" si="3">BN5+1</f>
        <v>43408</v>
      </c>
      <c r="BP5" s="25">
        <f t="shared" ref="BP5" si="4">BO5+1</f>
        <v>43409</v>
      </c>
      <c r="BQ5" s="25">
        <f t="shared" ref="BQ5" si="5">BP5+1</f>
        <v>43410</v>
      </c>
      <c r="BR5" s="25">
        <f t="shared" ref="BR5" si="6">BQ5+1</f>
        <v>43411</v>
      </c>
      <c r="BS5" s="26">
        <f t="shared" ref="BS5" si="7">BR5+1</f>
        <v>43412</v>
      </c>
      <c r="BT5" s="24">
        <f>BS5+1</f>
        <v>43413</v>
      </c>
      <c r="BU5" s="25">
        <f>BT5+1</f>
        <v>43414</v>
      </c>
      <c r="BV5" s="25">
        <f t="shared" ref="BV5" si="8">BU5+1</f>
        <v>43415</v>
      </c>
      <c r="BW5" s="25">
        <f t="shared" ref="BW5" si="9">BV5+1</f>
        <v>43416</v>
      </c>
      <c r="BX5" s="25">
        <f t="shared" ref="BX5" si="10">BW5+1</f>
        <v>43417</v>
      </c>
      <c r="BY5" s="25">
        <f t="shared" ref="BY5" si="11">BX5+1</f>
        <v>43418</v>
      </c>
      <c r="BZ5" s="26">
        <f t="shared" ref="BZ5" si="12">BY5+1</f>
        <v>43419</v>
      </c>
      <c r="CA5" s="24">
        <f>BZ5+1</f>
        <v>43420</v>
      </c>
      <c r="CB5" s="25">
        <f>CA5+1</f>
        <v>43421</v>
      </c>
      <c r="CC5" s="25">
        <f t="shared" ref="CC5" si="13">CB5+1</f>
        <v>43422</v>
      </c>
      <c r="CD5" s="25">
        <f t="shared" ref="CD5" si="14">CC5+1</f>
        <v>43423</v>
      </c>
      <c r="CE5" s="25">
        <f t="shared" ref="CE5" si="15">CD5+1</f>
        <v>43424</v>
      </c>
      <c r="CF5" s="25">
        <f t="shared" ref="CF5" si="16">CE5+1</f>
        <v>43425</v>
      </c>
      <c r="CG5" s="26">
        <f t="shared" ref="CG5" si="17">CF5+1</f>
        <v>43426</v>
      </c>
      <c r="CH5" s="24">
        <f>CG5+1</f>
        <v>43427</v>
      </c>
      <c r="CI5" s="25">
        <f>CH5+1</f>
        <v>43428</v>
      </c>
      <c r="CJ5" s="25">
        <f t="shared" ref="CJ5" si="18">CI5+1</f>
        <v>43429</v>
      </c>
      <c r="CK5" s="25">
        <f t="shared" ref="CK5" si="19">CJ5+1</f>
        <v>43430</v>
      </c>
      <c r="CL5" s="25">
        <f t="shared" ref="CL5" si="20">CK5+1</f>
        <v>43431</v>
      </c>
      <c r="CM5" s="25">
        <f t="shared" ref="CM5" si="21">CL5+1</f>
        <v>43432</v>
      </c>
      <c r="CN5" s="26">
        <f t="shared" ref="CN5" si="22">CM5+1</f>
        <v>43433</v>
      </c>
      <c r="CO5" s="24">
        <f>CN5+1</f>
        <v>43434</v>
      </c>
      <c r="CP5" s="25">
        <f>CO5+1</f>
        <v>43435</v>
      </c>
      <c r="CQ5" s="25">
        <f t="shared" ref="CQ5" si="23">CP5+1</f>
        <v>43436</v>
      </c>
      <c r="CR5" s="25">
        <f t="shared" ref="CR5" si="24">CQ5+1</f>
        <v>43437</v>
      </c>
      <c r="CS5" s="25">
        <f t="shared" ref="CS5" si="25">CR5+1</f>
        <v>43438</v>
      </c>
      <c r="CT5" s="25">
        <f t="shared" ref="CT5" si="26">CS5+1</f>
        <v>43439</v>
      </c>
      <c r="CU5" s="26">
        <f t="shared" ref="CU5" si="27">CT5+1</f>
        <v>43440</v>
      </c>
      <c r="CV5" s="24">
        <f>CU5+1</f>
        <v>43441</v>
      </c>
      <c r="CW5" s="25">
        <f>CV5+1</f>
        <v>43442</v>
      </c>
      <c r="CX5" s="25">
        <f t="shared" ref="CX5" si="28">CW5+1</f>
        <v>43443</v>
      </c>
      <c r="CY5" s="25">
        <f t="shared" ref="CY5" si="29">CX5+1</f>
        <v>43444</v>
      </c>
      <c r="CZ5" s="25">
        <f t="shared" ref="CZ5" si="30">CY5+1</f>
        <v>43445</v>
      </c>
      <c r="DA5" s="25">
        <f t="shared" ref="DA5" si="31">CZ5+1</f>
        <v>43446</v>
      </c>
      <c r="DB5" s="26">
        <f t="shared" ref="DB5" si="32">DA5+1</f>
        <v>43447</v>
      </c>
      <c r="DC5" s="24">
        <f>DB5+1</f>
        <v>43448</v>
      </c>
      <c r="DD5" s="25">
        <f>DC5+1</f>
        <v>43449</v>
      </c>
      <c r="DE5" s="25">
        <f t="shared" ref="DE5" si="33">DD5+1</f>
        <v>43450</v>
      </c>
      <c r="DF5" s="25">
        <f t="shared" ref="DF5" si="34">DE5+1</f>
        <v>43451</v>
      </c>
      <c r="DG5" s="25">
        <f t="shared" ref="DG5" si="35">DF5+1</f>
        <v>43452</v>
      </c>
      <c r="DH5" s="25">
        <f t="shared" ref="DH5" si="36">DG5+1</f>
        <v>43453</v>
      </c>
      <c r="DI5" s="26">
        <f t="shared" ref="DI5" si="37">DH5+1</f>
        <v>43454</v>
      </c>
      <c r="DJ5" s="24">
        <f>DI5+1</f>
        <v>43455</v>
      </c>
      <c r="DK5" s="25">
        <f>DJ5+1</f>
        <v>43456</v>
      </c>
      <c r="DL5" s="25">
        <f t="shared" ref="DL5" si="38">DK5+1</f>
        <v>43457</v>
      </c>
      <c r="DM5" s="25">
        <f t="shared" ref="DM5" si="39">DL5+1</f>
        <v>43458</v>
      </c>
      <c r="DN5" s="25">
        <f t="shared" ref="DN5" si="40">DM5+1</f>
        <v>43459</v>
      </c>
      <c r="DO5" s="25">
        <f t="shared" ref="DO5" si="41">DN5+1</f>
        <v>43460</v>
      </c>
      <c r="DP5" s="26">
        <f t="shared" ref="DP5" si="42">DO5+1</f>
        <v>43461</v>
      </c>
      <c r="DQ5" s="24">
        <f>DP5+1</f>
        <v>43462</v>
      </c>
      <c r="DR5" s="25">
        <f>DQ5+1</f>
        <v>43463</v>
      </c>
      <c r="DS5" s="25">
        <f t="shared" ref="DS5" si="43">DR5+1</f>
        <v>43464</v>
      </c>
      <c r="DT5" s="25">
        <f t="shared" ref="DT5" si="44">DS5+1</f>
        <v>43465</v>
      </c>
      <c r="DU5" s="25">
        <f t="shared" ref="DU5" si="45">DT5+1</f>
        <v>43466</v>
      </c>
      <c r="DV5" s="25">
        <f t="shared" ref="DV5" si="46">DU5+1</f>
        <v>43467</v>
      </c>
      <c r="DW5" s="26">
        <f t="shared" ref="DW5" si="47">DV5+1</f>
        <v>43468</v>
      </c>
    </row>
    <row r="6" spans="1:127" ht="29.25" customHeight="1">
      <c r="A6" s="27"/>
      <c r="B6" s="28" t="s">
        <v>6</v>
      </c>
      <c r="C6" s="29" t="s">
        <v>7</v>
      </c>
      <c r="D6" s="29" t="s">
        <v>8</v>
      </c>
      <c r="E6" s="29" t="s">
        <v>9</v>
      </c>
      <c r="F6" s="29" t="s">
        <v>10</v>
      </c>
      <c r="G6" s="29"/>
      <c r="H6" s="29" t="s">
        <v>11</v>
      </c>
      <c r="I6" s="30" t="str">
        <f t="shared" ref="I6" si="48">LEFT(TEXT(I5,"ddd"),1)</f>
        <v>F</v>
      </c>
      <c r="J6" s="30" t="str">
        <f t="shared" ref="J6:AR6" si="49">LEFT(TEXT(J5,"ddd"),1)</f>
        <v>S</v>
      </c>
      <c r="K6" s="30" t="str">
        <f t="shared" si="49"/>
        <v>S</v>
      </c>
      <c r="L6" s="30" t="str">
        <f t="shared" si="49"/>
        <v>M</v>
      </c>
      <c r="M6" s="30" t="str">
        <f t="shared" si="49"/>
        <v>T</v>
      </c>
      <c r="N6" s="30" t="str">
        <f t="shared" si="49"/>
        <v>W</v>
      </c>
      <c r="O6" s="30" t="str">
        <f t="shared" si="49"/>
        <v>T</v>
      </c>
      <c r="P6" s="30" t="str">
        <f t="shared" si="49"/>
        <v>F</v>
      </c>
      <c r="Q6" s="30" t="str">
        <f t="shared" si="49"/>
        <v>S</v>
      </c>
      <c r="R6" s="30" t="str">
        <f t="shared" si="49"/>
        <v>S</v>
      </c>
      <c r="S6" s="30" t="str">
        <f t="shared" si="49"/>
        <v>M</v>
      </c>
      <c r="T6" s="30" t="str">
        <f t="shared" si="49"/>
        <v>T</v>
      </c>
      <c r="U6" s="30" t="str">
        <f t="shared" si="49"/>
        <v>W</v>
      </c>
      <c r="V6" s="30" t="str">
        <f t="shared" si="49"/>
        <v>T</v>
      </c>
      <c r="W6" s="30" t="str">
        <f t="shared" si="49"/>
        <v>F</v>
      </c>
      <c r="X6" s="30" t="str">
        <f t="shared" si="49"/>
        <v>S</v>
      </c>
      <c r="Y6" s="30" t="str">
        <f t="shared" si="49"/>
        <v>S</v>
      </c>
      <c r="Z6" s="30" t="str">
        <f t="shared" si="49"/>
        <v>M</v>
      </c>
      <c r="AA6" s="30" t="str">
        <f t="shared" si="49"/>
        <v>T</v>
      </c>
      <c r="AB6" s="30" t="str">
        <f t="shared" si="49"/>
        <v>W</v>
      </c>
      <c r="AC6" s="30" t="str">
        <f t="shared" si="49"/>
        <v>T</v>
      </c>
      <c r="AD6" s="30" t="str">
        <f t="shared" si="49"/>
        <v>F</v>
      </c>
      <c r="AE6" s="30" t="str">
        <f t="shared" si="49"/>
        <v>S</v>
      </c>
      <c r="AF6" s="30" t="str">
        <f t="shared" si="49"/>
        <v>S</v>
      </c>
      <c r="AG6" s="30" t="str">
        <f t="shared" si="49"/>
        <v>M</v>
      </c>
      <c r="AH6" s="30" t="str">
        <f t="shared" si="49"/>
        <v>T</v>
      </c>
      <c r="AI6" s="30" t="str">
        <f t="shared" si="49"/>
        <v>W</v>
      </c>
      <c r="AJ6" s="30" t="str">
        <f t="shared" si="49"/>
        <v>T</v>
      </c>
      <c r="AK6" s="30" t="str">
        <f t="shared" si="49"/>
        <v>F</v>
      </c>
      <c r="AL6" s="30" t="str">
        <f t="shared" si="49"/>
        <v>S</v>
      </c>
      <c r="AM6" s="30" t="str">
        <f t="shared" si="49"/>
        <v>S</v>
      </c>
      <c r="AN6" s="30" t="str">
        <f t="shared" si="49"/>
        <v>M</v>
      </c>
      <c r="AO6" s="30" t="str">
        <f t="shared" si="49"/>
        <v>T</v>
      </c>
      <c r="AP6" s="30" t="str">
        <f t="shared" si="49"/>
        <v>W</v>
      </c>
      <c r="AQ6" s="30" t="str">
        <f t="shared" si="49"/>
        <v>T</v>
      </c>
      <c r="AR6" s="30" t="str">
        <f t="shared" si="49"/>
        <v>F</v>
      </c>
      <c r="AS6" s="30" t="str">
        <f t="shared" ref="AS6:BK6" si="50">LEFT(TEXT(AS5,"ddd"),1)</f>
        <v>S</v>
      </c>
      <c r="AT6" s="30" t="str">
        <f t="shared" si="50"/>
        <v>S</v>
      </c>
      <c r="AU6" s="30" t="str">
        <f t="shared" si="50"/>
        <v>M</v>
      </c>
      <c r="AV6" s="30" t="str">
        <f t="shared" si="50"/>
        <v>T</v>
      </c>
      <c r="AW6" s="30" t="str">
        <f t="shared" si="50"/>
        <v>W</v>
      </c>
      <c r="AX6" s="30" t="str">
        <f t="shared" si="50"/>
        <v>T</v>
      </c>
      <c r="AY6" s="30" t="str">
        <f t="shared" si="50"/>
        <v>F</v>
      </c>
      <c r="AZ6" s="30" t="str">
        <f t="shared" si="50"/>
        <v>S</v>
      </c>
      <c r="BA6" s="30" t="str">
        <f t="shared" si="50"/>
        <v>S</v>
      </c>
      <c r="BB6" s="30" t="str">
        <f t="shared" si="50"/>
        <v>M</v>
      </c>
      <c r="BC6" s="30" t="str">
        <f t="shared" si="50"/>
        <v>T</v>
      </c>
      <c r="BD6" s="30" t="str">
        <f t="shared" si="50"/>
        <v>W</v>
      </c>
      <c r="BE6" s="30" t="str">
        <f t="shared" si="50"/>
        <v>T</v>
      </c>
      <c r="BF6" s="30" t="str">
        <f t="shared" si="50"/>
        <v>F</v>
      </c>
      <c r="BG6" s="30" t="str">
        <f t="shared" si="50"/>
        <v>S</v>
      </c>
      <c r="BH6" s="30" t="str">
        <f t="shared" si="50"/>
        <v>S</v>
      </c>
      <c r="BI6" s="30" t="str">
        <f t="shared" si="50"/>
        <v>M</v>
      </c>
      <c r="BJ6" s="30" t="str">
        <f t="shared" si="50"/>
        <v>T</v>
      </c>
      <c r="BK6" s="30" t="str">
        <f t="shared" si="50"/>
        <v>W</v>
      </c>
      <c r="BL6" s="30" t="str">
        <f>LEFT(TEXT(BL5,"ddd"),1)</f>
        <v>T</v>
      </c>
      <c r="BM6" s="30" t="str">
        <f t="shared" ref="BM6:BY6" si="51">LEFT(TEXT(BM5,"ddd"),1)</f>
        <v>F</v>
      </c>
      <c r="BN6" s="30" t="str">
        <f t="shared" si="51"/>
        <v>S</v>
      </c>
      <c r="BO6" s="30" t="str">
        <f t="shared" si="51"/>
        <v>S</v>
      </c>
      <c r="BP6" s="30" t="str">
        <f t="shared" si="51"/>
        <v>M</v>
      </c>
      <c r="BQ6" s="30" t="str">
        <f t="shared" si="51"/>
        <v>T</v>
      </c>
      <c r="BR6" s="30" t="str">
        <f t="shared" si="51"/>
        <v>W</v>
      </c>
      <c r="BS6" s="30" t="str">
        <f t="shared" si="51"/>
        <v>T</v>
      </c>
      <c r="BT6" s="30" t="str">
        <f t="shared" si="51"/>
        <v>F</v>
      </c>
      <c r="BU6" s="30" t="str">
        <f t="shared" si="51"/>
        <v>S</v>
      </c>
      <c r="BV6" s="30" t="str">
        <f t="shared" si="51"/>
        <v>S</v>
      </c>
      <c r="BW6" s="30" t="str">
        <f t="shared" si="51"/>
        <v>M</v>
      </c>
      <c r="BX6" s="30" t="str">
        <f t="shared" si="51"/>
        <v>T</v>
      </c>
      <c r="BY6" s="30" t="str">
        <f t="shared" si="51"/>
        <v>W</v>
      </c>
      <c r="BZ6" s="30" t="str">
        <f>LEFT(TEXT(BZ5,"ddd"),1)</f>
        <v>T</v>
      </c>
      <c r="CA6" s="30" t="str">
        <f t="shared" ref="CA6:CM6" si="52">LEFT(TEXT(CA5,"ddd"),1)</f>
        <v>F</v>
      </c>
      <c r="CB6" s="30" t="str">
        <f t="shared" si="52"/>
        <v>S</v>
      </c>
      <c r="CC6" s="30" t="str">
        <f t="shared" si="52"/>
        <v>S</v>
      </c>
      <c r="CD6" s="30" t="str">
        <f t="shared" si="52"/>
        <v>M</v>
      </c>
      <c r="CE6" s="30" t="str">
        <f t="shared" si="52"/>
        <v>T</v>
      </c>
      <c r="CF6" s="30" t="str">
        <f t="shared" si="52"/>
        <v>W</v>
      </c>
      <c r="CG6" s="30" t="str">
        <f t="shared" si="52"/>
        <v>T</v>
      </c>
      <c r="CH6" s="30" t="str">
        <f t="shared" si="52"/>
        <v>F</v>
      </c>
      <c r="CI6" s="30" t="str">
        <f t="shared" si="52"/>
        <v>S</v>
      </c>
      <c r="CJ6" s="30" t="str">
        <f t="shared" si="52"/>
        <v>S</v>
      </c>
      <c r="CK6" s="30" t="str">
        <f t="shared" si="52"/>
        <v>M</v>
      </c>
      <c r="CL6" s="30" t="str">
        <f t="shared" si="52"/>
        <v>T</v>
      </c>
      <c r="CM6" s="30" t="str">
        <f t="shared" si="52"/>
        <v>W</v>
      </c>
      <c r="CN6" s="30" t="str">
        <f>LEFT(TEXT(CN5,"ddd"),1)</f>
        <v>T</v>
      </c>
      <c r="CO6" s="30" t="str">
        <f t="shared" ref="CO6:DO6" si="53">LEFT(TEXT(CO5,"ddd"),1)</f>
        <v>F</v>
      </c>
      <c r="CP6" s="30" t="str">
        <f t="shared" si="53"/>
        <v>S</v>
      </c>
      <c r="CQ6" s="30" t="str">
        <f t="shared" si="53"/>
        <v>S</v>
      </c>
      <c r="CR6" s="30" t="str">
        <f t="shared" si="53"/>
        <v>M</v>
      </c>
      <c r="CS6" s="30" t="str">
        <f t="shared" si="53"/>
        <v>T</v>
      </c>
      <c r="CT6" s="30" t="str">
        <f t="shared" si="53"/>
        <v>W</v>
      </c>
      <c r="CU6" s="30" t="str">
        <f t="shared" si="53"/>
        <v>T</v>
      </c>
      <c r="CV6" s="30" t="str">
        <f t="shared" si="53"/>
        <v>F</v>
      </c>
      <c r="CW6" s="30" t="str">
        <f t="shared" si="53"/>
        <v>S</v>
      </c>
      <c r="CX6" s="30" t="str">
        <f t="shared" si="53"/>
        <v>S</v>
      </c>
      <c r="CY6" s="30" t="str">
        <f t="shared" si="53"/>
        <v>M</v>
      </c>
      <c r="CZ6" s="30" t="str">
        <f t="shared" si="53"/>
        <v>T</v>
      </c>
      <c r="DA6" s="30" t="str">
        <f t="shared" si="53"/>
        <v>W</v>
      </c>
      <c r="DB6" s="30" t="str">
        <f t="shared" si="53"/>
        <v>T</v>
      </c>
      <c r="DC6" s="30" t="str">
        <f t="shared" si="53"/>
        <v>F</v>
      </c>
      <c r="DD6" s="30" t="str">
        <f t="shared" si="53"/>
        <v>S</v>
      </c>
      <c r="DE6" s="30" t="str">
        <f t="shared" si="53"/>
        <v>S</v>
      </c>
      <c r="DF6" s="30" t="str">
        <f t="shared" si="53"/>
        <v>M</v>
      </c>
      <c r="DG6" s="30" t="str">
        <f t="shared" si="53"/>
        <v>T</v>
      </c>
      <c r="DH6" s="30" t="str">
        <f t="shared" si="53"/>
        <v>W</v>
      </c>
      <c r="DI6" s="30" t="str">
        <f t="shared" si="53"/>
        <v>T</v>
      </c>
      <c r="DJ6" s="30" t="str">
        <f t="shared" si="53"/>
        <v>F</v>
      </c>
      <c r="DK6" s="30" t="str">
        <f t="shared" si="53"/>
        <v>S</v>
      </c>
      <c r="DL6" s="30" t="str">
        <f t="shared" si="53"/>
        <v>S</v>
      </c>
      <c r="DM6" s="30" t="str">
        <f t="shared" si="53"/>
        <v>M</v>
      </c>
      <c r="DN6" s="30" t="str">
        <f t="shared" si="53"/>
        <v>T</v>
      </c>
      <c r="DO6" s="30" t="str">
        <f t="shared" si="53"/>
        <v>W</v>
      </c>
      <c r="DP6" s="30" t="str">
        <f>LEFT(TEXT(DP5,"ddd"),1)</f>
        <v>T</v>
      </c>
      <c r="DQ6" s="30" t="str">
        <f t="shared" ref="DQ6:DW6" si="54">LEFT(TEXT(DQ5,"ddd"),1)</f>
        <v>F</v>
      </c>
      <c r="DR6" s="30" t="str">
        <f t="shared" si="54"/>
        <v>S</v>
      </c>
      <c r="DS6" s="30" t="str">
        <f t="shared" si="54"/>
        <v>S</v>
      </c>
      <c r="DT6" s="30" t="str">
        <f t="shared" si="54"/>
        <v>M</v>
      </c>
      <c r="DU6" s="30" t="str">
        <f t="shared" si="54"/>
        <v>T</v>
      </c>
      <c r="DV6" s="30" t="str">
        <f t="shared" si="54"/>
        <v>W</v>
      </c>
      <c r="DW6" s="30" t="str">
        <f t="shared" si="54"/>
        <v>T</v>
      </c>
    </row>
    <row r="7" spans="1:127" s="38" customFormat="1" ht="21" customHeight="1">
      <c r="A7" s="27"/>
      <c r="B7" s="31"/>
      <c r="C7" s="32"/>
      <c r="D7" s="33"/>
      <c r="E7" s="34"/>
      <c r="F7" s="35"/>
      <c r="G7" s="36"/>
      <c r="H7" s="36" t="str">
        <f t="shared" ref="H7:H30" ca="1" si="55">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row>
    <row r="8" spans="1:127" s="38" customFormat="1" ht="21" customHeight="1">
      <c r="A8" s="27"/>
      <c r="B8" s="48" t="s">
        <v>12</v>
      </c>
      <c r="C8" s="49"/>
      <c r="D8" s="50">
        <f>(SUM(D9:D30))/(COUNT(D9:D30))</f>
        <v>1</v>
      </c>
      <c r="E8" s="51">
        <v>43353</v>
      </c>
      <c r="F8" s="51">
        <v>43487</v>
      </c>
      <c r="G8" s="36"/>
      <c r="H8" s="36">
        <f t="shared" ca="1" si="55"/>
        <v>135</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row>
    <row r="9" spans="1:127" s="38" customFormat="1" ht="21" customHeight="1">
      <c r="A9" s="27"/>
      <c r="B9" s="52" t="s">
        <v>13</v>
      </c>
      <c r="C9" s="53" t="s">
        <v>14</v>
      </c>
      <c r="D9" s="54">
        <v>1</v>
      </c>
      <c r="E9" s="55">
        <v>43353</v>
      </c>
      <c r="F9" s="56">
        <v>43355</v>
      </c>
      <c r="G9" s="36"/>
      <c r="H9" s="36">
        <f t="shared" ca="1" si="55"/>
        <v>3</v>
      </c>
      <c r="I9" s="37"/>
      <c r="J9" s="37"/>
      <c r="K9" s="37"/>
      <c r="L9" s="37"/>
      <c r="M9" s="37"/>
      <c r="N9" s="37"/>
      <c r="O9" s="37"/>
      <c r="P9" s="37"/>
      <c r="Q9" s="37"/>
      <c r="R9" s="37"/>
      <c r="S9" s="37"/>
      <c r="T9" s="5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row>
    <row r="10" spans="1:127" s="38" customFormat="1" ht="21" customHeight="1">
      <c r="A10" s="27"/>
      <c r="B10" s="52" t="s">
        <v>15</v>
      </c>
      <c r="C10" s="53" t="s">
        <v>16</v>
      </c>
      <c r="D10" s="54">
        <v>1</v>
      </c>
      <c r="E10" s="55">
        <v>43355</v>
      </c>
      <c r="F10" s="56">
        <v>43360</v>
      </c>
      <c r="G10" s="36"/>
      <c r="H10" s="36"/>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row>
    <row r="11" spans="1:127" s="38" customFormat="1" ht="21" customHeight="1">
      <c r="A11" s="27"/>
      <c r="B11" s="52" t="s">
        <v>17</v>
      </c>
      <c r="C11" s="53" t="s">
        <v>18</v>
      </c>
      <c r="D11" s="54">
        <v>1</v>
      </c>
      <c r="E11" s="55">
        <v>43355</v>
      </c>
      <c r="F11" s="56">
        <v>43360</v>
      </c>
      <c r="G11" s="36"/>
      <c r="H11" s="36"/>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row>
    <row r="12" spans="1:127" s="38" customFormat="1" ht="21" customHeight="1">
      <c r="A12" s="27"/>
      <c r="B12" s="52" t="s">
        <v>19</v>
      </c>
      <c r="C12" s="53" t="s">
        <v>14</v>
      </c>
      <c r="D12" s="54">
        <v>1</v>
      </c>
      <c r="E12" s="55">
        <v>43355</v>
      </c>
      <c r="F12" s="56">
        <v>43360</v>
      </c>
      <c r="G12" s="36"/>
      <c r="H12" s="3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row>
    <row r="13" spans="1:127" s="38" customFormat="1" ht="21" customHeight="1">
      <c r="A13" s="27"/>
      <c r="B13" s="52" t="s">
        <v>20</v>
      </c>
      <c r="C13" s="53" t="s">
        <v>16</v>
      </c>
      <c r="D13" s="54">
        <v>1</v>
      </c>
      <c r="E13" s="55">
        <v>43355</v>
      </c>
      <c r="F13" s="56">
        <v>43360</v>
      </c>
      <c r="G13" s="36"/>
      <c r="H13" s="36"/>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row>
    <row r="14" spans="1:127" s="38" customFormat="1" ht="21" customHeight="1">
      <c r="A14" s="27"/>
      <c r="B14" s="52" t="s">
        <v>21</v>
      </c>
      <c r="C14" s="53" t="s">
        <v>18</v>
      </c>
      <c r="D14" s="54">
        <v>1</v>
      </c>
      <c r="E14" s="55">
        <v>43355</v>
      </c>
      <c r="F14" s="56">
        <v>43360</v>
      </c>
      <c r="G14" s="36"/>
      <c r="H14" s="36"/>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row>
    <row r="15" spans="1:127" s="38" customFormat="1" ht="21" customHeight="1">
      <c r="A15" s="27"/>
      <c r="B15" s="52" t="s">
        <v>22</v>
      </c>
      <c r="C15" s="53" t="s">
        <v>14</v>
      </c>
      <c r="D15" s="54">
        <v>1</v>
      </c>
      <c r="E15" s="55">
        <v>43353</v>
      </c>
      <c r="F15" s="56">
        <v>43367</v>
      </c>
      <c r="G15" s="36"/>
      <c r="H15" s="3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row>
    <row r="16" spans="1:127" s="38" customFormat="1" ht="21" customHeight="1">
      <c r="A16" s="27"/>
      <c r="B16" s="52" t="s">
        <v>23</v>
      </c>
      <c r="C16" s="53" t="s">
        <v>18</v>
      </c>
      <c r="D16" s="54">
        <v>1</v>
      </c>
      <c r="E16" s="55">
        <v>43367</v>
      </c>
      <c r="F16" s="56">
        <v>43373</v>
      </c>
      <c r="G16" s="36"/>
      <c r="H16" s="3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row>
    <row r="17" spans="1:127" s="38" customFormat="1" ht="21" customHeight="1">
      <c r="A17" s="27"/>
      <c r="B17" s="52" t="s">
        <v>24</v>
      </c>
      <c r="C17" s="53" t="s">
        <v>16</v>
      </c>
      <c r="D17" s="54">
        <v>1</v>
      </c>
      <c r="E17" s="55">
        <v>43367</v>
      </c>
      <c r="F17" s="56">
        <v>43373</v>
      </c>
      <c r="G17" s="36"/>
      <c r="H17" s="3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row>
    <row r="18" spans="1:127" s="38" customFormat="1" ht="21" customHeight="1">
      <c r="A18" s="27"/>
      <c r="B18" s="52" t="s">
        <v>25</v>
      </c>
      <c r="C18" s="53" t="s">
        <v>14</v>
      </c>
      <c r="D18" s="54">
        <v>1</v>
      </c>
      <c r="E18" s="55">
        <v>43368</v>
      </c>
      <c r="F18" s="56">
        <v>43388</v>
      </c>
      <c r="G18" s="36"/>
      <c r="H18" s="36">
        <f t="shared" ca="1" si="55"/>
        <v>21</v>
      </c>
      <c r="I18" s="37"/>
      <c r="J18" s="37"/>
      <c r="K18" s="37"/>
      <c r="L18" s="37"/>
      <c r="M18" s="37"/>
      <c r="N18" s="37"/>
      <c r="O18" s="37"/>
      <c r="P18" s="37"/>
      <c r="Q18" s="37"/>
      <c r="R18" s="37"/>
      <c r="S18" s="37"/>
      <c r="T18" s="37"/>
      <c r="U18" s="46"/>
      <c r="V18" s="46"/>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row>
    <row r="19" spans="1:127" s="38" customFormat="1" ht="21" customHeight="1">
      <c r="A19" s="27"/>
      <c r="B19" s="52" t="s">
        <v>26</v>
      </c>
      <c r="C19" s="53" t="s">
        <v>18</v>
      </c>
      <c r="D19" s="54">
        <v>1</v>
      </c>
      <c r="E19" s="55">
        <v>43388</v>
      </c>
      <c r="F19" s="56">
        <v>43405</v>
      </c>
      <c r="G19" s="36"/>
      <c r="H19" s="36">
        <f t="shared" ca="1" si="55"/>
        <v>18</v>
      </c>
      <c r="I19" s="37"/>
      <c r="J19" s="37"/>
      <c r="K19" s="37"/>
      <c r="L19" s="37"/>
      <c r="M19" s="37"/>
      <c r="N19" s="37"/>
      <c r="O19" s="37"/>
      <c r="P19" s="37"/>
      <c r="Q19" s="37"/>
      <c r="R19" s="37"/>
      <c r="S19" s="37"/>
      <c r="T19" s="37"/>
      <c r="U19" s="37"/>
      <c r="V19" s="37"/>
      <c r="W19" s="37"/>
      <c r="X19" s="37"/>
      <c r="Y19" s="46"/>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row>
    <row r="20" spans="1:127" s="38" customFormat="1" ht="21" customHeight="1">
      <c r="A20" s="27"/>
      <c r="B20" s="52" t="s">
        <v>27</v>
      </c>
      <c r="C20" s="53" t="s">
        <v>16</v>
      </c>
      <c r="D20" s="54">
        <v>1</v>
      </c>
      <c r="E20" s="55">
        <v>43388</v>
      </c>
      <c r="F20" s="56">
        <v>43405</v>
      </c>
      <c r="G20" s="36"/>
      <c r="H20" s="36"/>
      <c r="I20" s="37"/>
      <c r="J20" s="37"/>
      <c r="K20" s="37"/>
      <c r="L20" s="37"/>
      <c r="M20" s="37"/>
      <c r="N20" s="37"/>
      <c r="O20" s="37"/>
      <c r="P20" s="37"/>
      <c r="Q20" s="37"/>
      <c r="R20" s="37"/>
      <c r="S20" s="37"/>
      <c r="T20" s="37"/>
      <c r="U20" s="37"/>
      <c r="V20" s="37"/>
      <c r="W20" s="37"/>
      <c r="X20" s="37"/>
      <c r="Y20" s="46"/>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row>
    <row r="21" spans="1:127" s="38" customFormat="1" ht="21" customHeight="1">
      <c r="A21" s="27"/>
      <c r="B21" s="52" t="s">
        <v>28</v>
      </c>
      <c r="C21" s="53" t="s">
        <v>14</v>
      </c>
      <c r="D21" s="54">
        <v>1</v>
      </c>
      <c r="E21" s="55">
        <v>43388</v>
      </c>
      <c r="F21" s="56">
        <v>43396</v>
      </c>
      <c r="G21" s="36"/>
      <c r="H21" s="36"/>
      <c r="I21" s="37"/>
      <c r="J21" s="37"/>
      <c r="K21" s="37"/>
      <c r="L21" s="37"/>
      <c r="M21" s="37"/>
      <c r="N21" s="37"/>
      <c r="O21" s="37"/>
      <c r="P21" s="37"/>
      <c r="Q21" s="37"/>
      <c r="R21" s="37"/>
      <c r="S21" s="37"/>
      <c r="T21" s="37"/>
      <c r="U21" s="37"/>
      <c r="V21" s="37"/>
      <c r="W21" s="37"/>
      <c r="X21" s="37"/>
      <c r="Y21" s="46"/>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row>
    <row r="22" spans="1:127" s="38" customFormat="1" ht="21" customHeight="1">
      <c r="A22" s="27"/>
      <c r="B22" s="52" t="s">
        <v>29</v>
      </c>
      <c r="C22" s="53" t="s">
        <v>14</v>
      </c>
      <c r="D22" s="54">
        <v>1</v>
      </c>
      <c r="E22" s="55">
        <v>43395</v>
      </c>
      <c r="F22" s="56">
        <v>43409</v>
      </c>
      <c r="G22" s="36"/>
      <c r="H22" s="36"/>
      <c r="I22" s="37"/>
      <c r="J22" s="37"/>
      <c r="K22" s="37"/>
      <c r="L22" s="37"/>
      <c r="M22" s="37"/>
      <c r="N22" s="37"/>
      <c r="O22" s="37"/>
      <c r="P22" s="37"/>
      <c r="Q22" s="37"/>
      <c r="R22" s="37"/>
      <c r="S22" s="37"/>
      <c r="T22" s="37"/>
      <c r="U22" s="37"/>
      <c r="V22" s="37"/>
      <c r="W22" s="37"/>
      <c r="X22" s="37"/>
      <c r="Y22" s="46"/>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row>
    <row r="23" spans="1:127" s="38" customFormat="1" ht="21" customHeight="1">
      <c r="A23" s="27"/>
      <c r="B23" s="52" t="s">
        <v>30</v>
      </c>
      <c r="C23" s="53" t="s">
        <v>18</v>
      </c>
      <c r="D23" s="54">
        <v>1</v>
      </c>
      <c r="E23" s="55">
        <v>43393</v>
      </c>
      <c r="F23" s="56">
        <v>43419</v>
      </c>
      <c r="G23" s="36"/>
      <c r="H23" s="36"/>
      <c r="I23" s="37"/>
      <c r="J23" s="37"/>
      <c r="K23" s="37"/>
      <c r="L23" s="37"/>
      <c r="M23" s="37"/>
      <c r="N23" s="37"/>
      <c r="O23" s="37"/>
      <c r="P23" s="37"/>
      <c r="Q23" s="37"/>
      <c r="R23" s="37"/>
      <c r="S23" s="37"/>
      <c r="T23" s="37"/>
      <c r="U23" s="37"/>
      <c r="V23" s="37"/>
      <c r="W23" s="37"/>
      <c r="X23" s="37"/>
      <c r="Y23" s="46"/>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7"/>
      <c r="DK23" s="37"/>
      <c r="DL23" s="37"/>
      <c r="DM23" s="37"/>
      <c r="DN23" s="37"/>
      <c r="DO23" s="37"/>
      <c r="DP23" s="37"/>
      <c r="DQ23" s="37"/>
      <c r="DR23" s="37"/>
      <c r="DS23" s="37"/>
      <c r="DT23" s="37"/>
      <c r="DU23" s="37"/>
      <c r="DV23" s="37"/>
      <c r="DW23" s="37"/>
    </row>
    <row r="24" spans="1:127" s="38" customFormat="1" ht="21" customHeight="1">
      <c r="A24" s="27"/>
      <c r="B24" s="52" t="s">
        <v>31</v>
      </c>
      <c r="C24" s="53" t="s">
        <v>14</v>
      </c>
      <c r="D24" s="54">
        <v>1</v>
      </c>
      <c r="E24" s="55">
        <v>43405</v>
      </c>
      <c r="F24" s="56">
        <v>43435</v>
      </c>
      <c r="G24" s="36"/>
      <c r="H24" s="36"/>
      <c r="I24" s="37"/>
      <c r="J24" s="37"/>
      <c r="K24" s="37"/>
      <c r="L24" s="37"/>
      <c r="M24" s="37"/>
      <c r="N24" s="37"/>
      <c r="O24" s="37"/>
      <c r="P24" s="37"/>
      <c r="Q24" s="37"/>
      <c r="R24" s="37"/>
      <c r="S24" s="37"/>
      <c r="T24" s="37"/>
      <c r="U24" s="37"/>
      <c r="V24" s="37"/>
      <c r="W24" s="37"/>
      <c r="X24" s="37"/>
      <c r="Y24" s="46"/>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row>
    <row r="25" spans="1:127" s="38" customFormat="1" ht="21" customHeight="1">
      <c r="A25" s="27"/>
      <c r="B25" s="52" t="s">
        <v>32</v>
      </c>
      <c r="C25" s="53" t="s">
        <v>14</v>
      </c>
      <c r="D25" s="54">
        <v>1</v>
      </c>
      <c r="E25" s="55">
        <v>43409</v>
      </c>
      <c r="F25" s="56">
        <v>43423</v>
      </c>
      <c r="G25" s="36"/>
      <c r="H25" s="36"/>
      <c r="I25" s="37"/>
      <c r="J25" s="37"/>
      <c r="K25" s="37"/>
      <c r="L25" s="37"/>
      <c r="M25" s="37"/>
      <c r="N25" s="37"/>
      <c r="O25" s="37"/>
      <c r="P25" s="37"/>
      <c r="Q25" s="37"/>
      <c r="R25" s="37"/>
      <c r="S25" s="37"/>
      <c r="T25" s="37"/>
      <c r="U25" s="37"/>
      <c r="V25" s="37"/>
      <c r="W25" s="37"/>
      <c r="X25" s="37"/>
      <c r="Y25" s="46"/>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row>
    <row r="26" spans="1:127" s="38" customFormat="1" ht="21" customHeight="1">
      <c r="A26" s="27"/>
      <c r="B26" s="52" t="s">
        <v>33</v>
      </c>
      <c r="C26" s="53" t="s">
        <v>18</v>
      </c>
      <c r="D26" s="54">
        <v>1</v>
      </c>
      <c r="E26" s="55">
        <v>43419</v>
      </c>
      <c r="F26" s="56">
        <v>43435</v>
      </c>
      <c r="G26" s="36"/>
      <c r="H26" s="36"/>
      <c r="I26" s="37"/>
      <c r="J26" s="37"/>
      <c r="K26" s="37"/>
      <c r="L26" s="37"/>
      <c r="M26" s="37"/>
      <c r="N26" s="37"/>
      <c r="O26" s="37"/>
      <c r="P26" s="37"/>
      <c r="Q26" s="37"/>
      <c r="R26" s="37"/>
      <c r="S26" s="37"/>
      <c r="T26" s="37"/>
      <c r="U26" s="37"/>
      <c r="V26" s="37"/>
      <c r="W26" s="37"/>
      <c r="X26" s="37"/>
      <c r="Y26" s="46"/>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row>
    <row r="27" spans="1:127" s="38" customFormat="1" ht="21" customHeight="1">
      <c r="A27" s="27"/>
      <c r="B27" s="52" t="s">
        <v>34</v>
      </c>
      <c r="C27" s="53" t="s">
        <v>18</v>
      </c>
      <c r="D27" s="54">
        <v>1</v>
      </c>
      <c r="E27" s="55">
        <v>43416</v>
      </c>
      <c r="F27" s="56">
        <v>43430</v>
      </c>
      <c r="G27" s="36"/>
      <c r="H27" s="36">
        <f t="shared" ca="1" si="55"/>
        <v>15</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row>
    <row r="28" spans="1:127" s="38" customFormat="1" ht="21" customHeight="1">
      <c r="A28" s="27"/>
      <c r="B28" s="52" t="s">
        <v>35</v>
      </c>
      <c r="C28" s="53" t="s">
        <v>14</v>
      </c>
      <c r="D28" s="54">
        <v>1</v>
      </c>
      <c r="E28" s="55">
        <v>43420</v>
      </c>
      <c r="F28" s="56">
        <v>43434</v>
      </c>
      <c r="G28" s="36"/>
      <c r="H28" s="36"/>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row>
    <row r="29" spans="1:127" s="38" customFormat="1" ht="21" customHeight="1">
      <c r="A29" s="27"/>
      <c r="B29" s="52" t="s">
        <v>36</v>
      </c>
      <c r="C29" s="53" t="s">
        <v>14</v>
      </c>
      <c r="D29" s="54">
        <v>1</v>
      </c>
      <c r="E29" s="55">
        <v>43435</v>
      </c>
      <c r="F29" s="56">
        <v>43480</v>
      </c>
      <c r="G29" s="36"/>
      <c r="H29" s="36"/>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row>
    <row r="30" spans="1:127" s="38" customFormat="1" ht="21" customHeight="1">
      <c r="A30" s="27"/>
      <c r="B30" s="52" t="s">
        <v>37</v>
      </c>
      <c r="C30" s="53" t="s">
        <v>38</v>
      </c>
      <c r="D30" s="54">
        <v>1</v>
      </c>
      <c r="E30" s="55">
        <v>43448</v>
      </c>
      <c r="F30" s="56">
        <v>43487</v>
      </c>
      <c r="G30" s="36"/>
      <c r="H30" s="36">
        <f t="shared" ca="1" si="55"/>
        <v>40</v>
      </c>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row>
  </sheetData>
  <mergeCells count="18">
    <mergeCell ref="E3:F3"/>
    <mergeCell ref="I4:O4"/>
    <mergeCell ref="P4:V4"/>
    <mergeCell ref="W4:AC4"/>
    <mergeCell ref="AD4:AJ4"/>
    <mergeCell ref="CA4:CG4"/>
    <mergeCell ref="BT4:BZ4"/>
    <mergeCell ref="BM4:BS4"/>
    <mergeCell ref="CO4:CU4"/>
    <mergeCell ref="AK4:AQ4"/>
    <mergeCell ref="AR4:AX4"/>
    <mergeCell ref="AY4:BE4"/>
    <mergeCell ref="BF4:BL4"/>
    <mergeCell ref="DJ4:DP4"/>
    <mergeCell ref="DQ4:DW4"/>
    <mergeCell ref="CV4:DB4"/>
    <mergeCell ref="DC4:DI4"/>
    <mergeCell ref="CH4:CN4"/>
  </mergeCells>
  <conditionalFormatting sqref="D7:D30">
    <cfRule type="dataBar" priority="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DV30">
    <cfRule type="expression" dxfId="11" priority="55">
      <formula>AND(task_start&lt;=I$5,ROUNDDOWN((task_end-task_start+1)*task_progress,0)+task_start-1&gt;=I$5)</formula>
    </cfRule>
    <cfRule type="expression" dxfId="10" priority="56" stopIfTrue="1">
      <formula>AND(task_end&gt;=I$5,task_start&lt;J$5)</formula>
    </cfRule>
  </conditionalFormatting>
  <conditionalFormatting sqref="DW7:DW30">
    <cfRule type="expression" dxfId="9" priority="67">
      <formula>AND(task_start&lt;=DW$5,ROUNDDOWN((task_end-task_start+1)*task_progress,0)+task_start-1&gt;=DW$5)</formula>
    </cfRule>
    <cfRule type="expression" dxfId="8" priority="68" stopIfTrue="1">
      <formula>AND(task_end&gt;=DW$5,task_start&lt;#REF!)</formula>
    </cfRule>
  </conditionalFormatting>
  <conditionalFormatting sqref="I5:DV30">
    <cfRule type="expression" dxfId="7" priority="187">
      <formula>AND(#REF!&gt;=I$5,#REF!&lt;J$5)</formula>
    </cfRule>
  </conditionalFormatting>
  <conditionalFormatting sqref="DW5:DW30">
    <cfRule type="expression" dxfId="6" priority="188">
      <formula>AND(#REF!&gt;=DW$5,#REF!&lt;#REF!)</formula>
    </cfRule>
  </conditionalFormatting>
  <dataValidations count="1">
    <dataValidation type="whole" operator="greaterThanOrEqual" allowBlank="1" showInputMessage="1" promptTitle="Display Week" prompt="Changing this number will scroll the Gantt Chart view." sqref="E4" xr:uid="{9E94204A-D1D4-40AC-9393-E4FAF6B544E3}">
      <formula1>1</formula1>
    </dataValidation>
  </dataValidations>
  <pageMargins left="0.35" right="0.35" top="0.35" bottom="0.5" header="0.3" footer="0.3"/>
  <pageSetup scale="30"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DACFA-3A48-4598-9F59-A76A44559469}">
  <sheetPr>
    <pageSetUpPr fitToPage="1"/>
  </sheetPr>
  <dimension ref="A1:DW22"/>
  <sheetViews>
    <sheetView showGridLines="0" tabSelected="1" showRuler="0" zoomScale="70" zoomScaleNormal="70" zoomScalePageLayoutView="70" workbookViewId="0" xr3:uid="{AA1161EF-6C87-5351-B9E9-0FBA2AFD1A15}">
      <pane ySplit="6" topLeftCell="A7" activePane="bottomLeft" state="frozen"/>
      <selection pane="bottomLeft" activeCell="F19" sqref="F19"/>
    </sheetView>
  </sheetViews>
  <sheetFormatPr defaultRowHeight="15"/>
  <cols>
    <col min="1" max="1" width="2.7109375" style="12" customWidth="1"/>
    <col min="2" max="2" width="71.42578125" style="12" customWidth="1"/>
    <col min="3" max="3" width="12.140625" style="12" customWidth="1"/>
    <col min="4" max="4" width="12.5703125" style="12" customWidth="1"/>
    <col min="5" max="5" width="10.42578125" style="20" customWidth="1"/>
    <col min="6" max="6" width="10.42578125" style="12" customWidth="1"/>
    <col min="7" max="7" width="2.7109375" style="12" customWidth="1"/>
    <col min="8" max="8" width="6.140625" style="12" hidden="1" customWidth="1"/>
    <col min="9" max="127" width="2.85546875" style="12" customWidth="1"/>
    <col min="128" max="16384" width="9.140625" style="12"/>
  </cols>
  <sheetData>
    <row r="1" spans="1:127" ht="27">
      <c r="B1" s="13" t="s">
        <v>0</v>
      </c>
      <c r="C1" s="14"/>
      <c r="D1" s="15"/>
      <c r="E1" s="16"/>
      <c r="F1" s="17"/>
      <c r="H1" s="15"/>
      <c r="I1" s="18"/>
    </row>
    <row r="2" spans="1:127" ht="19.5" customHeight="1">
      <c r="B2" s="19" t="s">
        <v>1</v>
      </c>
    </row>
    <row r="3" spans="1:127" ht="19.5" customHeight="1">
      <c r="B3" s="21" t="s">
        <v>2</v>
      </c>
      <c r="D3" s="22" t="s">
        <v>3</v>
      </c>
      <c r="E3" s="61">
        <v>43477</v>
      </c>
      <c r="F3" s="62"/>
    </row>
    <row r="4" spans="1:127" ht="19.5" customHeight="1">
      <c r="B4" s="21" t="s">
        <v>4</v>
      </c>
      <c r="D4" s="22" t="s">
        <v>5</v>
      </c>
      <c r="E4" s="23">
        <v>1</v>
      </c>
      <c r="I4" s="58">
        <f>E3</f>
        <v>43477</v>
      </c>
      <c r="J4" s="59"/>
      <c r="K4" s="59"/>
      <c r="L4" s="59"/>
      <c r="M4" s="59"/>
      <c r="N4" s="59"/>
      <c r="O4" s="60"/>
      <c r="P4" s="58">
        <f>P5</f>
        <v>43483</v>
      </c>
      <c r="Q4" s="59"/>
      <c r="R4" s="59"/>
      <c r="S4" s="59"/>
      <c r="T4" s="59"/>
      <c r="U4" s="59"/>
      <c r="V4" s="60"/>
      <c r="W4" s="58">
        <f>W5</f>
        <v>43490</v>
      </c>
      <c r="X4" s="59"/>
      <c r="Y4" s="59"/>
      <c r="Z4" s="59"/>
      <c r="AA4" s="59"/>
      <c r="AB4" s="59"/>
      <c r="AC4" s="60"/>
      <c r="AD4" s="58">
        <f>AD5</f>
        <v>43497</v>
      </c>
      <c r="AE4" s="59"/>
      <c r="AF4" s="59"/>
      <c r="AG4" s="59"/>
      <c r="AH4" s="59"/>
      <c r="AI4" s="59"/>
      <c r="AJ4" s="60"/>
      <c r="AK4" s="58">
        <f>AK5</f>
        <v>43504</v>
      </c>
      <c r="AL4" s="59"/>
      <c r="AM4" s="59"/>
      <c r="AN4" s="59"/>
      <c r="AO4" s="59"/>
      <c r="AP4" s="59"/>
      <c r="AQ4" s="60"/>
      <c r="AR4" s="58">
        <f>AR5</f>
        <v>43511</v>
      </c>
      <c r="AS4" s="59"/>
      <c r="AT4" s="59"/>
      <c r="AU4" s="59"/>
      <c r="AV4" s="59"/>
      <c r="AW4" s="59"/>
      <c r="AX4" s="60"/>
      <c r="AY4" s="58">
        <f>AY5</f>
        <v>43518</v>
      </c>
      <c r="AZ4" s="59"/>
      <c r="BA4" s="59"/>
      <c r="BB4" s="59"/>
      <c r="BC4" s="59"/>
      <c r="BD4" s="59"/>
      <c r="BE4" s="60"/>
      <c r="BF4" s="58">
        <f>BF5</f>
        <v>43525</v>
      </c>
      <c r="BG4" s="59"/>
      <c r="BH4" s="59"/>
      <c r="BI4" s="59"/>
      <c r="BJ4" s="59"/>
      <c r="BK4" s="59"/>
      <c r="BL4" s="60"/>
      <c r="BM4" s="58">
        <f>BM5</f>
        <v>43532</v>
      </c>
      <c r="BN4" s="59"/>
      <c r="BO4" s="59"/>
      <c r="BP4" s="59"/>
      <c r="BQ4" s="59"/>
      <c r="BR4" s="59"/>
      <c r="BS4" s="60"/>
      <c r="BT4" s="58">
        <f>BT5</f>
        <v>43539</v>
      </c>
      <c r="BU4" s="59"/>
      <c r="BV4" s="59"/>
      <c r="BW4" s="59"/>
      <c r="BX4" s="59"/>
      <c r="BY4" s="59"/>
      <c r="BZ4" s="60"/>
      <c r="CA4" s="58">
        <f>CA5</f>
        <v>43546</v>
      </c>
      <c r="CB4" s="59"/>
      <c r="CC4" s="59"/>
      <c r="CD4" s="59"/>
      <c r="CE4" s="59"/>
      <c r="CF4" s="59"/>
      <c r="CG4" s="60"/>
      <c r="CH4" s="58">
        <f>CH5</f>
        <v>43553</v>
      </c>
      <c r="CI4" s="59"/>
      <c r="CJ4" s="59"/>
      <c r="CK4" s="59"/>
      <c r="CL4" s="59"/>
      <c r="CM4" s="59"/>
      <c r="CN4" s="60"/>
      <c r="CO4" s="58">
        <f>CO5</f>
        <v>43560</v>
      </c>
      <c r="CP4" s="59"/>
      <c r="CQ4" s="59"/>
      <c r="CR4" s="59"/>
      <c r="CS4" s="59"/>
      <c r="CT4" s="59"/>
      <c r="CU4" s="60"/>
      <c r="CV4" s="58">
        <f>CV5</f>
        <v>43567</v>
      </c>
      <c r="CW4" s="59"/>
      <c r="CX4" s="59"/>
      <c r="CY4" s="59"/>
      <c r="CZ4" s="59"/>
      <c r="DA4" s="59"/>
      <c r="DB4" s="60"/>
      <c r="DC4" s="58">
        <f>DC5</f>
        <v>43574</v>
      </c>
      <c r="DD4" s="59"/>
      <c r="DE4" s="59"/>
      <c r="DF4" s="59"/>
      <c r="DG4" s="59"/>
      <c r="DH4" s="59"/>
      <c r="DI4" s="60"/>
      <c r="DJ4" s="58">
        <f>DJ5</f>
        <v>43581</v>
      </c>
      <c r="DK4" s="59"/>
      <c r="DL4" s="59"/>
      <c r="DM4" s="59"/>
      <c r="DN4" s="59"/>
      <c r="DO4" s="59"/>
      <c r="DP4" s="60"/>
      <c r="DQ4" s="58">
        <f>DQ5</f>
        <v>43588</v>
      </c>
      <c r="DR4" s="59"/>
      <c r="DS4" s="59"/>
      <c r="DT4" s="59"/>
      <c r="DU4" s="59"/>
      <c r="DV4" s="59"/>
      <c r="DW4" s="60"/>
    </row>
    <row r="5" spans="1:127">
      <c r="A5" s="22"/>
      <c r="G5" s="22"/>
      <c r="I5" s="24">
        <f>E3-WEEKDAY(E3,1)+6+7*(E4-1)</f>
        <v>43476</v>
      </c>
      <c r="J5" s="25">
        <f>I5+1</f>
        <v>43477</v>
      </c>
      <c r="K5" s="25">
        <f t="shared" ref="K5:AX5" si="0">J5+1</f>
        <v>43478</v>
      </c>
      <c r="L5" s="25">
        <f t="shared" si="0"/>
        <v>43479</v>
      </c>
      <c r="M5" s="25">
        <f t="shared" si="0"/>
        <v>43480</v>
      </c>
      <c r="N5" s="25">
        <f t="shared" si="0"/>
        <v>43481</v>
      </c>
      <c r="O5" s="26">
        <f t="shared" si="0"/>
        <v>43482</v>
      </c>
      <c r="P5" s="24">
        <f>O5+1</f>
        <v>43483</v>
      </c>
      <c r="Q5" s="25">
        <f>P5+1</f>
        <v>43484</v>
      </c>
      <c r="R5" s="25">
        <f t="shared" si="0"/>
        <v>43485</v>
      </c>
      <c r="S5" s="25">
        <f t="shared" si="0"/>
        <v>43486</v>
      </c>
      <c r="T5" s="25">
        <f t="shared" si="0"/>
        <v>43487</v>
      </c>
      <c r="U5" s="25">
        <f t="shared" si="0"/>
        <v>43488</v>
      </c>
      <c r="V5" s="26">
        <f t="shared" si="0"/>
        <v>43489</v>
      </c>
      <c r="W5" s="24">
        <f>V5+1</f>
        <v>43490</v>
      </c>
      <c r="X5" s="25">
        <f>W5+1</f>
        <v>43491</v>
      </c>
      <c r="Y5" s="25">
        <f t="shared" si="0"/>
        <v>43492</v>
      </c>
      <c r="Z5" s="25">
        <f t="shared" si="0"/>
        <v>43493</v>
      </c>
      <c r="AA5" s="25">
        <f t="shared" si="0"/>
        <v>43494</v>
      </c>
      <c r="AB5" s="25">
        <f t="shared" si="0"/>
        <v>43495</v>
      </c>
      <c r="AC5" s="26">
        <f t="shared" si="0"/>
        <v>43496</v>
      </c>
      <c r="AD5" s="24">
        <f>AC5+1</f>
        <v>43497</v>
      </c>
      <c r="AE5" s="25">
        <f>AD5+1</f>
        <v>43498</v>
      </c>
      <c r="AF5" s="25">
        <f t="shared" si="0"/>
        <v>43499</v>
      </c>
      <c r="AG5" s="25">
        <f t="shared" si="0"/>
        <v>43500</v>
      </c>
      <c r="AH5" s="25">
        <f t="shared" si="0"/>
        <v>43501</v>
      </c>
      <c r="AI5" s="25">
        <f t="shared" si="0"/>
        <v>43502</v>
      </c>
      <c r="AJ5" s="26">
        <f t="shared" si="0"/>
        <v>43503</v>
      </c>
      <c r="AK5" s="24">
        <f>AJ5+1</f>
        <v>43504</v>
      </c>
      <c r="AL5" s="25">
        <f>AK5+1</f>
        <v>43505</v>
      </c>
      <c r="AM5" s="25">
        <f t="shared" si="0"/>
        <v>43506</v>
      </c>
      <c r="AN5" s="25">
        <f t="shared" si="0"/>
        <v>43507</v>
      </c>
      <c r="AO5" s="25">
        <f t="shared" si="0"/>
        <v>43508</v>
      </c>
      <c r="AP5" s="25">
        <f t="shared" si="0"/>
        <v>43509</v>
      </c>
      <c r="AQ5" s="26">
        <f t="shared" si="0"/>
        <v>43510</v>
      </c>
      <c r="AR5" s="24">
        <f>AQ5+1</f>
        <v>43511</v>
      </c>
      <c r="AS5" s="25">
        <f>AR5+1</f>
        <v>43512</v>
      </c>
      <c r="AT5" s="25">
        <f t="shared" si="0"/>
        <v>43513</v>
      </c>
      <c r="AU5" s="25">
        <f t="shared" si="0"/>
        <v>43514</v>
      </c>
      <c r="AV5" s="25">
        <f t="shared" si="0"/>
        <v>43515</v>
      </c>
      <c r="AW5" s="25">
        <f t="shared" si="0"/>
        <v>43516</v>
      </c>
      <c r="AX5" s="26">
        <f t="shared" si="0"/>
        <v>43517</v>
      </c>
      <c r="AY5" s="24">
        <f>AX5+1</f>
        <v>43518</v>
      </c>
      <c r="AZ5" s="25">
        <f>AY5+1</f>
        <v>43519</v>
      </c>
      <c r="BA5" s="25">
        <f t="shared" ref="BA5:BE5" si="1">AZ5+1</f>
        <v>43520</v>
      </c>
      <c r="BB5" s="25">
        <f t="shared" si="1"/>
        <v>43521</v>
      </c>
      <c r="BC5" s="25">
        <f t="shared" si="1"/>
        <v>43522</v>
      </c>
      <c r="BD5" s="25">
        <f t="shared" si="1"/>
        <v>43523</v>
      </c>
      <c r="BE5" s="26">
        <f t="shared" si="1"/>
        <v>43524</v>
      </c>
      <c r="BF5" s="24">
        <f>BE5+1</f>
        <v>43525</v>
      </c>
      <c r="BG5" s="25">
        <f>BF5+1</f>
        <v>43526</v>
      </c>
      <c r="BH5" s="25">
        <f t="shared" ref="BH5:BL5" si="2">BG5+1</f>
        <v>43527</v>
      </c>
      <c r="BI5" s="25">
        <f t="shared" si="2"/>
        <v>43528</v>
      </c>
      <c r="BJ5" s="25">
        <f t="shared" si="2"/>
        <v>43529</v>
      </c>
      <c r="BK5" s="25">
        <f t="shared" si="2"/>
        <v>43530</v>
      </c>
      <c r="BL5" s="26">
        <f t="shared" si="2"/>
        <v>43531</v>
      </c>
      <c r="BM5" s="24">
        <f>BL5+1</f>
        <v>43532</v>
      </c>
      <c r="BN5" s="25">
        <f>BM5+1</f>
        <v>43533</v>
      </c>
      <c r="BO5" s="25">
        <f t="shared" ref="BO5:BS5" si="3">BN5+1</f>
        <v>43534</v>
      </c>
      <c r="BP5" s="25">
        <f t="shared" si="3"/>
        <v>43535</v>
      </c>
      <c r="BQ5" s="25">
        <f t="shared" si="3"/>
        <v>43536</v>
      </c>
      <c r="BR5" s="25">
        <f t="shared" si="3"/>
        <v>43537</v>
      </c>
      <c r="BS5" s="26">
        <f t="shared" si="3"/>
        <v>43538</v>
      </c>
      <c r="BT5" s="24">
        <f>BS5+1</f>
        <v>43539</v>
      </c>
      <c r="BU5" s="25">
        <f>BT5+1</f>
        <v>43540</v>
      </c>
      <c r="BV5" s="25">
        <f t="shared" ref="BV5:BZ5" si="4">BU5+1</f>
        <v>43541</v>
      </c>
      <c r="BW5" s="25">
        <f t="shared" si="4"/>
        <v>43542</v>
      </c>
      <c r="BX5" s="25">
        <f t="shared" si="4"/>
        <v>43543</v>
      </c>
      <c r="BY5" s="25">
        <f t="shared" si="4"/>
        <v>43544</v>
      </c>
      <c r="BZ5" s="26">
        <f t="shared" si="4"/>
        <v>43545</v>
      </c>
      <c r="CA5" s="24">
        <f>BZ5+1</f>
        <v>43546</v>
      </c>
      <c r="CB5" s="25">
        <f>CA5+1</f>
        <v>43547</v>
      </c>
      <c r="CC5" s="25">
        <f t="shared" ref="CC5:CG5" si="5">CB5+1</f>
        <v>43548</v>
      </c>
      <c r="CD5" s="25">
        <f t="shared" si="5"/>
        <v>43549</v>
      </c>
      <c r="CE5" s="25">
        <f t="shared" si="5"/>
        <v>43550</v>
      </c>
      <c r="CF5" s="25">
        <f t="shared" si="5"/>
        <v>43551</v>
      </c>
      <c r="CG5" s="26">
        <f t="shared" si="5"/>
        <v>43552</v>
      </c>
      <c r="CH5" s="24">
        <f>CG5+1</f>
        <v>43553</v>
      </c>
      <c r="CI5" s="25">
        <f>CH5+1</f>
        <v>43554</v>
      </c>
      <c r="CJ5" s="25">
        <f t="shared" ref="CJ5:CN5" si="6">CI5+1</f>
        <v>43555</v>
      </c>
      <c r="CK5" s="25">
        <f t="shared" si="6"/>
        <v>43556</v>
      </c>
      <c r="CL5" s="25">
        <f t="shared" si="6"/>
        <v>43557</v>
      </c>
      <c r="CM5" s="25">
        <f t="shared" si="6"/>
        <v>43558</v>
      </c>
      <c r="CN5" s="26">
        <f t="shared" si="6"/>
        <v>43559</v>
      </c>
      <c r="CO5" s="24">
        <f>CN5+1</f>
        <v>43560</v>
      </c>
      <c r="CP5" s="25">
        <f>CO5+1</f>
        <v>43561</v>
      </c>
      <c r="CQ5" s="25">
        <f t="shared" ref="CQ5:CU5" si="7">CP5+1</f>
        <v>43562</v>
      </c>
      <c r="CR5" s="25">
        <f t="shared" si="7"/>
        <v>43563</v>
      </c>
      <c r="CS5" s="25">
        <f t="shared" si="7"/>
        <v>43564</v>
      </c>
      <c r="CT5" s="25">
        <f t="shared" si="7"/>
        <v>43565</v>
      </c>
      <c r="CU5" s="26">
        <f t="shared" si="7"/>
        <v>43566</v>
      </c>
      <c r="CV5" s="24">
        <f>CU5+1</f>
        <v>43567</v>
      </c>
      <c r="CW5" s="25">
        <f>CV5+1</f>
        <v>43568</v>
      </c>
      <c r="CX5" s="25">
        <f t="shared" ref="CX5:DB5" si="8">CW5+1</f>
        <v>43569</v>
      </c>
      <c r="CY5" s="25">
        <f t="shared" si="8"/>
        <v>43570</v>
      </c>
      <c r="CZ5" s="25">
        <f t="shared" si="8"/>
        <v>43571</v>
      </c>
      <c r="DA5" s="25">
        <f t="shared" si="8"/>
        <v>43572</v>
      </c>
      <c r="DB5" s="26">
        <f t="shared" si="8"/>
        <v>43573</v>
      </c>
      <c r="DC5" s="24">
        <f>DB5+1</f>
        <v>43574</v>
      </c>
      <c r="DD5" s="25">
        <f>DC5+1</f>
        <v>43575</v>
      </c>
      <c r="DE5" s="25">
        <f t="shared" ref="DE5:DI5" si="9">DD5+1</f>
        <v>43576</v>
      </c>
      <c r="DF5" s="25">
        <f t="shared" si="9"/>
        <v>43577</v>
      </c>
      <c r="DG5" s="25">
        <f t="shared" si="9"/>
        <v>43578</v>
      </c>
      <c r="DH5" s="25">
        <f t="shared" si="9"/>
        <v>43579</v>
      </c>
      <c r="DI5" s="26">
        <f t="shared" si="9"/>
        <v>43580</v>
      </c>
      <c r="DJ5" s="24">
        <f>DI5+1</f>
        <v>43581</v>
      </c>
      <c r="DK5" s="25">
        <f>DJ5+1</f>
        <v>43582</v>
      </c>
      <c r="DL5" s="25">
        <f t="shared" ref="DL5:DP5" si="10">DK5+1</f>
        <v>43583</v>
      </c>
      <c r="DM5" s="25">
        <f t="shared" si="10"/>
        <v>43584</v>
      </c>
      <c r="DN5" s="25">
        <f t="shared" si="10"/>
        <v>43585</v>
      </c>
      <c r="DO5" s="25">
        <f t="shared" si="10"/>
        <v>43586</v>
      </c>
      <c r="DP5" s="26">
        <f t="shared" si="10"/>
        <v>43587</v>
      </c>
      <c r="DQ5" s="24">
        <f>DP5+1</f>
        <v>43588</v>
      </c>
      <c r="DR5" s="25">
        <f>DQ5+1</f>
        <v>43589</v>
      </c>
      <c r="DS5" s="25">
        <f t="shared" ref="DS5:DW5" si="11">DR5+1</f>
        <v>43590</v>
      </c>
      <c r="DT5" s="25">
        <f t="shared" si="11"/>
        <v>43591</v>
      </c>
      <c r="DU5" s="25">
        <f t="shared" si="11"/>
        <v>43592</v>
      </c>
      <c r="DV5" s="25">
        <f t="shared" si="11"/>
        <v>43593</v>
      </c>
      <c r="DW5" s="26">
        <f t="shared" si="11"/>
        <v>43594</v>
      </c>
    </row>
    <row r="6" spans="1:127" ht="29.25" customHeight="1" thickBot="1">
      <c r="A6" s="27"/>
      <c r="B6" s="28" t="s">
        <v>6</v>
      </c>
      <c r="C6" s="29" t="s">
        <v>7</v>
      </c>
      <c r="D6" s="29" t="s">
        <v>8</v>
      </c>
      <c r="E6" s="29" t="s">
        <v>9</v>
      </c>
      <c r="F6" s="29" t="s">
        <v>10</v>
      </c>
      <c r="G6" s="29"/>
      <c r="H6" s="29" t="s">
        <v>11</v>
      </c>
      <c r="I6" s="30" t="str">
        <f t="shared" ref="I6:BK6" si="12">LEFT(TEXT(I5,"ddd"),1)</f>
        <v>F</v>
      </c>
      <c r="J6" s="30" t="str">
        <f t="shared" si="12"/>
        <v>S</v>
      </c>
      <c r="K6" s="30" t="str">
        <f t="shared" si="12"/>
        <v>S</v>
      </c>
      <c r="L6" s="30" t="str">
        <f t="shared" si="12"/>
        <v>M</v>
      </c>
      <c r="M6" s="30" t="str">
        <f t="shared" si="12"/>
        <v>T</v>
      </c>
      <c r="N6" s="30" t="str">
        <f t="shared" si="12"/>
        <v>W</v>
      </c>
      <c r="O6" s="30" t="str">
        <f t="shared" si="12"/>
        <v>T</v>
      </c>
      <c r="P6" s="30" t="str">
        <f t="shared" si="12"/>
        <v>F</v>
      </c>
      <c r="Q6" s="30" t="str">
        <f t="shared" si="12"/>
        <v>S</v>
      </c>
      <c r="R6" s="30" t="str">
        <f t="shared" si="12"/>
        <v>S</v>
      </c>
      <c r="S6" s="30" t="str">
        <f t="shared" si="12"/>
        <v>M</v>
      </c>
      <c r="T6" s="30" t="str">
        <f t="shared" si="12"/>
        <v>T</v>
      </c>
      <c r="U6" s="30" t="str">
        <f t="shared" si="12"/>
        <v>W</v>
      </c>
      <c r="V6" s="30" t="str">
        <f t="shared" si="12"/>
        <v>T</v>
      </c>
      <c r="W6" s="30" t="str">
        <f t="shared" si="12"/>
        <v>F</v>
      </c>
      <c r="X6" s="30" t="str">
        <f t="shared" si="12"/>
        <v>S</v>
      </c>
      <c r="Y6" s="30" t="str">
        <f t="shared" si="12"/>
        <v>S</v>
      </c>
      <c r="Z6" s="30" t="str">
        <f t="shared" si="12"/>
        <v>M</v>
      </c>
      <c r="AA6" s="30" t="str">
        <f t="shared" si="12"/>
        <v>T</v>
      </c>
      <c r="AB6" s="30" t="str">
        <f t="shared" si="12"/>
        <v>W</v>
      </c>
      <c r="AC6" s="30" t="str">
        <f t="shared" si="12"/>
        <v>T</v>
      </c>
      <c r="AD6" s="30" t="str">
        <f t="shared" si="12"/>
        <v>F</v>
      </c>
      <c r="AE6" s="30" t="str">
        <f t="shared" si="12"/>
        <v>S</v>
      </c>
      <c r="AF6" s="30" t="str">
        <f t="shared" si="12"/>
        <v>S</v>
      </c>
      <c r="AG6" s="30" t="str">
        <f t="shared" si="12"/>
        <v>M</v>
      </c>
      <c r="AH6" s="30" t="str">
        <f t="shared" si="12"/>
        <v>T</v>
      </c>
      <c r="AI6" s="30" t="str">
        <f t="shared" si="12"/>
        <v>W</v>
      </c>
      <c r="AJ6" s="30" t="str">
        <f t="shared" si="12"/>
        <v>T</v>
      </c>
      <c r="AK6" s="30" t="str">
        <f t="shared" si="12"/>
        <v>F</v>
      </c>
      <c r="AL6" s="30" t="str">
        <f t="shared" si="12"/>
        <v>S</v>
      </c>
      <c r="AM6" s="30" t="str">
        <f t="shared" si="12"/>
        <v>S</v>
      </c>
      <c r="AN6" s="30" t="str">
        <f t="shared" si="12"/>
        <v>M</v>
      </c>
      <c r="AO6" s="30" t="str">
        <f t="shared" si="12"/>
        <v>T</v>
      </c>
      <c r="AP6" s="30" t="str">
        <f t="shared" si="12"/>
        <v>W</v>
      </c>
      <c r="AQ6" s="30" t="str">
        <f t="shared" si="12"/>
        <v>T</v>
      </c>
      <c r="AR6" s="30" t="str">
        <f t="shared" si="12"/>
        <v>F</v>
      </c>
      <c r="AS6" s="30" t="str">
        <f t="shared" si="12"/>
        <v>S</v>
      </c>
      <c r="AT6" s="30" t="str">
        <f t="shared" si="12"/>
        <v>S</v>
      </c>
      <c r="AU6" s="30" t="str">
        <f t="shared" si="12"/>
        <v>M</v>
      </c>
      <c r="AV6" s="30" t="str">
        <f t="shared" si="12"/>
        <v>T</v>
      </c>
      <c r="AW6" s="30" t="str">
        <f t="shared" si="12"/>
        <v>W</v>
      </c>
      <c r="AX6" s="30" t="str">
        <f t="shared" si="12"/>
        <v>T</v>
      </c>
      <c r="AY6" s="30" t="str">
        <f t="shared" si="12"/>
        <v>F</v>
      </c>
      <c r="AZ6" s="30" t="str">
        <f t="shared" si="12"/>
        <v>S</v>
      </c>
      <c r="BA6" s="30" t="str">
        <f t="shared" si="12"/>
        <v>S</v>
      </c>
      <c r="BB6" s="30" t="str">
        <f t="shared" si="12"/>
        <v>M</v>
      </c>
      <c r="BC6" s="30" t="str">
        <f t="shared" si="12"/>
        <v>T</v>
      </c>
      <c r="BD6" s="30" t="str">
        <f t="shared" si="12"/>
        <v>W</v>
      </c>
      <c r="BE6" s="30" t="str">
        <f t="shared" si="12"/>
        <v>T</v>
      </c>
      <c r="BF6" s="30" t="str">
        <f t="shared" si="12"/>
        <v>F</v>
      </c>
      <c r="BG6" s="30" t="str">
        <f t="shared" si="12"/>
        <v>S</v>
      </c>
      <c r="BH6" s="30" t="str">
        <f t="shared" si="12"/>
        <v>S</v>
      </c>
      <c r="BI6" s="30" t="str">
        <f t="shared" si="12"/>
        <v>M</v>
      </c>
      <c r="BJ6" s="30" t="str">
        <f t="shared" si="12"/>
        <v>T</v>
      </c>
      <c r="BK6" s="30" t="str">
        <f t="shared" si="12"/>
        <v>W</v>
      </c>
      <c r="BL6" s="30" t="str">
        <f>LEFT(TEXT(BL5,"ddd"),1)</f>
        <v>T</v>
      </c>
      <c r="BM6" s="30" t="str">
        <f t="shared" ref="BM6:BY6" si="13">LEFT(TEXT(BM5,"ddd"),1)</f>
        <v>F</v>
      </c>
      <c r="BN6" s="30" t="str">
        <f t="shared" si="13"/>
        <v>S</v>
      </c>
      <c r="BO6" s="30" t="str">
        <f t="shared" si="13"/>
        <v>S</v>
      </c>
      <c r="BP6" s="30" t="str">
        <f t="shared" si="13"/>
        <v>M</v>
      </c>
      <c r="BQ6" s="30" t="str">
        <f t="shared" si="13"/>
        <v>T</v>
      </c>
      <c r="BR6" s="30" t="str">
        <f t="shared" si="13"/>
        <v>W</v>
      </c>
      <c r="BS6" s="30" t="str">
        <f t="shared" si="13"/>
        <v>T</v>
      </c>
      <c r="BT6" s="30" t="str">
        <f t="shared" si="13"/>
        <v>F</v>
      </c>
      <c r="BU6" s="30" t="str">
        <f t="shared" si="13"/>
        <v>S</v>
      </c>
      <c r="BV6" s="30" t="str">
        <f t="shared" si="13"/>
        <v>S</v>
      </c>
      <c r="BW6" s="30" t="str">
        <f t="shared" si="13"/>
        <v>M</v>
      </c>
      <c r="BX6" s="30" t="str">
        <f t="shared" si="13"/>
        <v>T</v>
      </c>
      <c r="BY6" s="30" t="str">
        <f t="shared" si="13"/>
        <v>W</v>
      </c>
      <c r="BZ6" s="30" t="str">
        <f>LEFT(TEXT(BZ5,"ddd"),1)</f>
        <v>T</v>
      </c>
      <c r="CA6" s="30" t="str">
        <f t="shared" ref="CA6:CM6" si="14">LEFT(TEXT(CA5,"ddd"),1)</f>
        <v>F</v>
      </c>
      <c r="CB6" s="30" t="str">
        <f t="shared" si="14"/>
        <v>S</v>
      </c>
      <c r="CC6" s="30" t="str">
        <f t="shared" si="14"/>
        <v>S</v>
      </c>
      <c r="CD6" s="30" t="str">
        <f t="shared" si="14"/>
        <v>M</v>
      </c>
      <c r="CE6" s="30" t="str">
        <f t="shared" si="14"/>
        <v>T</v>
      </c>
      <c r="CF6" s="30" t="str">
        <f t="shared" si="14"/>
        <v>W</v>
      </c>
      <c r="CG6" s="30" t="str">
        <f t="shared" si="14"/>
        <v>T</v>
      </c>
      <c r="CH6" s="30" t="str">
        <f t="shared" si="14"/>
        <v>F</v>
      </c>
      <c r="CI6" s="30" t="str">
        <f t="shared" si="14"/>
        <v>S</v>
      </c>
      <c r="CJ6" s="30" t="str">
        <f t="shared" si="14"/>
        <v>S</v>
      </c>
      <c r="CK6" s="30" t="str">
        <f t="shared" si="14"/>
        <v>M</v>
      </c>
      <c r="CL6" s="30" t="str">
        <f t="shared" si="14"/>
        <v>T</v>
      </c>
      <c r="CM6" s="30" t="str">
        <f t="shared" si="14"/>
        <v>W</v>
      </c>
      <c r="CN6" s="30" t="str">
        <f>LEFT(TEXT(CN5,"ddd"),1)</f>
        <v>T</v>
      </c>
      <c r="CO6" s="30" t="str">
        <f t="shared" ref="CO6:DO6" si="15">LEFT(TEXT(CO5,"ddd"),1)</f>
        <v>F</v>
      </c>
      <c r="CP6" s="30" t="str">
        <f t="shared" si="15"/>
        <v>S</v>
      </c>
      <c r="CQ6" s="30" t="str">
        <f t="shared" si="15"/>
        <v>S</v>
      </c>
      <c r="CR6" s="30" t="str">
        <f t="shared" si="15"/>
        <v>M</v>
      </c>
      <c r="CS6" s="30" t="str">
        <f t="shared" si="15"/>
        <v>T</v>
      </c>
      <c r="CT6" s="30" t="str">
        <f t="shared" si="15"/>
        <v>W</v>
      </c>
      <c r="CU6" s="30" t="str">
        <f t="shared" si="15"/>
        <v>T</v>
      </c>
      <c r="CV6" s="30" t="str">
        <f t="shared" si="15"/>
        <v>F</v>
      </c>
      <c r="CW6" s="30" t="str">
        <f t="shared" si="15"/>
        <v>S</v>
      </c>
      <c r="CX6" s="30" t="str">
        <f t="shared" si="15"/>
        <v>S</v>
      </c>
      <c r="CY6" s="30" t="str">
        <f t="shared" si="15"/>
        <v>M</v>
      </c>
      <c r="CZ6" s="30" t="str">
        <f t="shared" si="15"/>
        <v>T</v>
      </c>
      <c r="DA6" s="30" t="str">
        <f t="shared" si="15"/>
        <v>W</v>
      </c>
      <c r="DB6" s="30" t="str">
        <f t="shared" si="15"/>
        <v>T</v>
      </c>
      <c r="DC6" s="30" t="str">
        <f t="shared" si="15"/>
        <v>F</v>
      </c>
      <c r="DD6" s="30" t="str">
        <f t="shared" si="15"/>
        <v>S</v>
      </c>
      <c r="DE6" s="30" t="str">
        <f t="shared" si="15"/>
        <v>S</v>
      </c>
      <c r="DF6" s="30" t="str">
        <f t="shared" si="15"/>
        <v>M</v>
      </c>
      <c r="DG6" s="30" t="str">
        <f t="shared" si="15"/>
        <v>T</v>
      </c>
      <c r="DH6" s="30" t="str">
        <f t="shared" si="15"/>
        <v>W</v>
      </c>
      <c r="DI6" s="30" t="str">
        <f t="shared" si="15"/>
        <v>T</v>
      </c>
      <c r="DJ6" s="30" t="str">
        <f t="shared" si="15"/>
        <v>F</v>
      </c>
      <c r="DK6" s="30" t="str">
        <f t="shared" si="15"/>
        <v>S</v>
      </c>
      <c r="DL6" s="30" t="str">
        <f t="shared" si="15"/>
        <v>S</v>
      </c>
      <c r="DM6" s="30" t="str">
        <f t="shared" si="15"/>
        <v>M</v>
      </c>
      <c r="DN6" s="30" t="str">
        <f t="shared" si="15"/>
        <v>T</v>
      </c>
      <c r="DO6" s="30" t="str">
        <f t="shared" si="15"/>
        <v>W</v>
      </c>
      <c r="DP6" s="30" t="str">
        <f>LEFT(TEXT(DP5,"ddd"),1)</f>
        <v>T</v>
      </c>
      <c r="DQ6" s="30" t="str">
        <f t="shared" ref="DQ6:DW6" si="16">LEFT(TEXT(DQ5,"ddd"),1)</f>
        <v>F</v>
      </c>
      <c r="DR6" s="30" t="str">
        <f t="shared" si="16"/>
        <v>S</v>
      </c>
      <c r="DS6" s="30" t="str">
        <f t="shared" si="16"/>
        <v>S</v>
      </c>
      <c r="DT6" s="30" t="str">
        <f t="shared" si="16"/>
        <v>M</v>
      </c>
      <c r="DU6" s="30" t="str">
        <f t="shared" si="16"/>
        <v>T</v>
      </c>
      <c r="DV6" s="30" t="str">
        <f t="shared" si="16"/>
        <v>W</v>
      </c>
      <c r="DW6" s="30" t="str">
        <f t="shared" si="16"/>
        <v>T</v>
      </c>
    </row>
    <row r="7" spans="1:127" s="38" customFormat="1" ht="21" thickBot="1">
      <c r="A7" s="27"/>
      <c r="B7" s="31"/>
      <c r="C7" s="32"/>
      <c r="D7" s="33"/>
      <c r="E7" s="34"/>
      <c r="F7" s="35"/>
      <c r="G7" s="36"/>
      <c r="H7" s="36" t="str">
        <f t="shared" ref="H7:H19" ca="1" si="17">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row>
    <row r="8" spans="1:127" s="38" customFormat="1" ht="21" thickBot="1">
      <c r="A8" s="27"/>
      <c r="B8" s="39" t="s">
        <v>39</v>
      </c>
      <c r="C8" s="40"/>
      <c r="D8" s="44">
        <v>1</v>
      </c>
      <c r="E8" s="41">
        <v>43481</v>
      </c>
      <c r="F8" s="41">
        <v>43605</v>
      </c>
      <c r="G8" s="36"/>
      <c r="H8" s="36">
        <f t="shared" ca="1" si="17"/>
        <v>125</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row>
    <row r="9" spans="1:127" s="38" customFormat="1" ht="21" thickBot="1">
      <c r="A9" s="27"/>
      <c r="B9" s="42" t="s">
        <v>40</v>
      </c>
      <c r="C9" s="43" t="s">
        <v>16</v>
      </c>
      <c r="D9" s="44">
        <v>1</v>
      </c>
      <c r="E9" s="45">
        <v>43481</v>
      </c>
      <c r="F9" s="45">
        <v>43512</v>
      </c>
      <c r="G9" s="36"/>
      <c r="H9" s="36">
        <f t="shared" ca="1" si="17"/>
        <v>32</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row>
    <row r="10" spans="1:127" s="38" customFormat="1" ht="21" thickBot="1">
      <c r="A10" s="27"/>
      <c r="B10" s="42" t="s">
        <v>41</v>
      </c>
      <c r="C10" s="43" t="s">
        <v>18</v>
      </c>
      <c r="D10" s="44">
        <v>1</v>
      </c>
      <c r="E10" s="45">
        <v>43481</v>
      </c>
      <c r="F10" s="45">
        <v>43512</v>
      </c>
      <c r="G10" s="36"/>
      <c r="H10" s="36"/>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row>
    <row r="11" spans="1:127" s="38" customFormat="1" ht="21" thickBot="1">
      <c r="A11" s="27"/>
      <c r="B11" s="42" t="s">
        <v>42</v>
      </c>
      <c r="C11" s="43" t="s">
        <v>14</v>
      </c>
      <c r="D11" s="44">
        <v>1</v>
      </c>
      <c r="E11" s="45">
        <v>43481</v>
      </c>
      <c r="F11" s="45">
        <v>43512</v>
      </c>
      <c r="G11" s="36"/>
      <c r="H11" s="36"/>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row>
    <row r="12" spans="1:127" s="38" customFormat="1" ht="21" thickBot="1">
      <c r="A12" s="27"/>
      <c r="B12" s="42" t="s">
        <v>43</v>
      </c>
      <c r="C12" s="43" t="s">
        <v>16</v>
      </c>
      <c r="D12" s="44">
        <v>1</v>
      </c>
      <c r="E12" s="45">
        <v>43512</v>
      </c>
      <c r="F12" s="45">
        <v>43553</v>
      </c>
      <c r="G12" s="36"/>
      <c r="H12" s="3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row>
    <row r="13" spans="1:127" s="38" customFormat="1" ht="21" thickBot="1">
      <c r="A13" s="27"/>
      <c r="B13" s="42" t="s">
        <v>44</v>
      </c>
      <c r="C13" s="43" t="s">
        <v>18</v>
      </c>
      <c r="D13" s="44">
        <v>1</v>
      </c>
      <c r="E13" s="45">
        <v>43512</v>
      </c>
      <c r="F13" s="45">
        <v>43553</v>
      </c>
      <c r="G13" s="36"/>
      <c r="H13" s="36"/>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row>
    <row r="14" spans="1:127" s="38" customFormat="1" ht="21" thickBot="1">
      <c r="A14" s="27"/>
      <c r="B14" s="42" t="s">
        <v>45</v>
      </c>
      <c r="C14" s="43" t="s">
        <v>14</v>
      </c>
      <c r="D14" s="44">
        <v>1</v>
      </c>
      <c r="E14" s="45">
        <v>43512</v>
      </c>
      <c r="F14" s="45">
        <v>43553</v>
      </c>
      <c r="G14" s="36"/>
      <c r="H14" s="36"/>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row>
    <row r="15" spans="1:127" s="38" customFormat="1" ht="21" thickBot="1">
      <c r="A15" s="27"/>
      <c r="B15" s="42" t="s">
        <v>46</v>
      </c>
      <c r="C15" s="43" t="s">
        <v>18</v>
      </c>
      <c r="D15" s="44">
        <v>1</v>
      </c>
      <c r="E15" s="45">
        <v>43527</v>
      </c>
      <c r="F15" s="45">
        <v>43571</v>
      </c>
      <c r="G15" s="36"/>
      <c r="H15" s="3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row>
    <row r="16" spans="1:127" s="38" customFormat="1" ht="21" thickBot="1">
      <c r="A16" s="27"/>
      <c r="B16" s="42" t="s">
        <v>47</v>
      </c>
      <c r="C16" s="43" t="s">
        <v>16</v>
      </c>
      <c r="D16" s="44">
        <v>1</v>
      </c>
      <c r="E16" s="45">
        <v>43527</v>
      </c>
      <c r="F16" s="45">
        <v>43571</v>
      </c>
      <c r="G16" s="36"/>
      <c r="H16" s="3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row>
    <row r="17" spans="1:127" s="38" customFormat="1" ht="21" thickBot="1">
      <c r="A17" s="27"/>
      <c r="B17" s="42" t="s">
        <v>48</v>
      </c>
      <c r="C17" s="43" t="s">
        <v>14</v>
      </c>
      <c r="D17" s="44">
        <v>1</v>
      </c>
      <c r="E17" s="45">
        <v>43540</v>
      </c>
      <c r="F17" s="45">
        <v>43571</v>
      </c>
      <c r="G17" s="36"/>
      <c r="H17" s="3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row>
    <row r="18" spans="1:127" s="38" customFormat="1" ht="21" thickBot="1">
      <c r="A18" s="27"/>
      <c r="B18" s="42" t="s">
        <v>49</v>
      </c>
      <c r="C18" s="43" t="s">
        <v>14</v>
      </c>
      <c r="D18" s="44">
        <v>1</v>
      </c>
      <c r="E18" s="45">
        <v>43572</v>
      </c>
      <c r="F18" s="45">
        <v>43589</v>
      </c>
      <c r="G18" s="36"/>
      <c r="H18" s="36">
        <f t="shared" ca="1" si="17"/>
        <v>18</v>
      </c>
      <c r="I18" s="37"/>
      <c r="J18" s="37"/>
      <c r="K18" s="37"/>
      <c r="L18" s="37"/>
      <c r="M18" s="37"/>
      <c r="N18" s="37"/>
      <c r="O18" s="37"/>
      <c r="P18" s="37"/>
      <c r="Q18" s="37"/>
      <c r="R18" s="37"/>
      <c r="S18" s="37"/>
      <c r="T18" s="37"/>
      <c r="U18" s="46"/>
      <c r="V18" s="46"/>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row>
    <row r="19" spans="1:127" s="38" customFormat="1" ht="21" thickBot="1">
      <c r="A19" s="27"/>
      <c r="B19" s="42" t="s">
        <v>50</v>
      </c>
      <c r="C19" s="43" t="s">
        <v>18</v>
      </c>
      <c r="D19" s="44">
        <v>1</v>
      </c>
      <c r="E19" s="45">
        <v>43572</v>
      </c>
      <c r="F19" s="45">
        <v>43589</v>
      </c>
      <c r="G19" s="36"/>
      <c r="H19" s="36">
        <f t="shared" ca="1" si="17"/>
        <v>18</v>
      </c>
      <c r="I19" s="37"/>
      <c r="J19" s="37"/>
      <c r="K19" s="37"/>
      <c r="L19" s="37"/>
      <c r="M19" s="37"/>
      <c r="N19" s="37"/>
      <c r="O19" s="37"/>
      <c r="P19" s="37"/>
      <c r="Q19" s="37"/>
      <c r="R19" s="37"/>
      <c r="S19" s="37"/>
      <c r="T19" s="37"/>
      <c r="U19" s="37"/>
      <c r="V19" s="37"/>
      <c r="W19" s="37"/>
      <c r="X19" s="37"/>
      <c r="Y19" s="46"/>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row>
    <row r="20" spans="1:127" s="38" customFormat="1" ht="21" thickBot="1">
      <c r="A20" s="27"/>
      <c r="B20" s="42" t="s">
        <v>51</v>
      </c>
      <c r="C20" s="43" t="s">
        <v>16</v>
      </c>
      <c r="D20" s="44">
        <v>1</v>
      </c>
      <c r="E20" s="45">
        <v>43572</v>
      </c>
      <c r="F20" s="45">
        <v>43589</v>
      </c>
      <c r="G20" s="36"/>
      <c r="H20" s="36"/>
      <c r="I20" s="37"/>
      <c r="J20" s="37"/>
      <c r="K20" s="37"/>
      <c r="L20" s="37"/>
      <c r="M20" s="37"/>
      <c r="N20" s="37"/>
      <c r="O20" s="37"/>
      <c r="P20" s="37"/>
      <c r="Q20" s="37"/>
      <c r="R20" s="37"/>
      <c r="S20" s="37"/>
      <c r="T20" s="37"/>
      <c r="U20" s="37"/>
      <c r="V20" s="37"/>
      <c r="W20" s="37"/>
      <c r="X20" s="37"/>
      <c r="Y20" s="46"/>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row>
    <row r="21" spans="1:127" s="38" customFormat="1" ht="21" thickBot="1">
      <c r="A21" s="27"/>
      <c r="B21" s="47" t="s">
        <v>52</v>
      </c>
      <c r="C21" s="40" t="s">
        <v>38</v>
      </c>
      <c r="D21" s="44">
        <v>1</v>
      </c>
      <c r="E21" s="41">
        <v>43590</v>
      </c>
      <c r="F21" s="41">
        <v>43590</v>
      </c>
      <c r="G21" s="36"/>
      <c r="H21" s="36"/>
      <c r="I21" s="37"/>
      <c r="J21" s="37"/>
      <c r="K21" s="37"/>
      <c r="L21" s="37"/>
      <c r="M21" s="37"/>
      <c r="N21" s="37"/>
      <c r="O21" s="37"/>
      <c r="P21" s="37"/>
      <c r="Q21" s="37"/>
      <c r="R21" s="37"/>
      <c r="S21" s="37"/>
      <c r="T21" s="37"/>
      <c r="U21" s="37"/>
      <c r="V21" s="37"/>
      <c r="W21" s="37"/>
      <c r="X21" s="37"/>
      <c r="Y21" s="46"/>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row>
    <row r="22" spans="1:127" s="38" customFormat="1" ht="21" thickBot="1">
      <c r="A22" s="27"/>
      <c r="B22" s="42" t="s">
        <v>53</v>
      </c>
      <c r="C22" s="43" t="s">
        <v>14</v>
      </c>
      <c r="D22" s="44">
        <v>1</v>
      </c>
      <c r="E22" s="45">
        <v>43591</v>
      </c>
      <c r="F22" s="45">
        <v>43594</v>
      </c>
      <c r="G22" s="36"/>
      <c r="H22" s="36"/>
      <c r="I22" s="37"/>
      <c r="J22" s="37"/>
      <c r="K22" s="37"/>
      <c r="L22" s="37"/>
      <c r="M22" s="37"/>
      <c r="N22" s="37"/>
      <c r="O22" s="37"/>
      <c r="P22" s="37"/>
      <c r="Q22" s="37"/>
      <c r="R22" s="37"/>
      <c r="S22" s="37"/>
      <c r="T22" s="37"/>
      <c r="U22" s="37"/>
      <c r="V22" s="37"/>
      <c r="W22" s="37"/>
      <c r="X22" s="37"/>
      <c r="Y22" s="46"/>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row>
  </sheetData>
  <mergeCells count="18">
    <mergeCell ref="DQ4:DW4"/>
    <mergeCell ref="AR4:AX4"/>
    <mergeCell ref="AY4:BE4"/>
    <mergeCell ref="BF4:BL4"/>
    <mergeCell ref="BM4:BS4"/>
    <mergeCell ref="BT4:BZ4"/>
    <mergeCell ref="CA4:CG4"/>
    <mergeCell ref="CH4:CN4"/>
    <mergeCell ref="CO4:CU4"/>
    <mergeCell ref="CV4:DB4"/>
    <mergeCell ref="DC4:DI4"/>
    <mergeCell ref="DJ4:DP4"/>
    <mergeCell ref="AK4:AQ4"/>
    <mergeCell ref="E3:F3"/>
    <mergeCell ref="I4:O4"/>
    <mergeCell ref="P4:V4"/>
    <mergeCell ref="W4:AC4"/>
    <mergeCell ref="AD4:AJ4"/>
  </mergeCells>
  <conditionalFormatting sqref="D7:D22">
    <cfRule type="dataBar" priority="1">
      <dataBar>
        <cfvo type="num" val="0"/>
        <cfvo type="num" val="1"/>
        <color theme="0" tint="-0.249977111117893"/>
      </dataBar>
      <extLst>
        <ext xmlns:x14="http://schemas.microsoft.com/office/spreadsheetml/2009/9/main" uri="{B025F937-C7B1-47D3-B67F-A62EFF666E3E}">
          <x14:id>{78D78A0C-18F9-45C3-87C6-9B3778DE22C7}</x14:id>
        </ext>
      </extLst>
    </cfRule>
  </conditionalFormatting>
  <conditionalFormatting sqref="I7:DV22">
    <cfRule type="expression" dxfId="5" priority="2">
      <formula>AND(task_start&lt;=I$5,ROUNDDOWN((task_end-task_start+1)*task_progress,0)+task_start-1&gt;=I$5)</formula>
    </cfRule>
    <cfRule type="expression" dxfId="4" priority="3" stopIfTrue="1">
      <formula>AND(task_end&gt;=I$5,task_start&lt;J$5)</formula>
    </cfRule>
  </conditionalFormatting>
  <conditionalFormatting sqref="DW7:DW22">
    <cfRule type="expression" dxfId="3" priority="4">
      <formula>AND(task_start&lt;=DW$5,ROUNDDOWN((task_end-task_start+1)*task_progress,0)+task_start-1&gt;=DW$5)</formula>
    </cfRule>
    <cfRule type="expression" dxfId="2" priority="5" stopIfTrue="1">
      <formula>AND(task_end&gt;=DW$5,task_start&lt;#REF!)</formula>
    </cfRule>
  </conditionalFormatting>
  <conditionalFormatting sqref="I5:DV22">
    <cfRule type="expression" dxfId="1" priority="6">
      <formula>AND(#REF!&gt;=I$5,#REF!&lt;J$5)</formula>
    </cfRule>
  </conditionalFormatting>
  <conditionalFormatting sqref="DW5:DW22">
    <cfRule type="expression" dxfId="0" priority="7">
      <formula>AND(#REF!&gt;=DW$5,#REF!&lt;#REF!)</formula>
    </cfRule>
  </conditionalFormatting>
  <dataValidations count="1">
    <dataValidation type="whole" operator="greaterThanOrEqual" allowBlank="1" showInputMessage="1" promptTitle="Display Week" prompt="Changing this number will scroll the Gantt Chart view." sqref="E4" xr:uid="{D22BC67F-7A53-47EC-A24B-F62DE9FC0BCF}">
      <formula1>1</formula1>
    </dataValidation>
  </dataValidations>
  <pageMargins left="0.35" right="0.35" top="0.35" bottom="0.5" header="0.3" footer="0.3"/>
  <pageSetup scale="30"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78D78A0C-18F9-45C3-87C6-9B3778DE22C7}">
            <x14:dataBar minLength="0" maxLength="100" gradient="0">
              <x14:cfvo type="num">
                <xm:f>0</xm:f>
              </x14:cfvo>
              <x14:cfvo type="num">
                <xm:f>1</xm:f>
              </x14:cfvo>
              <x14:negativeFillColor rgb="FFFF0000"/>
              <x14:axisColor rgb="FF000000"/>
            </x14:dataBar>
          </x14:cfRule>
          <xm:sqref>D7:D22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9"/>
  <sheetViews>
    <sheetView showGridLines="0" zoomScaleNormal="100" workbookViewId="0" xr3:uid="{958C4451-9541-5A59-BF78-D2F731DF1C81}"/>
  </sheetViews>
  <sheetFormatPr defaultColWidth="9.140625" defaultRowHeight="12.75"/>
  <cols>
    <col min="1" max="1" width="2.85546875" style="2" customWidth="1"/>
    <col min="2" max="2" width="87.140625" style="1" customWidth="1"/>
    <col min="3" max="16384" width="9.140625" style="2"/>
  </cols>
  <sheetData>
    <row r="1" spans="2:3" ht="46.5" customHeight="1"/>
    <row r="2" spans="2:3" s="4" customFormat="1" ht="15.75">
      <c r="B2" s="3" t="s">
        <v>54</v>
      </c>
      <c r="C2" s="3"/>
    </row>
    <row r="3" spans="2:3" s="6" customFormat="1" ht="13.5" customHeight="1">
      <c r="B3" s="5" t="s">
        <v>55</v>
      </c>
      <c r="C3" s="5"/>
    </row>
    <row r="5" spans="2:3" s="7" customFormat="1" ht="26.25">
      <c r="B5" s="9" t="s">
        <v>56</v>
      </c>
    </row>
    <row r="6" spans="2:3" ht="60">
      <c r="B6" s="10" t="s">
        <v>57</v>
      </c>
    </row>
    <row r="7" spans="2:3" ht="15">
      <c r="B7" s="8"/>
    </row>
    <row r="8" spans="2:3" s="7" customFormat="1" ht="26.25">
      <c r="B8" s="9" t="s">
        <v>58</v>
      </c>
    </row>
    <row r="9" spans="2:3" ht="60">
      <c r="B9" s="10" t="s">
        <v>59</v>
      </c>
    </row>
    <row r="10" spans="2:3" ht="14.25">
      <c r="B10" s="11" t="s">
        <v>60</v>
      </c>
    </row>
    <row r="11" spans="2:3" ht="15">
      <c r="B11" s="8"/>
    </row>
    <row r="12" spans="2:3" s="7" customFormat="1" ht="26.25">
      <c r="B12" s="9" t="s">
        <v>61</v>
      </c>
    </row>
    <row r="13" spans="2:3" ht="30">
      <c r="B13" s="10" t="s">
        <v>62</v>
      </c>
    </row>
    <row r="14" spans="2:3" ht="14.25">
      <c r="B14" s="11" t="s">
        <v>63</v>
      </c>
    </row>
    <row r="15" spans="2:3" ht="15">
      <c r="B15" s="8"/>
    </row>
    <row r="16" spans="2:3" s="7" customFormat="1" ht="26.25">
      <c r="B16" s="9" t="s">
        <v>64</v>
      </c>
    </row>
    <row r="17" spans="2:2" ht="60">
      <c r="B17" s="10" t="s">
        <v>65</v>
      </c>
    </row>
    <row r="18" spans="2:2" ht="15">
      <c r="B18" s="8"/>
    </row>
    <row r="19" spans="2:2" ht="75">
      <c r="B19" s="10" t="s">
        <v>66</v>
      </c>
    </row>
  </sheetData>
  <hyperlinks>
    <hyperlink ref="B14" r:id="rId1" xr:uid="{00000000-0004-0000-0100-000000000000}"/>
    <hyperlink ref="B10"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6b79d42293d38da0727f44a724e9034e">
  <xsd:schema xmlns:xsd="http://www.w3.org/2001/XMLSchema" xmlns:xs="http://www.w3.org/2001/XMLSchema" xmlns:p="http://schemas.microsoft.com/office/2006/metadata/properties" xmlns:ns2="7ee10915-8a3e-467c-8644-c50fe035cd71" targetNamespace="http://schemas.microsoft.com/office/2006/metadata/properties" ma:root="true" ma:fieldsID="527b69bb22d95cf25e865f0a6b45adb9"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6779F0-84E4-44C2-A9C9-2F9478E83ED4}"/>
</file>

<file path=customXml/itemProps2.xml><?xml version="1.0" encoding="utf-8"?>
<ds:datastoreItem xmlns:ds="http://schemas.openxmlformats.org/officeDocument/2006/customXml" ds:itemID="{1512DBB6-D060-4DC1-B8D2-96A95362FE89}"/>
</file>

<file path=customXml/itemProps3.xml><?xml version="1.0" encoding="utf-8"?>
<ds:datastoreItem xmlns:ds="http://schemas.openxmlformats.org/officeDocument/2006/customXml" ds:itemID="{806D4723-DE11-4E8F-A8B8-FB8BC5F8AA8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subject/>
  <dc:creator>Vanessa</dc:creator>
  <cp:keywords/>
  <dc:description/>
  <cp:lastModifiedBy>Nguyen, An D</cp:lastModifiedBy>
  <cp:revision/>
  <dcterms:created xsi:type="dcterms:W3CDTF">2017-01-09T18:01:51Z</dcterms:created>
  <dcterms:modified xsi:type="dcterms:W3CDTF">2019-04-21T02:38:44Z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y fmtid="{D5CDD505-2E9C-101B-9397-08002B2CF9AE}" pid="3" name="AuthorIds_UIVersion_6656">
    <vt:lpwstr>6</vt:lpwstr>
  </property>
  <property fmtid="{D5CDD505-2E9C-101B-9397-08002B2CF9AE}" pid="4" name="AuthorIds_UIVersion_7168">
    <vt:lpwstr>6</vt:lpwstr>
  </property>
</Properties>
</file>