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Plan1" sheetId="1" r:id="rId1"/>
    <sheet name="Conta T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6" i="1"/>
  <c r="G2"/>
  <c r="C2" s="1"/>
  <c r="G12"/>
  <c r="C12" s="1"/>
  <c r="G3"/>
  <c r="C9" i="2"/>
  <c r="F9" i="1"/>
  <c r="N19" i="2"/>
  <c r="K19"/>
  <c r="H19"/>
  <c r="F19"/>
  <c r="B19"/>
  <c r="K9"/>
  <c r="F9"/>
  <c r="F17" i="1" l="1"/>
  <c r="L19" i="2"/>
  <c r="C3" i="1"/>
  <c r="C4" s="1"/>
  <c r="G6"/>
  <c r="G9"/>
  <c r="C9" s="1"/>
  <c r="C8" s="1"/>
  <c r="F15"/>
  <c r="G5" l="1"/>
  <c r="C5" s="1"/>
  <c r="C6" s="1"/>
  <c r="F19"/>
  <c r="C21"/>
  <c r="C23" s="1"/>
  <c r="G17"/>
  <c r="C15"/>
  <c r="O19" i="2"/>
  <c r="C19"/>
  <c r="C17" i="1"/>
  <c r="G15"/>
  <c r="G19" l="1"/>
  <c r="H9" i="2"/>
  <c r="C11" i="1"/>
  <c r="E9" i="2"/>
  <c r="C19" i="1"/>
  <c r="B9" i="2"/>
  <c r="C10" s="1"/>
  <c r="L9" s="1"/>
  <c r="E19"/>
  <c r="I19" l="1"/>
  <c r="I9"/>
  <c r="H10" s="1"/>
</calcChain>
</file>

<file path=xl/sharedStrings.xml><?xml version="1.0" encoding="utf-8"?>
<sst xmlns="http://schemas.openxmlformats.org/spreadsheetml/2006/main" count="47" uniqueCount="30">
  <si>
    <t>D</t>
  </si>
  <si>
    <t>C</t>
  </si>
  <si>
    <t>Banco</t>
  </si>
  <si>
    <t>Taxa de conveniencia</t>
  </si>
  <si>
    <t>Valor do ingresso</t>
  </si>
  <si>
    <t>Taxa cartao credito produtor</t>
  </si>
  <si>
    <t>Liquido a pagar para o produtor</t>
  </si>
  <si>
    <t>Spread</t>
  </si>
  <si>
    <t>Custo do bilhete (produtos ou servicos compreingressos)</t>
  </si>
  <si>
    <t>Total Compreingressos</t>
  </si>
  <si>
    <t>Validação do valor</t>
  </si>
  <si>
    <t>Venda de Ingresso</t>
  </si>
  <si>
    <t>Contas a Receber (Adq)</t>
  </si>
  <si>
    <t>Produtor</t>
  </si>
  <si>
    <t>Taxa Adquirente</t>
  </si>
  <si>
    <t>Liquido a receber da adquirente</t>
  </si>
  <si>
    <t>Taxa Meio Pagamento</t>
  </si>
  <si>
    <t>Custo Bilhete</t>
  </si>
  <si>
    <t>Taxa Servicos</t>
  </si>
  <si>
    <t>Base Simples</t>
  </si>
  <si>
    <t>Simples</t>
  </si>
  <si>
    <t>Valor do Simples</t>
  </si>
  <si>
    <t>Valor total da venda</t>
  </si>
  <si>
    <t>*</t>
  </si>
  <si>
    <t>Valor de Repasse ao Produtor</t>
  </si>
  <si>
    <t>Receita</t>
  </si>
  <si>
    <t>Despesa</t>
  </si>
  <si>
    <t>Taxa de administração da adquirente (Cielo)</t>
  </si>
  <si>
    <t>Repasse</t>
  </si>
  <si>
    <t>Receita (1% a mais na taxa)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</si>
</sst>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43" fontId="0" fillId="0" borderId="0" xfId="1" applyFont="1"/>
    <xf numFmtId="43" fontId="0" fillId="2" borderId="0" xfId="1" applyFont="1" applyFill="1"/>
    <xf numFmtId="43" fontId="0" fillId="0" borderId="0" xfId="0" applyNumberFormat="1"/>
    <xf numFmtId="43" fontId="0" fillId="0" borderId="1" xfId="0" applyNumberFormat="1" applyBorder="1"/>
    <xf numFmtId="43" fontId="0" fillId="0" borderId="0" xfId="0" applyNumberFormat="1" applyFont="1"/>
    <xf numFmtId="9" fontId="0" fillId="0" borderId="0" xfId="0" applyNumberFormat="1" applyFont="1"/>
    <xf numFmtId="2" fontId="0" fillId="0" borderId="0" xfId="0" applyNumberFormat="1" applyFont="1"/>
    <xf numFmtId="10" fontId="0" fillId="0" borderId="0" xfId="2" applyNumberFormat="1" applyFont="1"/>
    <xf numFmtId="43" fontId="2" fillId="0" borderId="0" xfId="0" applyNumberFormat="1" applyFont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3" fontId="4" fillId="0" borderId="0" xfId="1" applyFont="1"/>
  </cellXfs>
  <cellStyles count="3">
    <cellStyle name="Normal" xfId="0" builtinId="0"/>
    <cellStyle name="Porcentagem" xfId="2" builtinId="5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zoomScale="115" zoomScaleNormal="115" workbookViewId="0">
      <selection activeCell="E8" sqref="E8"/>
    </sheetView>
  </sheetViews>
  <sheetFormatPr defaultRowHeight="15"/>
  <cols>
    <col min="1" max="1" width="2.28515625" style="1" bestFit="1" customWidth="1"/>
    <col min="2" max="2" width="52.7109375" style="1" bestFit="1" customWidth="1"/>
    <col min="3" max="3" width="11.5703125" style="1" bestFit="1" customWidth="1"/>
    <col min="4" max="4" width="9.140625" style="1"/>
    <col min="5" max="5" width="29.28515625" style="1" customWidth="1"/>
    <col min="6" max="6" width="9.140625" style="1"/>
    <col min="7" max="7" width="14.28515625" style="1" customWidth="1"/>
    <col min="8" max="16384" width="9.140625" style="1"/>
  </cols>
  <sheetData>
    <row r="1" spans="1:7">
      <c r="G1" s="1">
        <v>1</v>
      </c>
    </row>
    <row r="2" spans="1:7">
      <c r="B2" s="2" t="s">
        <v>4</v>
      </c>
      <c r="C2" s="4">
        <f>+G2</f>
        <v>50</v>
      </c>
      <c r="F2" s="4">
        <v>50</v>
      </c>
      <c r="G2" s="1">
        <f>+F2*$G$1</f>
        <v>50</v>
      </c>
    </row>
    <row r="3" spans="1:7">
      <c r="A3"/>
      <c r="B3" s="2" t="s">
        <v>3</v>
      </c>
      <c r="C3" s="4">
        <f t="shared" ref="C3:C9" si="0">+G3</f>
        <v>10</v>
      </c>
      <c r="D3" t="s">
        <v>23</v>
      </c>
      <c r="E3" t="s">
        <v>25</v>
      </c>
      <c r="F3" s="4">
        <v>10</v>
      </c>
      <c r="G3" s="1">
        <f>+F3*$G$1</f>
        <v>10</v>
      </c>
    </row>
    <row r="4" spans="1:7">
      <c r="A4"/>
      <c r="B4" s="2" t="s">
        <v>22</v>
      </c>
      <c r="C4" s="4">
        <f>+SUM(C2:C3)</f>
        <v>60</v>
      </c>
      <c r="D4"/>
      <c r="F4" s="4"/>
    </row>
    <row r="5" spans="1:7">
      <c r="A5"/>
      <c r="B5" s="2" t="s">
        <v>27</v>
      </c>
      <c r="C5" s="4">
        <f t="shared" si="0"/>
        <v>1.5</v>
      </c>
      <c r="D5"/>
      <c r="E5" t="s">
        <v>26</v>
      </c>
      <c r="F5" s="4">
        <v>2.5000000000000001E-2</v>
      </c>
      <c r="G5" s="8">
        <f>+F5*C4</f>
        <v>1.5</v>
      </c>
    </row>
    <row r="6" spans="1:7">
      <c r="A6"/>
      <c r="B6" s="2" t="s">
        <v>15</v>
      </c>
      <c r="C6" s="16">
        <f>+C4-C5</f>
        <v>58.5</v>
      </c>
      <c r="F6" s="4" t="e">
        <f>+F2-#REF!-F5</f>
        <v>#REF!</v>
      </c>
      <c r="G6" s="1" t="e">
        <f>+F6*$G$1</f>
        <v>#REF!</v>
      </c>
    </row>
    <row r="7" spans="1:7">
      <c r="A7"/>
      <c r="B7" s="2"/>
      <c r="C7" s="4"/>
      <c r="F7" s="4"/>
    </row>
    <row r="8" spans="1:7">
      <c r="A8"/>
      <c r="B8" s="2" t="s">
        <v>24</v>
      </c>
      <c r="C8" s="4">
        <f>+C2-C9</f>
        <v>48.25</v>
      </c>
      <c r="E8" t="s">
        <v>28</v>
      </c>
      <c r="F8" s="4"/>
    </row>
    <row r="9" spans="1:7">
      <c r="B9" s="2" t="s">
        <v>5</v>
      </c>
      <c r="C9" s="4">
        <f t="shared" si="0"/>
        <v>1.7500000000000002</v>
      </c>
      <c r="D9" t="s">
        <v>23</v>
      </c>
      <c r="E9" t="s">
        <v>29</v>
      </c>
      <c r="F9" s="4">
        <f>+F2*0.035</f>
        <v>1.7500000000000002</v>
      </c>
      <c r="G9" s="1">
        <f>+F9*$G$1</f>
        <v>1.7500000000000002</v>
      </c>
    </row>
    <row r="10" spans="1:7">
      <c r="A10"/>
      <c r="C10" s="4"/>
      <c r="F10" s="4"/>
    </row>
    <row r="11" spans="1:7">
      <c r="A11"/>
      <c r="C11" s="4">
        <f>+C6-C8</f>
        <v>10.25</v>
      </c>
      <c r="F11" s="4"/>
    </row>
    <row r="12" spans="1:7">
      <c r="B12" s="2" t="s">
        <v>8</v>
      </c>
      <c r="C12" s="4">
        <f>+G12</f>
        <v>0.5</v>
      </c>
      <c r="F12" s="4">
        <v>0.5</v>
      </c>
      <c r="G12" s="1">
        <f>+F12*$G$1</f>
        <v>0.5</v>
      </c>
    </row>
    <row r="13" spans="1:7">
      <c r="B13" s="2"/>
      <c r="C13" s="4"/>
      <c r="F13" s="4"/>
    </row>
    <row r="14" spans="1:7">
      <c r="B14" s="2"/>
      <c r="C14" s="4"/>
      <c r="F14" s="4"/>
    </row>
    <row r="15" spans="1:7">
      <c r="B15" s="3" t="s">
        <v>6</v>
      </c>
      <c r="C15" s="5">
        <f>+C2-C9-C12</f>
        <v>47.75</v>
      </c>
      <c r="F15" s="5">
        <f>+F2-F9-F12</f>
        <v>47.75</v>
      </c>
      <c r="G15" s="5">
        <f>+G2-G9-G12</f>
        <v>47.75</v>
      </c>
    </row>
    <row r="16" spans="1:7">
      <c r="B16" s="2"/>
      <c r="C16" s="4"/>
      <c r="F16" s="4"/>
      <c r="G16" s="4"/>
    </row>
    <row r="17" spans="2:7">
      <c r="B17" s="2" t="s">
        <v>9</v>
      </c>
      <c r="C17" s="4" t="e">
        <f>+C3+#REF!+C12</f>
        <v>#REF!</v>
      </c>
      <c r="F17" s="4" t="e">
        <f>+F3+#REF!+F12</f>
        <v>#REF!</v>
      </c>
      <c r="G17" s="4" t="e">
        <f>+G3+#REF!+G12</f>
        <v>#REF!</v>
      </c>
    </row>
    <row r="18" spans="2:7">
      <c r="B18" s="2"/>
      <c r="C18" s="4"/>
      <c r="F18" s="4"/>
      <c r="G18" s="4"/>
    </row>
    <row r="19" spans="2:7">
      <c r="B19" s="2" t="s">
        <v>10</v>
      </c>
      <c r="C19" s="4" t="e">
        <f>+C17+C15+#REF!</f>
        <v>#REF!</v>
      </c>
      <c r="F19" s="4" t="e">
        <f>+F17+F15+#REF!</f>
        <v>#REF!</v>
      </c>
      <c r="G19" s="4" t="e">
        <f>+G17+G15+#REF!</f>
        <v>#REF!</v>
      </c>
    </row>
    <row r="20" spans="2:7">
      <c r="B20" s="2"/>
    </row>
    <row r="21" spans="2:7">
      <c r="B21" s="2" t="s">
        <v>19</v>
      </c>
      <c r="C21" s="8">
        <f>+C9+C12+C3</f>
        <v>12.25</v>
      </c>
    </row>
    <row r="22" spans="2:7">
      <c r="B22" s="2" t="s">
        <v>20</v>
      </c>
      <c r="C22" s="9">
        <v>0.08</v>
      </c>
    </row>
    <row r="23" spans="2:7">
      <c r="B23" s="2" t="s">
        <v>21</v>
      </c>
      <c r="C23" s="10">
        <f>+C21*C22</f>
        <v>0.98</v>
      </c>
    </row>
  </sheetData>
  <sortState ref="B9:B10">
    <sortCondition descending="1" ref="B9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23"/>
  <sheetViews>
    <sheetView zoomScale="130" zoomScaleNormal="130" workbookViewId="0">
      <selection activeCell="E4" sqref="E4"/>
    </sheetView>
  </sheetViews>
  <sheetFormatPr defaultRowHeight="15"/>
  <cols>
    <col min="1" max="1" width="4" customWidth="1"/>
  </cols>
  <sheetData>
    <row r="2" spans="2:15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K2" t="s">
        <v>0</v>
      </c>
      <c r="L2" t="s">
        <v>1</v>
      </c>
    </row>
    <row r="3" spans="2:15">
      <c r="B3" s="14" t="s">
        <v>11</v>
      </c>
      <c r="C3" s="14"/>
      <c r="E3" s="14" t="s">
        <v>12</v>
      </c>
      <c r="F3" s="14"/>
      <c r="H3" s="14" t="s">
        <v>2</v>
      </c>
      <c r="I3" s="14"/>
      <c r="K3" s="14" t="s">
        <v>13</v>
      </c>
      <c r="L3" s="14"/>
    </row>
    <row r="4" spans="2:15">
      <c r="B4" s="6"/>
      <c r="C4" s="6"/>
      <c r="E4" s="6"/>
      <c r="H4" s="6"/>
      <c r="I4" s="12"/>
      <c r="L4" s="12"/>
    </row>
    <row r="5" spans="2:15">
      <c r="B5" s="6"/>
      <c r="C5" s="6"/>
      <c r="E5" s="6"/>
      <c r="F5" s="6"/>
      <c r="H5" s="6"/>
      <c r="I5" s="6"/>
      <c r="L5" s="6"/>
    </row>
    <row r="6" spans="2:15">
      <c r="B6" s="6"/>
      <c r="C6" s="6"/>
      <c r="E6" s="6"/>
      <c r="F6" s="6"/>
      <c r="H6" s="6"/>
      <c r="I6" s="6"/>
      <c r="L6" s="6"/>
    </row>
    <row r="7" spans="2:15">
      <c r="B7" s="6"/>
      <c r="L7" s="6"/>
    </row>
    <row r="8" spans="2:15">
      <c r="B8" s="6"/>
    </row>
    <row r="9" spans="2:15">
      <c r="B9" s="7">
        <f>SUM(B4:B8)</f>
        <v>0</v>
      </c>
      <c r="C9" s="7">
        <f>SUM(C4:C8)</f>
        <v>0</v>
      </c>
      <c r="E9" s="7">
        <f>SUM(E4:E8)</f>
        <v>0</v>
      </c>
      <c r="F9" s="7">
        <f>SUM(F4:F8)</f>
        <v>0</v>
      </c>
      <c r="H9" s="7">
        <f>SUM(H4:H8)</f>
        <v>0</v>
      </c>
      <c r="I9" s="7">
        <f>SUM(I4:I8)</f>
        <v>0</v>
      </c>
      <c r="K9" s="7">
        <f>SUM(K4:K8)</f>
        <v>0</v>
      </c>
      <c r="L9" s="7">
        <f>SUM(L4:L8)</f>
        <v>0</v>
      </c>
    </row>
    <row r="10" spans="2:15">
      <c r="C10" s="6">
        <f>+C9-B9</f>
        <v>0</v>
      </c>
      <c r="E10" s="6"/>
      <c r="F10" s="6"/>
      <c r="H10" s="6">
        <f>+H9-I9</f>
        <v>0</v>
      </c>
      <c r="I10" s="6"/>
      <c r="L10" s="6"/>
    </row>
    <row r="11" spans="2:15">
      <c r="C11" s="6"/>
    </row>
    <row r="12" spans="2:15">
      <c r="B12" t="s">
        <v>0</v>
      </c>
      <c r="C12" t="s">
        <v>1</v>
      </c>
      <c r="E12" t="s">
        <v>0</v>
      </c>
      <c r="F12" t="s">
        <v>1</v>
      </c>
      <c r="H12" t="s">
        <v>0</v>
      </c>
      <c r="I12" t="s">
        <v>1</v>
      </c>
      <c r="K12" t="s">
        <v>0</v>
      </c>
      <c r="L12" t="s">
        <v>1</v>
      </c>
      <c r="N12" t="s">
        <v>0</v>
      </c>
      <c r="O12" t="s">
        <v>1</v>
      </c>
    </row>
    <row r="13" spans="2:15">
      <c r="B13" s="15" t="s">
        <v>14</v>
      </c>
      <c r="C13" s="15"/>
      <c r="E13" s="15" t="s">
        <v>16</v>
      </c>
      <c r="F13" s="15"/>
      <c r="H13" s="13" t="s">
        <v>18</v>
      </c>
      <c r="I13" s="13"/>
      <c r="K13" s="13" t="s">
        <v>17</v>
      </c>
      <c r="L13" s="13"/>
      <c r="N13" s="13" t="s">
        <v>7</v>
      </c>
      <c r="O13" s="13"/>
    </row>
    <row r="14" spans="2:15">
      <c r="C14" s="6"/>
      <c r="E14" s="6"/>
      <c r="F14" s="6"/>
      <c r="H14" s="6"/>
      <c r="I14" s="6"/>
      <c r="L14" s="6"/>
      <c r="O14" s="6"/>
    </row>
    <row r="15" spans="2:15">
      <c r="C15" s="6"/>
    </row>
    <row r="19" spans="2:15">
      <c r="B19" s="7">
        <f>SUM(B14:B18)</f>
        <v>0</v>
      </c>
      <c r="C19" s="7">
        <f>SUM(C14:C18)</f>
        <v>0</v>
      </c>
      <c r="E19" s="7">
        <f>SUM(E14:E18)</f>
        <v>0</v>
      </c>
      <c r="F19" s="7">
        <f>SUM(F14:F18)</f>
        <v>0</v>
      </c>
      <c r="H19" s="7">
        <f>SUM(H14:H18)</f>
        <v>0</v>
      </c>
      <c r="I19" s="7">
        <f>SUM(I14:I18)</f>
        <v>0</v>
      </c>
      <c r="K19" s="7">
        <f>SUM(K14:K18)</f>
        <v>0</v>
      </c>
      <c r="L19" s="7">
        <f>SUM(L14:L18)</f>
        <v>0</v>
      </c>
      <c r="N19" s="7">
        <f>SUM(N14:N18)</f>
        <v>0</v>
      </c>
      <c r="O19" s="7">
        <f>SUM(O14:O18)</f>
        <v>0</v>
      </c>
    </row>
    <row r="22" spans="2:15">
      <c r="M22" s="6"/>
    </row>
    <row r="23" spans="2:15">
      <c r="M23" s="11"/>
    </row>
  </sheetData>
  <mergeCells count="9">
    <mergeCell ref="N13:O13"/>
    <mergeCell ref="H3:I3"/>
    <mergeCell ref="E3:F3"/>
    <mergeCell ref="B3:C3"/>
    <mergeCell ref="K3:L3"/>
    <mergeCell ref="B13:C13"/>
    <mergeCell ref="E13:F13"/>
    <mergeCell ref="H13:I13"/>
    <mergeCell ref="K13:L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Conta T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Capreti</dc:creator>
  <cp:lastModifiedBy>Emerson Capreti</cp:lastModifiedBy>
  <dcterms:created xsi:type="dcterms:W3CDTF">2016-04-22T17:43:35Z</dcterms:created>
  <dcterms:modified xsi:type="dcterms:W3CDTF">2016-05-02T19:21:36Z</dcterms:modified>
</cp:coreProperties>
</file>