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kcaldeira\Google Drive\git\SEM-1\"/>
    </mc:Choice>
  </mc:AlternateContent>
  <xr:revisionPtr revIDLastSave="0" documentId="13_ncr:1_{7B63430C-0C8C-467A-9984-DB7F0065BCDB}" xr6:coauthVersionLast="34" xr6:coauthVersionMax="34" xr10:uidLastSave="{00000000-0000-0000-0000-000000000000}"/>
  <bookViews>
    <workbookView xWindow="0" yWindow="0" windowWidth="21585" windowHeight="7380" activeTab="1" xr2:uid="{00000000-000D-0000-FFFF-FFFF00000000}"/>
  </bookViews>
  <sheets>
    <sheet name="default" sheetId="2" r:id="rId1"/>
    <sheet name="3 days solar only gas only" sheetId="7" r:id="rId2"/>
    <sheet name="1 gen tech at a time" sheetId="6" r:id="rId3"/>
    <sheet name="2xNG,1W,0.75nuc0.25PGP0.5rest" sheetId="5" r:id="rId4"/>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91" i="7" l="1"/>
  <c r="B90" i="7"/>
  <c r="B89" i="7"/>
  <c r="B82" i="7"/>
  <c r="B70" i="7"/>
  <c r="B107" i="6" l="1"/>
  <c r="C107" i="6"/>
  <c r="D107" i="6"/>
  <c r="E107" i="6"/>
  <c r="B108" i="6"/>
  <c r="C108" i="6"/>
  <c r="D108" i="6"/>
  <c r="E108" i="6"/>
  <c r="B109" i="6"/>
  <c r="C109" i="6"/>
  <c r="D109" i="6"/>
  <c r="E109" i="6"/>
  <c r="C106" i="6"/>
  <c r="D106" i="6"/>
  <c r="E106" i="6"/>
  <c r="B106" i="6"/>
  <c r="B91" i="6"/>
  <c r="B90" i="6"/>
  <c r="B89" i="6"/>
  <c r="B82" i="6"/>
  <c r="B70" i="6"/>
  <c r="B87" i="5" l="1"/>
  <c r="B86" i="5"/>
  <c r="B85" i="5"/>
  <c r="B78" i="5"/>
  <c r="B66" i="5"/>
  <c r="D87" i="5" l="1"/>
  <c r="D86" i="5"/>
  <c r="D85" i="5"/>
  <c r="D78" i="5"/>
  <c r="D66" i="5"/>
  <c r="B91" i="2" l="1"/>
  <c r="B90" i="2"/>
  <c r="B89" i="2"/>
  <c r="B82" i="2"/>
  <c r="B70" i="2"/>
</calcChain>
</file>

<file path=xl/sharedStrings.xml><?xml version="1.0" encoding="utf-8"?>
<sst xmlns="http://schemas.openxmlformats.org/spreadsheetml/2006/main" count="503" uniqueCount="121">
  <si>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</si>
  <si>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</si>
  <si>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</si>
  <si>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</si>
  <si>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</si>
  <si>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</si>
  <si>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</si>
  <si>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</si>
  <si>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</si>
  <si>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</si>
  <si>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</si>
  <si>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</si>
  <si>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</si>
  <si>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</si>
  <si>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</si>
  <si>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</si>
  <si>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</si>
  <si>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</si>
  <si>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</si>
  <si>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</si>
  <si>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</si>
  <si>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</si>
  <si>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</si>
  <si>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</si>
  <si>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</si>
  <si>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</si>
  <si>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</si>
  <si>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</si>
  <si>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</si>
  <si>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</si>
  <si>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</si>
  <si>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</si>
  <si>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</si>
  <si>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</si>
  <si>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</si>
  <si>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</si>
  <si>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</si>
  <si>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</si>
  <si>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</si>
  <si>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</si>
  <si>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</si>
  <si>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The idea is that this should be a small number, and smaller than wind, so solar is curtailed first</t>
  </si>
  <si>
    <t>$/kWh</t>
  </si>
  <si>
    <t>The idea is that this should be a small number, but bigger than solar, so solar is curtailed first</t>
  </si>
  <si>
    <t>STORAGE_CHARGING_EFFICIENCY</t>
  </si>
  <si>
    <t>STORAGE_DECAY_RATE</t>
  </si>
  <si>
    <t>fraction per hour</t>
  </si>
  <si>
    <t>fraction per month</t>
  </si>
  <si>
    <t>STORAGE_CHARGING_TIME</t>
  </si>
  <si>
    <t>hours</t>
  </si>
  <si>
    <t>BEGIN_CASE_DATA</t>
  </si>
  <si>
    <t>"BEGIN_CASE_DATA" is a keyword that must be in the first column of the file. The next row must contain keywords. Definitions here will override &lt;BEGIN_ALL_CASES_DATA&gt;. There must be at least one row here, because this is how the number of cases gets defined.</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</si>
  <si>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</si>
  <si>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</si>
  <si>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</si>
  <si>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</si>
  <si>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</si>
  <si>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</si>
  <si>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</si>
  <si>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Note: values provided below will override values given above.</t>
  </si>
  <si>
    <t>Input_Data/Shaner-et-al_E&amp;ES2018</t>
  </si>
  <si>
    <t>solar_series_Shaner_normalized_to_0.2_mean.csv</t>
  </si>
  <si>
    <t>wind_series_Shaner_normalized_to_0.38_mean.csv</t>
  </si>
  <si>
    <t>demand_series_Shaner_normalized_to_1_mean.csv</t>
  </si>
  <si>
    <t>PGP_STORAGE_CHARGING_EFFICIENCY</t>
  </si>
  <si>
    <t>($/h)/kW</t>
  </si>
  <si>
    <t>All power-related (i.e., generation) costs  are in terms of $/kWh dispatched</t>
  </si>
  <si>
    <t>example</t>
  </si>
  <si>
    <t>0.01953 is default value</t>
  </si>
  <si>
    <t>0.02065 is default value</t>
  </si>
  <si>
    <t>0.01184 is default value for NGCC, 0.027 is default value for NGCC + CCS</t>
  </si>
  <si>
    <t>0.06243 is default value</t>
  </si>
  <si>
    <t>QUICKLOOK</t>
  </si>
  <si>
    <t>QUICKLOOK is true if you want to use the newer postprocessing system.</t>
  </si>
  <si>
    <t>NORMALIZE_DEMAND_TO_ONE</t>
  </si>
  <si>
    <t>Normalize demand to 1.</t>
  </si>
  <si>
    <t>($/h)/kWh</t>
  </si>
  <si>
    <t>If we assume $261/kWh capacity with a 8% cap recovery factor and 8760 hours per year (and 6 hour charge/discharge time)</t>
  </si>
  <si>
    <t>from $1568/kW and $261/kWh from Davis et al 2018</t>
  </si>
  <si>
    <t>2.7e-6 adds on about 2.4 cents per kWh if used one cycle per year</t>
  </si>
  <si>
    <t xml:space="preserve">Electrolyser $4600 per kW capital cost. Assume 8% capital recovery factor and 8760 hours per year = </t>
  </si>
  <si>
    <t>0.02259 is the default value</t>
  </si>
  <si>
    <t>example_2xNG_1W_0.75Nuc_0.5rest_0.25PGP</t>
  </si>
  <si>
    <t>example_1W_0.75Nuc_0.5rest_0.25PGP</t>
  </si>
  <si>
    <t>example1</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</si>
  <si>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</si>
  <si>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</si>
  <si>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</si>
  <si>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all</t>
  </si>
  <si>
    <t>NoSolar</t>
  </si>
  <si>
    <t>NoWind</t>
  </si>
  <si>
    <t>NoNatgas</t>
  </si>
  <si>
    <t>NoNuclear</t>
  </si>
  <si>
    <t>OnlySolar</t>
  </si>
  <si>
    <t>OnlyWind</t>
  </si>
  <si>
    <t>OnlyNatgas</t>
  </si>
  <si>
    <t>OnlyNuclear</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</si>
  <si>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</si>
  <si>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3daysolarbatt</t>
  </si>
  <si>
    <t>3daynatgasbatt</t>
  </si>
  <si>
    <t>SOLAR_FIXED_FILE</t>
  </si>
  <si>
    <t>FIXED_COST_SOLAR</t>
  </si>
  <si>
    <t>WIND_FIXED_FILE</t>
  </si>
  <si>
    <t>FIXED_COST_WIND</t>
  </si>
  <si>
    <t>FIXED_COST_NATGAS</t>
  </si>
  <si>
    <t>FIXED_COST_NUCLEAR</t>
  </si>
  <si>
    <t>FIXED_COST_STORAGE</t>
  </si>
  <si>
    <t>FIXED_COST_PGP_STORAGE</t>
  </si>
  <si>
    <t>FIXED_COST_TO_PGP_STORAGE</t>
  </si>
  <si>
    <t>FIXED_COST_FROM_PGP_STORAGE</t>
  </si>
  <si>
    <t>To reduce errors, if one keyword exists relevant to a technology, all keywords for that technology must be defined (i.e., if you have FIXED_cost_wind, you must have a VAR_cost_wind).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</si>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</sst>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0" xfId="0" applyAlignment="1"/>
    <xf numFmtId="0" fontId="0" fillId="33" borderId="0" xfId="0" applyFill="1" applyAlignment="1">
      <alignment wrapText="1"/>
    </xf>
    <xf numFmtId="0" fontId="0" fillId="33" borderId="0" xfId="0" applyFill="1" applyAlignment="1"/>
    <xf numFmtId="0" fontId="0" fillId="34" borderId="0" xfId="0" applyFill="1" applyAlignment="1">
      <alignment wrapText="1"/>
    </xf>
    <xf numFmtId="0" fontId="0" fillId="35" borderId="0" xfId="0" applyFill="1" applyAlignment="1">
      <alignment wrapText="1"/>
    </xf>
    <xf numFmtId="0" fontId="16" fillId="0" borderId="0" xfId="0" applyFont="1" applyAlignment="1"/>
    <xf numFmtId="0" fontId="0" fillId="35" borderId="0" xfId="0" applyNumberFormat="1" applyFill="1" applyAlignment="1">
      <alignment wrapText="1"/>
    </xf>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4" fontId="0" fillId="35" borderId="0" xfId="0" applyNumberForma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E599E-3D00-45DF-A9B9-819537A050D1}">
  <dimension ref="A1:F107"/>
  <sheetViews>
    <sheetView topLeftCell="A67" workbookViewId="0">
      <selection activeCell="J78" sqref="J78"/>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85</v>
      </c>
      <c r="B5" s="10"/>
    </row>
    <row r="6" spans="1:2" s="2" customFormat="1" x14ac:dyDescent="0.25">
      <c r="A6" s="2" t="s">
        <v>86</v>
      </c>
      <c r="B6" s="10"/>
    </row>
    <row r="7" spans="1:2" s="2" customFormat="1" x14ac:dyDescent="0.25">
      <c r="A7" s="2" t="s">
        <v>87</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110</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111</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67</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72</v>
      </c>
      <c r="B48" s="12" t="b">
        <v>1</v>
      </c>
      <c r="C48" s="2" t="s">
        <v>73</v>
      </c>
    </row>
    <row r="49" spans="1:4" x14ac:dyDescent="0.25">
      <c r="A49" s="5"/>
      <c r="B49" s="12"/>
      <c r="C49" s="2"/>
    </row>
    <row r="50" spans="1:4" x14ac:dyDescent="0.25">
      <c r="A50" s="5" t="s">
        <v>74</v>
      </c>
      <c r="B50" s="12" t="b">
        <v>1</v>
      </c>
      <c r="C50" s="2" t="s">
        <v>75</v>
      </c>
    </row>
    <row r="51" spans="1:4" x14ac:dyDescent="0.25">
      <c r="A51" s="5" t="s">
        <v>28</v>
      </c>
      <c r="B51" s="12" t="s">
        <v>60</v>
      </c>
      <c r="C51" s="2" t="s">
        <v>29</v>
      </c>
    </row>
    <row r="52" spans="1:4" x14ac:dyDescent="0.25">
      <c r="A52" s="5" t="s">
        <v>55</v>
      </c>
      <c r="B52" s="13">
        <v>1000000000</v>
      </c>
      <c r="C52" s="2" t="s">
        <v>57</v>
      </c>
    </row>
    <row r="53" spans="1:4" x14ac:dyDescent="0.25">
      <c r="A53" s="5" t="s">
        <v>56</v>
      </c>
      <c r="B53" s="13">
        <v>1000000000</v>
      </c>
      <c r="C53" s="2" t="s">
        <v>58</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63</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100</v>
      </c>
      <c r="B68" s="12" t="s">
        <v>61</v>
      </c>
      <c r="C68" s="2"/>
      <c r="D68" s="2"/>
    </row>
    <row r="69" spans="1:4" x14ac:dyDescent="0.25">
      <c r="A69" s="5" t="s">
        <v>101</v>
      </c>
      <c r="B69" s="14">
        <v>1.9528741509529837E-2</v>
      </c>
      <c r="C69" s="2" t="s">
        <v>65</v>
      </c>
      <c r="D69" s="2" t="s">
        <v>68</v>
      </c>
    </row>
    <row r="70" spans="1:4" x14ac:dyDescent="0.25">
      <c r="A70" s="5" t="s">
        <v>112</v>
      </c>
      <c r="B70" s="13">
        <f>0.00000001</f>
        <v>1E-8</v>
      </c>
      <c r="C70" s="2" t="s">
        <v>41</v>
      </c>
      <c r="D70" s="2"/>
    </row>
    <row r="71" spans="1:4" x14ac:dyDescent="0.25">
      <c r="A71" s="5"/>
      <c r="B71" s="12"/>
      <c r="C71" s="2"/>
      <c r="D71" s="2"/>
    </row>
    <row r="72" spans="1:4" x14ac:dyDescent="0.25">
      <c r="A72" s="5" t="s">
        <v>102</v>
      </c>
      <c r="B72" s="12" t="s">
        <v>62</v>
      </c>
      <c r="C72" s="2"/>
      <c r="D72" s="2"/>
    </row>
    <row r="73" spans="1:4" x14ac:dyDescent="0.25">
      <c r="A73" s="5" t="s">
        <v>103</v>
      </c>
      <c r="B73" s="14">
        <v>2.0648572594225215E-2</v>
      </c>
      <c r="C73" s="2" t="s">
        <v>65</v>
      </c>
      <c r="D73" s="2" t="s">
        <v>69</v>
      </c>
    </row>
    <row r="74" spans="1:4" x14ac:dyDescent="0.25">
      <c r="A74" s="5" t="s">
        <v>113</v>
      </c>
      <c r="B74" s="13">
        <v>2E-8</v>
      </c>
      <c r="C74" s="2" t="s">
        <v>43</v>
      </c>
      <c r="D74" s="2"/>
    </row>
    <row r="75" spans="1:4" x14ac:dyDescent="0.25">
      <c r="A75" s="5"/>
      <c r="B75" s="12"/>
      <c r="C75" s="2"/>
      <c r="D75" s="2"/>
    </row>
    <row r="76" spans="1:4" x14ac:dyDescent="0.25">
      <c r="A76" s="5" t="s">
        <v>104</v>
      </c>
      <c r="B76" s="14">
        <v>1.1841887362491711E-2</v>
      </c>
      <c r="C76" s="2" t="s">
        <v>65</v>
      </c>
      <c r="D76" s="2" t="s">
        <v>70</v>
      </c>
    </row>
    <row r="77" spans="1:4" x14ac:dyDescent="0.25">
      <c r="A77" s="5" t="s">
        <v>114</v>
      </c>
      <c r="B77" s="14">
        <v>2.2590009128958689E-2</v>
      </c>
      <c r="C77" s="2" t="s">
        <v>42</v>
      </c>
      <c r="D77" s="2"/>
    </row>
    <row r="78" spans="1:4" x14ac:dyDescent="0.25">
      <c r="A78" s="5"/>
      <c r="B78" s="12"/>
      <c r="C78" s="2"/>
      <c r="D78" s="2"/>
    </row>
    <row r="79" spans="1:4" x14ac:dyDescent="0.25">
      <c r="A79" s="5" t="s">
        <v>105</v>
      </c>
      <c r="B79" s="14">
        <v>6.2433901191501419E-2</v>
      </c>
      <c r="C79" s="2" t="s">
        <v>65</v>
      </c>
      <c r="D79" s="2" t="s">
        <v>71</v>
      </c>
    </row>
    <row r="80" spans="1:4" x14ac:dyDescent="0.25">
      <c r="A80" s="5" t="s">
        <v>115</v>
      </c>
      <c r="B80" s="14">
        <v>2.5158160216169324E-2</v>
      </c>
      <c r="C80" s="2" t="s">
        <v>42</v>
      </c>
      <c r="D80" s="2"/>
    </row>
    <row r="81" spans="1:6" x14ac:dyDescent="0.25">
      <c r="A81" s="5"/>
      <c r="B81" s="12"/>
      <c r="C81" s="2"/>
      <c r="D81" s="2"/>
    </row>
    <row r="82" spans="1:6" x14ac:dyDescent="0.25">
      <c r="A82" s="5" t="s">
        <v>106</v>
      </c>
      <c r="B82" s="12">
        <f>261*0.08/8760</f>
        <v>2.3835616438356165E-3</v>
      </c>
      <c r="C82" s="2" t="s">
        <v>76</v>
      </c>
      <c r="D82" s="2" t="s">
        <v>77</v>
      </c>
    </row>
    <row r="83" spans="1:6" x14ac:dyDescent="0.25">
      <c r="A83" s="5" t="s">
        <v>116</v>
      </c>
      <c r="B83" s="12">
        <v>0</v>
      </c>
      <c r="C83" s="2" t="s">
        <v>65</v>
      </c>
      <c r="D83" s="2"/>
    </row>
    <row r="84" spans="1:6" x14ac:dyDescent="0.25">
      <c r="A84" s="5" t="s">
        <v>117</v>
      </c>
      <c r="B84" s="12">
        <v>0</v>
      </c>
      <c r="C84" s="2" t="s">
        <v>65</v>
      </c>
      <c r="D84" s="2"/>
    </row>
    <row r="85" spans="1:6" x14ac:dyDescent="0.25">
      <c r="A85" s="5" t="s">
        <v>44</v>
      </c>
      <c r="B85" s="12">
        <v>0.9</v>
      </c>
      <c r="C85" s="2"/>
      <c r="D85" s="2"/>
    </row>
    <row r="86" spans="1:6" ht="12.95" customHeight="1" x14ac:dyDescent="0.25">
      <c r="A86" s="5" t="s">
        <v>45</v>
      </c>
      <c r="B86" s="12">
        <v>1.0000000000000001E-5</v>
      </c>
      <c r="C86" s="2" t="s">
        <v>46</v>
      </c>
      <c r="D86" s="2"/>
      <c r="E86" s="1">
        <v>7.3048000000000002E-3</v>
      </c>
      <c r="F86" s="1" t="s">
        <v>47</v>
      </c>
    </row>
    <row r="87" spans="1:6" x14ac:dyDescent="0.25">
      <c r="A87" s="5" t="s">
        <v>48</v>
      </c>
      <c r="B87" s="12">
        <v>6</v>
      </c>
      <c r="C87" s="2" t="s">
        <v>49</v>
      </c>
      <c r="D87" s="2" t="s">
        <v>78</v>
      </c>
    </row>
    <row r="88" spans="1:6" x14ac:dyDescent="0.25">
      <c r="A88" s="5"/>
      <c r="B88" s="12"/>
      <c r="C88" s="2"/>
      <c r="D88" s="2"/>
    </row>
    <row r="89" spans="1:6" x14ac:dyDescent="0.25">
      <c r="A89" s="5" t="s">
        <v>107</v>
      </c>
      <c r="B89" s="12">
        <f>0.3*0.08/8760</f>
        <v>2.7397260273972604E-6</v>
      </c>
      <c r="C89" s="2" t="s">
        <v>76</v>
      </c>
      <c r="D89" s="2" t="s">
        <v>79</v>
      </c>
    </row>
    <row r="90" spans="1:6" x14ac:dyDescent="0.25">
      <c r="A90" s="5" t="s">
        <v>108</v>
      </c>
      <c r="B90" s="12">
        <f>1100*0.08/8760</f>
        <v>1.0045662100456621E-2</v>
      </c>
      <c r="C90" s="2" t="s">
        <v>65</v>
      </c>
      <c r="D90" s="2" t="s">
        <v>65</v>
      </c>
    </row>
    <row r="91" spans="1:6" x14ac:dyDescent="0.25">
      <c r="A91" s="5" t="s">
        <v>109</v>
      </c>
      <c r="B91" s="12">
        <f>4600*0.08/8760</f>
        <v>4.2009132420091327E-2</v>
      </c>
      <c r="C91" s="2" t="s">
        <v>65</v>
      </c>
      <c r="D91" s="2" t="s">
        <v>80</v>
      </c>
    </row>
    <row r="92" spans="1:6" x14ac:dyDescent="0.25">
      <c r="A92" s="5" t="s">
        <v>118</v>
      </c>
      <c r="B92" s="12">
        <v>0</v>
      </c>
      <c r="C92" s="2" t="s">
        <v>65</v>
      </c>
      <c r="D92" s="2"/>
    </row>
    <row r="93" spans="1:6" ht="30" x14ac:dyDescent="0.25">
      <c r="A93" s="5" t="s">
        <v>119</v>
      </c>
      <c r="B93" s="12">
        <v>0</v>
      </c>
      <c r="C93" s="2" t="s">
        <v>65</v>
      </c>
      <c r="D93" s="2"/>
    </row>
    <row r="94" spans="1:6" x14ac:dyDescent="0.25">
      <c r="A94" s="5" t="s">
        <v>64</v>
      </c>
      <c r="B94" s="12">
        <v>0.3</v>
      </c>
      <c r="C94" s="2"/>
      <c r="D94" s="2"/>
    </row>
    <row r="95" spans="1:6" x14ac:dyDescent="0.25">
      <c r="A95" s="5"/>
      <c r="B95" s="12"/>
      <c r="C95" s="2"/>
      <c r="D95" s="2"/>
    </row>
    <row r="96" spans="1:6" x14ac:dyDescent="0.25">
      <c r="A96" s="5" t="s">
        <v>120</v>
      </c>
      <c r="B96" s="12">
        <v>10</v>
      </c>
      <c r="C96" s="2" t="s">
        <v>65</v>
      </c>
      <c r="D96" s="2"/>
    </row>
    <row r="97" spans="1:3" x14ac:dyDescent="0.25">
      <c r="C97" s="2" t="s">
        <v>59</v>
      </c>
    </row>
    <row r="98" spans="1:3" s="3" customFormat="1" x14ac:dyDescent="0.25">
      <c r="A98" s="3" t="s">
        <v>50</v>
      </c>
      <c r="B98" s="11" t="s">
        <v>97</v>
      </c>
      <c r="C98" s="4"/>
    </row>
    <row r="99" spans="1:3" s="5" customFormat="1" x14ac:dyDescent="0.25">
      <c r="A99" s="5" t="s">
        <v>52</v>
      </c>
    </row>
    <row r="100" spans="1:3" x14ac:dyDescent="0.25">
      <c r="B100" s="1"/>
    </row>
    <row r="101" spans="1:3" s="6" customFormat="1" x14ac:dyDescent="0.25">
      <c r="A101" s="8" t="s">
        <v>67</v>
      </c>
    </row>
    <row r="103" spans="1:3" s="3" customFormat="1" x14ac:dyDescent="0.25">
      <c r="A103" s="3" t="s">
        <v>53</v>
      </c>
      <c r="B103" s="11"/>
    </row>
    <row r="107" spans="1:3" x14ac:dyDescent="0.25">
      <c r="A107" s="1" t="s">
        <v>54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DEE5D-D4A0-4BC5-A916-79B06806B187}">
  <dimension ref="A1:F108"/>
  <sheetViews>
    <sheetView tabSelected="1" topLeftCell="A79" workbookViewId="0">
      <selection activeCell="F102" sqref="F102"/>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85</v>
      </c>
      <c r="B5" s="10"/>
    </row>
    <row r="6" spans="1:2" s="2" customFormat="1" x14ac:dyDescent="0.25">
      <c r="A6" s="2" t="s">
        <v>86</v>
      </c>
      <c r="B6" s="10"/>
    </row>
    <row r="7" spans="1:2" s="2" customFormat="1" x14ac:dyDescent="0.25">
      <c r="A7" s="2" t="s">
        <v>87</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110</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111</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67</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72</v>
      </c>
      <c r="B48" s="12" t="b">
        <v>1</v>
      </c>
      <c r="C48" s="2" t="s">
        <v>73</v>
      </c>
    </row>
    <row r="49" spans="1:4" x14ac:dyDescent="0.25">
      <c r="A49" s="5"/>
      <c r="B49" s="12"/>
      <c r="C49" s="2"/>
    </row>
    <row r="50" spans="1:4" x14ac:dyDescent="0.25">
      <c r="A50" s="5" t="s">
        <v>74</v>
      </c>
      <c r="B50" s="12" t="b">
        <v>1</v>
      </c>
      <c r="C50" s="2" t="s">
        <v>75</v>
      </c>
    </row>
    <row r="51" spans="1:4" x14ac:dyDescent="0.25">
      <c r="A51" s="5" t="s">
        <v>28</v>
      </c>
      <c r="B51" s="12" t="s">
        <v>60</v>
      </c>
      <c r="C51" s="2" t="s">
        <v>29</v>
      </c>
    </row>
    <row r="52" spans="1:4" x14ac:dyDescent="0.25">
      <c r="A52" s="5" t="s">
        <v>55</v>
      </c>
      <c r="B52" s="13">
        <v>1000000000</v>
      </c>
      <c r="C52" s="2" t="s">
        <v>57</v>
      </c>
    </row>
    <row r="53" spans="1:4" x14ac:dyDescent="0.25">
      <c r="A53" s="5" t="s">
        <v>56</v>
      </c>
      <c r="B53" s="13">
        <v>1000000000</v>
      </c>
      <c r="C53" s="2" t="s">
        <v>58</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63</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v>
      </c>
      <c r="C64" s="2"/>
      <c r="D64" s="2"/>
    </row>
    <row r="65" spans="1:4" x14ac:dyDescent="0.25">
      <c r="A65" s="5" t="s">
        <v>39</v>
      </c>
      <c r="B65" s="12">
        <v>3</v>
      </c>
      <c r="C65" s="2"/>
      <c r="D65" s="2"/>
    </row>
    <row r="66" spans="1:4" x14ac:dyDescent="0.25">
      <c r="A66" s="5" t="s">
        <v>40</v>
      </c>
      <c r="B66" s="12">
        <v>24</v>
      </c>
      <c r="C66" s="2"/>
      <c r="D66" s="2"/>
    </row>
    <row r="67" spans="1:4" x14ac:dyDescent="0.25">
      <c r="A67" s="5"/>
      <c r="B67" s="12"/>
      <c r="C67" s="2"/>
      <c r="D67" s="2"/>
    </row>
    <row r="68" spans="1:4" x14ac:dyDescent="0.25">
      <c r="A68" s="5" t="s">
        <v>100</v>
      </c>
      <c r="B68" s="12" t="s">
        <v>61</v>
      </c>
      <c r="C68" s="2"/>
      <c r="D68" s="2"/>
    </row>
    <row r="69" spans="1:4" x14ac:dyDescent="0.25">
      <c r="A69" s="5" t="s">
        <v>101</v>
      </c>
      <c r="B69" s="14">
        <v>1.9528741509529837E-2</v>
      </c>
      <c r="C69" s="2" t="s">
        <v>65</v>
      </c>
      <c r="D69" s="2" t="s">
        <v>68</v>
      </c>
    </row>
    <row r="70" spans="1:4" x14ac:dyDescent="0.25">
      <c r="A70" s="5" t="s">
        <v>112</v>
      </c>
      <c r="B70" s="13">
        <f>0.00000001</f>
        <v>1E-8</v>
      </c>
      <c r="C70" s="2" t="s">
        <v>41</v>
      </c>
      <c r="D70" s="2"/>
    </row>
    <row r="71" spans="1:4" x14ac:dyDescent="0.25">
      <c r="A71" s="5"/>
      <c r="B71" s="12"/>
      <c r="C71" s="2"/>
      <c r="D71" s="2"/>
    </row>
    <row r="72" spans="1:4" x14ac:dyDescent="0.25">
      <c r="A72" s="5" t="s">
        <v>102</v>
      </c>
      <c r="B72" s="12" t="s">
        <v>62</v>
      </c>
      <c r="C72" s="2"/>
      <c r="D72" s="2"/>
    </row>
    <row r="73" spans="1:4" x14ac:dyDescent="0.25">
      <c r="A73" s="5" t="s">
        <v>103</v>
      </c>
      <c r="B73" s="14">
        <v>2.0648572594225215E-2</v>
      </c>
      <c r="C73" s="2" t="s">
        <v>65</v>
      </c>
      <c r="D73" s="2" t="s">
        <v>69</v>
      </c>
    </row>
    <row r="74" spans="1:4" x14ac:dyDescent="0.25">
      <c r="A74" s="5" t="s">
        <v>113</v>
      </c>
      <c r="B74" s="13">
        <v>2E-8</v>
      </c>
      <c r="C74" s="2" t="s">
        <v>43</v>
      </c>
      <c r="D74" s="2"/>
    </row>
    <row r="75" spans="1:4" x14ac:dyDescent="0.25">
      <c r="A75" s="5"/>
      <c r="B75" s="12"/>
      <c r="C75" s="2"/>
      <c r="D75" s="2"/>
    </row>
    <row r="76" spans="1:4" x14ac:dyDescent="0.25">
      <c r="A76" s="5" t="s">
        <v>104</v>
      </c>
      <c r="B76" s="14">
        <v>1.1841887362491711E-2</v>
      </c>
      <c r="C76" s="2" t="s">
        <v>65</v>
      </c>
      <c r="D76" s="2" t="s">
        <v>70</v>
      </c>
    </row>
    <row r="77" spans="1:4" x14ac:dyDescent="0.25">
      <c r="A77" s="5" t="s">
        <v>114</v>
      </c>
      <c r="B77" s="14">
        <v>2.2590009128958689E-2</v>
      </c>
      <c r="C77" s="2" t="s">
        <v>42</v>
      </c>
      <c r="D77" s="2"/>
    </row>
    <row r="78" spans="1:4" x14ac:dyDescent="0.25">
      <c r="A78" s="5"/>
      <c r="B78" s="12"/>
      <c r="C78" s="2"/>
      <c r="D78" s="2"/>
    </row>
    <row r="79" spans="1:4" x14ac:dyDescent="0.25">
      <c r="A79" s="5" t="s">
        <v>105</v>
      </c>
      <c r="B79" s="14">
        <v>6.2433901191501419E-2</v>
      </c>
      <c r="C79" s="2" t="s">
        <v>65</v>
      </c>
      <c r="D79" s="2" t="s">
        <v>71</v>
      </c>
    </row>
    <row r="80" spans="1:4" x14ac:dyDescent="0.25">
      <c r="A80" s="5" t="s">
        <v>115</v>
      </c>
      <c r="B80" s="14">
        <v>2.5158160216169324E-2</v>
      </c>
      <c r="C80" s="2" t="s">
        <v>42</v>
      </c>
      <c r="D80" s="2"/>
    </row>
    <row r="81" spans="1:6" x14ac:dyDescent="0.25">
      <c r="A81" s="5"/>
      <c r="B81" s="12"/>
      <c r="C81" s="2"/>
      <c r="D81" s="2"/>
    </row>
    <row r="82" spans="1:6" x14ac:dyDescent="0.25">
      <c r="A82" s="5" t="s">
        <v>106</v>
      </c>
      <c r="B82" s="12">
        <f>261*0.08/8760</f>
        <v>2.3835616438356165E-3</v>
      </c>
      <c r="C82" s="2" t="s">
        <v>76</v>
      </c>
      <c r="D82" s="2" t="s">
        <v>77</v>
      </c>
    </row>
    <row r="83" spans="1:6" x14ac:dyDescent="0.25">
      <c r="A83" s="5" t="s">
        <v>116</v>
      </c>
      <c r="B83" s="12">
        <v>0</v>
      </c>
      <c r="C83" s="2" t="s">
        <v>65</v>
      </c>
      <c r="D83" s="2"/>
    </row>
    <row r="84" spans="1:6" x14ac:dyDescent="0.25">
      <c r="A84" s="5" t="s">
        <v>117</v>
      </c>
      <c r="B84" s="12">
        <v>0</v>
      </c>
      <c r="C84" s="2" t="s">
        <v>65</v>
      </c>
      <c r="D84" s="2"/>
    </row>
    <row r="85" spans="1:6" x14ac:dyDescent="0.25">
      <c r="A85" s="5" t="s">
        <v>44</v>
      </c>
      <c r="B85" s="12">
        <v>0.9</v>
      </c>
      <c r="C85" s="2"/>
      <c r="D85" s="2"/>
    </row>
    <row r="86" spans="1:6" ht="12.95" customHeight="1" x14ac:dyDescent="0.25">
      <c r="A86" s="5" t="s">
        <v>45</v>
      </c>
      <c r="B86" s="12">
        <v>1.0000000000000001E-5</v>
      </c>
      <c r="C86" s="2" t="s">
        <v>46</v>
      </c>
      <c r="D86" s="2"/>
      <c r="E86" s="1">
        <v>7.3048000000000002E-3</v>
      </c>
      <c r="F86" s="1" t="s">
        <v>47</v>
      </c>
    </row>
    <row r="87" spans="1:6" x14ac:dyDescent="0.25">
      <c r="A87" s="5" t="s">
        <v>48</v>
      </c>
      <c r="B87" s="12">
        <v>6</v>
      </c>
      <c r="C87" s="2" t="s">
        <v>49</v>
      </c>
      <c r="D87" s="2" t="s">
        <v>78</v>
      </c>
    </row>
    <row r="88" spans="1:6" x14ac:dyDescent="0.25">
      <c r="A88" s="5"/>
      <c r="B88" s="12"/>
      <c r="C88" s="2"/>
      <c r="D88" s="2"/>
    </row>
    <row r="89" spans="1:6" x14ac:dyDescent="0.25">
      <c r="A89" s="5" t="s">
        <v>107</v>
      </c>
      <c r="B89" s="12">
        <f>0.3*0.08/8760</f>
        <v>2.7397260273972604E-6</v>
      </c>
      <c r="C89" s="2" t="s">
        <v>76</v>
      </c>
      <c r="D89" s="2" t="s">
        <v>79</v>
      </c>
    </row>
    <row r="90" spans="1:6" x14ac:dyDescent="0.25">
      <c r="A90" s="5" t="s">
        <v>108</v>
      </c>
      <c r="B90" s="12">
        <f>1100*0.08/8760</f>
        <v>1.0045662100456621E-2</v>
      </c>
      <c r="C90" s="2" t="s">
        <v>65</v>
      </c>
      <c r="D90" s="2" t="s">
        <v>65</v>
      </c>
    </row>
    <row r="91" spans="1:6" x14ac:dyDescent="0.25">
      <c r="A91" s="5" t="s">
        <v>109</v>
      </c>
      <c r="B91" s="12">
        <f>4600*0.08/8760</f>
        <v>4.2009132420091327E-2</v>
      </c>
      <c r="C91" s="2" t="s">
        <v>65</v>
      </c>
      <c r="D91" s="2" t="s">
        <v>80</v>
      </c>
    </row>
    <row r="92" spans="1:6" x14ac:dyDescent="0.25">
      <c r="A92" s="5" t="s">
        <v>118</v>
      </c>
      <c r="B92" s="12">
        <v>0</v>
      </c>
      <c r="C92" s="2" t="s">
        <v>65</v>
      </c>
      <c r="D92" s="2"/>
    </row>
    <row r="93" spans="1:6" ht="30" x14ac:dyDescent="0.25">
      <c r="A93" s="5" t="s">
        <v>119</v>
      </c>
      <c r="B93" s="12">
        <v>0</v>
      </c>
      <c r="C93" s="2" t="s">
        <v>65</v>
      </c>
      <c r="D93" s="2"/>
    </row>
    <row r="94" spans="1:6" x14ac:dyDescent="0.25">
      <c r="A94" s="5" t="s">
        <v>64</v>
      </c>
      <c r="B94" s="12">
        <v>0.3</v>
      </c>
      <c r="C94" s="2"/>
      <c r="D94" s="2"/>
    </row>
    <row r="95" spans="1:6" x14ac:dyDescent="0.25">
      <c r="A95" s="5"/>
      <c r="B95" s="12"/>
      <c r="C95" s="2"/>
      <c r="D95" s="2"/>
    </row>
    <row r="96" spans="1:6" x14ac:dyDescent="0.25">
      <c r="A96" s="5" t="s">
        <v>120</v>
      </c>
      <c r="B96" s="12">
        <v>10</v>
      </c>
      <c r="C96" s="2" t="s">
        <v>65</v>
      </c>
      <c r="D96" s="2"/>
    </row>
    <row r="97" spans="1:6" x14ac:dyDescent="0.25">
      <c r="C97" s="2" t="s">
        <v>59</v>
      </c>
    </row>
    <row r="98" spans="1:6" s="3" customFormat="1" x14ac:dyDescent="0.25">
      <c r="A98" s="3" t="s">
        <v>50</v>
      </c>
      <c r="B98" s="11" t="s">
        <v>51</v>
      </c>
      <c r="C98" s="4"/>
    </row>
    <row r="99" spans="1:6" s="5" customFormat="1" ht="30" x14ac:dyDescent="0.25">
      <c r="A99" s="5" t="s">
        <v>52</v>
      </c>
      <c r="B99" s="5" t="s">
        <v>101</v>
      </c>
      <c r="C99" s="5" t="s">
        <v>103</v>
      </c>
      <c r="D99" s="5" t="s">
        <v>104</v>
      </c>
      <c r="E99" s="5" t="s">
        <v>105</v>
      </c>
      <c r="F99" s="5" t="s">
        <v>107</v>
      </c>
    </row>
    <row r="100" spans="1:6" x14ac:dyDescent="0.25">
      <c r="B100" s="1"/>
    </row>
    <row r="101" spans="1:6" s="6" customFormat="1" x14ac:dyDescent="0.25">
      <c r="A101" s="8" t="s">
        <v>98</v>
      </c>
      <c r="B101" s="6">
        <v>1</v>
      </c>
      <c r="C101" s="6">
        <v>-1</v>
      </c>
      <c r="D101" s="6">
        <v>-1</v>
      </c>
      <c r="E101" s="6">
        <v>-1</v>
      </c>
      <c r="F101" s="6">
        <v>-1</v>
      </c>
    </row>
    <row r="102" spans="1:6" s="6" customFormat="1" x14ac:dyDescent="0.25">
      <c r="A102" s="8" t="s">
        <v>99</v>
      </c>
      <c r="B102" s="6">
        <v>-1</v>
      </c>
      <c r="C102" s="6">
        <v>-1</v>
      </c>
      <c r="D102" s="6">
        <v>1</v>
      </c>
      <c r="E102" s="6">
        <v>-1</v>
      </c>
      <c r="F102" s="6">
        <v>-1</v>
      </c>
    </row>
    <row r="104" spans="1:6" s="3" customFormat="1" x14ac:dyDescent="0.25">
      <c r="A104" s="3" t="s">
        <v>53</v>
      </c>
      <c r="B104" s="11"/>
    </row>
    <row r="108" spans="1:6" s="10" customFormat="1" x14ac:dyDescent="0.25">
      <c r="A108" s="1" t="s">
        <v>54</v>
      </c>
      <c r="C108" s="1"/>
      <c r="D108" s="1"/>
      <c r="E108" s="1"/>
      <c r="F108" s="1"/>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7549-D3C5-4AC6-B75C-E35B549A753D}">
  <dimension ref="A1:F115"/>
  <sheetViews>
    <sheetView topLeftCell="A82" workbookViewId="0">
      <selection activeCell="F109" sqref="F109"/>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85</v>
      </c>
      <c r="B5" s="10"/>
    </row>
    <row r="6" spans="1:2" s="2" customFormat="1" x14ac:dyDescent="0.25">
      <c r="A6" s="2" t="s">
        <v>86</v>
      </c>
      <c r="B6" s="10"/>
    </row>
    <row r="7" spans="1:2" s="2" customFormat="1" x14ac:dyDescent="0.25">
      <c r="A7" s="2" t="s">
        <v>87</v>
      </c>
      <c r="B7" s="10"/>
    </row>
    <row r="8" spans="1:2" s="2" customFormat="1" x14ac:dyDescent="0.25">
      <c r="B8" s="10"/>
    </row>
    <row r="9" spans="1:2" s="2" customFormat="1" x14ac:dyDescent="0.25">
      <c r="A9" s="2" t="s">
        <v>2</v>
      </c>
      <c r="B9" s="10"/>
    </row>
    <row r="10" spans="1:2" s="2" customFormat="1" x14ac:dyDescent="0.25">
      <c r="A10" s="2" t="s">
        <v>3</v>
      </c>
      <c r="B10" s="10"/>
    </row>
    <row r="11" spans="1:2" s="2" customFormat="1" x14ac:dyDescent="0.25">
      <c r="A11" s="2" t="s">
        <v>4</v>
      </c>
      <c r="B11" s="10"/>
    </row>
    <row r="12" spans="1:2" s="2" customFormat="1" x14ac:dyDescent="0.25">
      <c r="B12" s="10"/>
    </row>
    <row r="13" spans="1:2" s="2" customFormat="1" x14ac:dyDescent="0.25">
      <c r="A13" s="2" t="s">
        <v>110</v>
      </c>
      <c r="B13" s="10"/>
    </row>
    <row r="14" spans="1:2" s="2" customFormat="1" x14ac:dyDescent="0.25">
      <c r="B14" s="10"/>
    </row>
    <row r="15" spans="1:2" s="2" customFormat="1" x14ac:dyDescent="0.25">
      <c r="A15" s="2" t="s">
        <v>5</v>
      </c>
      <c r="B15" s="10"/>
    </row>
    <row r="16" spans="1:2" s="2" customFormat="1" x14ac:dyDescent="0.25">
      <c r="B16" s="10"/>
    </row>
    <row r="17" spans="1:2" s="2" customFormat="1" x14ac:dyDescent="0.25">
      <c r="A17" s="2" t="s">
        <v>6</v>
      </c>
      <c r="B17" s="10"/>
    </row>
    <row r="18" spans="1:2" s="2" customFormat="1" x14ac:dyDescent="0.25">
      <c r="B18" s="10"/>
    </row>
    <row r="19" spans="1:2" s="2" customFormat="1" x14ac:dyDescent="0.25">
      <c r="A19" s="2" t="s">
        <v>66</v>
      </c>
      <c r="B19" s="10"/>
    </row>
    <row r="20" spans="1:2" s="2" customFormat="1" x14ac:dyDescent="0.25">
      <c r="A20" s="2" t="s">
        <v>111</v>
      </c>
      <c r="B20" s="10"/>
    </row>
    <row r="21" spans="1:2" s="2" customFormat="1" x14ac:dyDescent="0.25">
      <c r="B21" s="10"/>
    </row>
    <row r="22" spans="1:2" s="2" customFormat="1" x14ac:dyDescent="0.25">
      <c r="A22" s="2" t="s">
        <v>7</v>
      </c>
      <c r="B22" s="10"/>
    </row>
    <row r="23" spans="1:2" s="2" customFormat="1" x14ac:dyDescent="0.25">
      <c r="B23" s="10"/>
    </row>
    <row r="24" spans="1:2" s="2" customFormat="1" x14ac:dyDescent="0.25">
      <c r="A24" s="2" t="s">
        <v>8</v>
      </c>
      <c r="B24" s="10"/>
    </row>
    <row r="25" spans="1:2" s="2" customFormat="1" x14ac:dyDescent="0.25">
      <c r="B25" s="10"/>
    </row>
    <row r="26" spans="1:2" s="2" customFormat="1" x14ac:dyDescent="0.25">
      <c r="A26" s="2" t="s">
        <v>9</v>
      </c>
      <c r="B26" s="10"/>
    </row>
    <row r="27" spans="1:2" s="2" customFormat="1" x14ac:dyDescent="0.25">
      <c r="B27" s="10"/>
    </row>
    <row r="28" spans="1:2" s="2" customFormat="1" x14ac:dyDescent="0.25">
      <c r="A28" s="2" t="s">
        <v>10</v>
      </c>
      <c r="B28" s="10"/>
    </row>
    <row r="29" spans="1:2" s="2" customFormat="1" x14ac:dyDescent="0.25">
      <c r="B29" s="10"/>
    </row>
    <row r="30" spans="1:2" s="2" customFormat="1" x14ac:dyDescent="0.25">
      <c r="A30" s="2" t="s">
        <v>11</v>
      </c>
      <c r="B30" s="10"/>
    </row>
    <row r="31" spans="1:2" s="2" customFormat="1" x14ac:dyDescent="0.25">
      <c r="B31" s="10"/>
    </row>
    <row r="32" spans="1:2" s="2" customFormat="1" x14ac:dyDescent="0.25">
      <c r="A32" s="2" t="s">
        <v>12</v>
      </c>
      <c r="B32" s="10"/>
    </row>
    <row r="33" spans="1:3" s="2" customFormat="1" x14ac:dyDescent="0.25">
      <c r="B33" s="10"/>
    </row>
    <row r="34" spans="1:3" s="2" customFormat="1" x14ac:dyDescent="0.25">
      <c r="A34" s="2" t="s">
        <v>13</v>
      </c>
      <c r="B34" s="10"/>
    </row>
    <row r="35" spans="1:3" s="2" customFormat="1" x14ac:dyDescent="0.25">
      <c r="A35" s="2" t="s">
        <v>14</v>
      </c>
      <c r="B35" s="10"/>
    </row>
    <row r="36" spans="1:3" s="2" customFormat="1" x14ac:dyDescent="0.25">
      <c r="B36" s="10"/>
    </row>
    <row r="37" spans="1:3" s="2" customFormat="1" x14ac:dyDescent="0.25">
      <c r="A37" s="2" t="s">
        <v>15</v>
      </c>
      <c r="B37" s="10"/>
    </row>
    <row r="38" spans="1:3" s="2" customFormat="1" x14ac:dyDescent="0.25">
      <c r="B38" s="10"/>
    </row>
    <row r="39" spans="1:3" s="2" customFormat="1" x14ac:dyDescent="0.25">
      <c r="A39" s="2" t="s">
        <v>16</v>
      </c>
      <c r="B39" s="10"/>
    </row>
    <row r="41" spans="1:3" s="3" customFormat="1" x14ac:dyDescent="0.25">
      <c r="A41" s="3" t="s">
        <v>17</v>
      </c>
      <c r="B41" s="11" t="s">
        <v>18</v>
      </c>
    </row>
    <row r="43" spans="1:3" x14ac:dyDescent="0.25">
      <c r="A43" s="5" t="s">
        <v>19</v>
      </c>
      <c r="B43" s="12" t="s">
        <v>67</v>
      </c>
      <c r="C43" s="2" t="s">
        <v>20</v>
      </c>
    </row>
    <row r="44" spans="1:3" x14ac:dyDescent="0.25">
      <c r="A44" s="5" t="s">
        <v>21</v>
      </c>
      <c r="B44" s="12" t="s">
        <v>22</v>
      </c>
      <c r="C44" s="2" t="s">
        <v>23</v>
      </c>
    </row>
    <row r="45" spans="1:3" x14ac:dyDescent="0.25">
      <c r="A45" s="5"/>
      <c r="B45" s="12"/>
      <c r="C45" s="2"/>
    </row>
    <row r="46" spans="1:3" x14ac:dyDescent="0.25">
      <c r="A46" s="5" t="s">
        <v>24</v>
      </c>
      <c r="B46" s="12" t="b">
        <v>1</v>
      </c>
      <c r="C46" s="2" t="s">
        <v>25</v>
      </c>
    </row>
    <row r="47" spans="1:3" x14ac:dyDescent="0.25">
      <c r="A47" s="5" t="s">
        <v>26</v>
      </c>
      <c r="B47" s="12" t="b">
        <v>0</v>
      </c>
      <c r="C47" s="2" t="s">
        <v>27</v>
      </c>
    </row>
    <row r="48" spans="1:3" x14ac:dyDescent="0.25">
      <c r="A48" s="5" t="s">
        <v>72</v>
      </c>
      <c r="B48" s="12" t="b">
        <v>1</v>
      </c>
      <c r="C48" s="2" t="s">
        <v>73</v>
      </c>
    </row>
    <row r="49" spans="1:4" x14ac:dyDescent="0.25">
      <c r="A49" s="5"/>
      <c r="B49" s="12"/>
      <c r="C49" s="2"/>
    </row>
    <row r="50" spans="1:4" x14ac:dyDescent="0.25">
      <c r="A50" s="5" t="s">
        <v>74</v>
      </c>
      <c r="B50" s="12" t="b">
        <v>1</v>
      </c>
      <c r="C50" s="2" t="s">
        <v>75</v>
      </c>
    </row>
    <row r="51" spans="1:4" x14ac:dyDescent="0.25">
      <c r="A51" s="5" t="s">
        <v>28</v>
      </c>
      <c r="B51" s="12" t="s">
        <v>60</v>
      </c>
      <c r="C51" s="2" t="s">
        <v>29</v>
      </c>
    </row>
    <row r="52" spans="1:4" x14ac:dyDescent="0.25">
      <c r="A52" s="5" t="s">
        <v>55</v>
      </c>
      <c r="B52" s="13">
        <v>1000000000</v>
      </c>
      <c r="C52" s="2" t="s">
        <v>57</v>
      </c>
    </row>
    <row r="53" spans="1:4" x14ac:dyDescent="0.25">
      <c r="A53" s="5" t="s">
        <v>56</v>
      </c>
      <c r="B53" s="13">
        <v>1000000000</v>
      </c>
      <c r="C53" s="2" t="s">
        <v>58</v>
      </c>
    </row>
    <row r="54" spans="1:4" x14ac:dyDescent="0.25">
      <c r="C54" s="2"/>
    </row>
    <row r="55" spans="1:4" s="3" customFormat="1" x14ac:dyDescent="0.25">
      <c r="A55" s="3" t="s">
        <v>30</v>
      </c>
      <c r="B55" s="11" t="s">
        <v>31</v>
      </c>
      <c r="C55" s="4"/>
    </row>
    <row r="56" spans="1:4" x14ac:dyDescent="0.25">
      <c r="C56" s="2"/>
    </row>
    <row r="57" spans="1:4" x14ac:dyDescent="0.25">
      <c r="A57" s="5" t="s">
        <v>32</v>
      </c>
      <c r="B57" s="12" t="s">
        <v>63</v>
      </c>
      <c r="C57" s="2"/>
    </row>
    <row r="58" spans="1:4" x14ac:dyDescent="0.25">
      <c r="A58" s="5"/>
      <c r="B58" s="12"/>
      <c r="C58" s="2"/>
      <c r="D58" s="2"/>
    </row>
    <row r="59" spans="1:4" x14ac:dyDescent="0.25">
      <c r="A59" s="5" t="s">
        <v>33</v>
      </c>
      <c r="B59" s="12">
        <v>2006</v>
      </c>
      <c r="C59" s="2"/>
      <c r="D59" s="2"/>
    </row>
    <row r="60" spans="1:4" x14ac:dyDescent="0.25">
      <c r="A60" s="5" t="s">
        <v>34</v>
      </c>
      <c r="B60" s="12">
        <v>1</v>
      </c>
      <c r="C60" s="2"/>
      <c r="D60" s="2"/>
    </row>
    <row r="61" spans="1:4" x14ac:dyDescent="0.25">
      <c r="A61" s="5" t="s">
        <v>35</v>
      </c>
      <c r="B61" s="12">
        <v>1</v>
      </c>
      <c r="C61" s="2"/>
      <c r="D61" s="2"/>
    </row>
    <row r="62" spans="1:4" x14ac:dyDescent="0.25">
      <c r="A62" s="5" t="s">
        <v>36</v>
      </c>
      <c r="B62" s="12">
        <v>1</v>
      </c>
      <c r="C62" s="2"/>
      <c r="D62" s="2"/>
    </row>
    <row r="63" spans="1:4" x14ac:dyDescent="0.25">
      <c r="A63" s="5" t="s">
        <v>37</v>
      </c>
      <c r="B63" s="12">
        <v>2006</v>
      </c>
      <c r="C63" s="2"/>
      <c r="D63" s="2"/>
    </row>
    <row r="64" spans="1:4" x14ac:dyDescent="0.25">
      <c r="A64" s="5" t="s">
        <v>38</v>
      </c>
      <c r="B64" s="12">
        <v>12</v>
      </c>
      <c r="C64" s="2"/>
      <c r="D64" s="2"/>
    </row>
    <row r="65" spans="1:4" x14ac:dyDescent="0.25">
      <c r="A65" s="5" t="s">
        <v>39</v>
      </c>
      <c r="B65" s="12">
        <v>31</v>
      </c>
      <c r="C65" s="2"/>
      <c r="D65" s="2"/>
    </row>
    <row r="66" spans="1:4" x14ac:dyDescent="0.25">
      <c r="A66" s="5" t="s">
        <v>40</v>
      </c>
      <c r="B66" s="12">
        <v>24</v>
      </c>
      <c r="C66" s="2"/>
      <c r="D66" s="2"/>
    </row>
    <row r="67" spans="1:4" x14ac:dyDescent="0.25">
      <c r="A67" s="5"/>
      <c r="B67" s="12"/>
      <c r="C67" s="2"/>
      <c r="D67" s="2"/>
    </row>
    <row r="68" spans="1:4" x14ac:dyDescent="0.25">
      <c r="A68" s="5" t="s">
        <v>100</v>
      </c>
      <c r="B68" s="12" t="s">
        <v>61</v>
      </c>
      <c r="C68" s="2"/>
      <c r="D68" s="2"/>
    </row>
    <row r="69" spans="1:4" x14ac:dyDescent="0.25">
      <c r="A69" s="5" t="s">
        <v>101</v>
      </c>
      <c r="B69" s="14">
        <v>1.9528741509529837E-2</v>
      </c>
      <c r="C69" s="2" t="s">
        <v>65</v>
      </c>
      <c r="D69" s="2" t="s">
        <v>68</v>
      </c>
    </row>
    <row r="70" spans="1:4" x14ac:dyDescent="0.25">
      <c r="A70" s="5" t="s">
        <v>112</v>
      </c>
      <c r="B70" s="13">
        <f>0.00000001</f>
        <v>1E-8</v>
      </c>
      <c r="C70" s="2" t="s">
        <v>41</v>
      </c>
      <c r="D70" s="2"/>
    </row>
    <row r="71" spans="1:4" x14ac:dyDescent="0.25">
      <c r="A71" s="5"/>
      <c r="B71" s="12"/>
      <c r="C71" s="2"/>
      <c r="D71" s="2"/>
    </row>
    <row r="72" spans="1:4" x14ac:dyDescent="0.25">
      <c r="A72" s="5" t="s">
        <v>102</v>
      </c>
      <c r="B72" s="12" t="s">
        <v>62</v>
      </c>
      <c r="C72" s="2"/>
      <c r="D72" s="2"/>
    </row>
    <row r="73" spans="1:4" x14ac:dyDescent="0.25">
      <c r="A73" s="5" t="s">
        <v>103</v>
      </c>
      <c r="B73" s="14">
        <v>2.0648572594225215E-2</v>
      </c>
      <c r="C73" s="2" t="s">
        <v>65</v>
      </c>
      <c r="D73" s="2" t="s">
        <v>69</v>
      </c>
    </row>
    <row r="74" spans="1:4" x14ac:dyDescent="0.25">
      <c r="A74" s="5" t="s">
        <v>113</v>
      </c>
      <c r="B74" s="13">
        <v>2E-8</v>
      </c>
      <c r="C74" s="2" t="s">
        <v>43</v>
      </c>
      <c r="D74" s="2"/>
    </row>
    <row r="75" spans="1:4" x14ac:dyDescent="0.25">
      <c r="A75" s="5"/>
      <c r="B75" s="12"/>
      <c r="C75" s="2"/>
      <c r="D75" s="2"/>
    </row>
    <row r="76" spans="1:4" x14ac:dyDescent="0.25">
      <c r="A76" s="5" t="s">
        <v>104</v>
      </c>
      <c r="B76" s="14">
        <v>1.1841887362491711E-2</v>
      </c>
      <c r="C76" s="2" t="s">
        <v>65</v>
      </c>
      <c r="D76" s="2" t="s">
        <v>70</v>
      </c>
    </row>
    <row r="77" spans="1:4" x14ac:dyDescent="0.25">
      <c r="A77" s="5" t="s">
        <v>114</v>
      </c>
      <c r="B77" s="14">
        <v>2.2590009128958689E-2</v>
      </c>
      <c r="C77" s="2" t="s">
        <v>42</v>
      </c>
      <c r="D77" s="2"/>
    </row>
    <row r="78" spans="1:4" x14ac:dyDescent="0.25">
      <c r="A78" s="5"/>
      <c r="B78" s="12"/>
      <c r="C78" s="2"/>
      <c r="D78" s="2"/>
    </row>
    <row r="79" spans="1:4" x14ac:dyDescent="0.25">
      <c r="A79" s="5" t="s">
        <v>105</v>
      </c>
      <c r="B79" s="14">
        <v>6.2433901191501419E-2</v>
      </c>
      <c r="C79" s="2" t="s">
        <v>65</v>
      </c>
      <c r="D79" s="2" t="s">
        <v>71</v>
      </c>
    </row>
    <row r="80" spans="1:4" x14ac:dyDescent="0.25">
      <c r="A80" s="5" t="s">
        <v>115</v>
      </c>
      <c r="B80" s="14">
        <v>2.5158160216169324E-2</v>
      </c>
      <c r="C80" s="2" t="s">
        <v>42</v>
      </c>
      <c r="D80" s="2"/>
    </row>
    <row r="81" spans="1:6" x14ac:dyDescent="0.25">
      <c r="A81" s="5"/>
      <c r="B81" s="12"/>
      <c r="C81" s="2"/>
      <c r="D81" s="2"/>
    </row>
    <row r="82" spans="1:6" x14ac:dyDescent="0.25">
      <c r="A82" s="5" t="s">
        <v>106</v>
      </c>
      <c r="B82" s="12">
        <f>261*0.08/8760</f>
        <v>2.3835616438356165E-3</v>
      </c>
      <c r="C82" s="2" t="s">
        <v>76</v>
      </c>
      <c r="D82" s="2" t="s">
        <v>77</v>
      </c>
    </row>
    <row r="83" spans="1:6" x14ac:dyDescent="0.25">
      <c r="A83" s="5" t="s">
        <v>116</v>
      </c>
      <c r="B83" s="12">
        <v>0</v>
      </c>
      <c r="C83" s="2" t="s">
        <v>65</v>
      </c>
      <c r="D83" s="2"/>
    </row>
    <row r="84" spans="1:6" x14ac:dyDescent="0.25">
      <c r="A84" s="5" t="s">
        <v>117</v>
      </c>
      <c r="B84" s="12">
        <v>0</v>
      </c>
      <c r="C84" s="2" t="s">
        <v>65</v>
      </c>
      <c r="D84" s="2"/>
    </row>
    <row r="85" spans="1:6" x14ac:dyDescent="0.25">
      <c r="A85" s="5" t="s">
        <v>44</v>
      </c>
      <c r="B85" s="12">
        <v>0.9</v>
      </c>
      <c r="C85" s="2"/>
      <c r="D85" s="2"/>
    </row>
    <row r="86" spans="1:6" ht="12.95" customHeight="1" x14ac:dyDescent="0.25">
      <c r="A86" s="5" t="s">
        <v>45</v>
      </c>
      <c r="B86" s="12">
        <v>1.0000000000000001E-5</v>
      </c>
      <c r="C86" s="2" t="s">
        <v>46</v>
      </c>
      <c r="D86" s="2"/>
      <c r="E86" s="1">
        <v>7.3048000000000002E-3</v>
      </c>
      <c r="F86" s="1" t="s">
        <v>47</v>
      </c>
    </row>
    <row r="87" spans="1:6" x14ac:dyDescent="0.25">
      <c r="A87" s="5" t="s">
        <v>48</v>
      </c>
      <c r="B87" s="12">
        <v>6</v>
      </c>
      <c r="C87" s="2" t="s">
        <v>49</v>
      </c>
      <c r="D87" s="2" t="s">
        <v>78</v>
      </c>
    </row>
    <row r="88" spans="1:6" x14ac:dyDescent="0.25">
      <c r="A88" s="5"/>
      <c r="B88" s="12"/>
      <c r="C88" s="2"/>
      <c r="D88" s="2"/>
    </row>
    <row r="89" spans="1:6" x14ac:dyDescent="0.25">
      <c r="A89" s="5" t="s">
        <v>107</v>
      </c>
      <c r="B89" s="12">
        <f>0.3*0.08/8760</f>
        <v>2.7397260273972604E-6</v>
      </c>
      <c r="C89" s="2" t="s">
        <v>76</v>
      </c>
      <c r="D89" s="2" t="s">
        <v>79</v>
      </c>
    </row>
    <row r="90" spans="1:6" x14ac:dyDescent="0.25">
      <c r="A90" s="5" t="s">
        <v>108</v>
      </c>
      <c r="B90" s="12">
        <f>1100*0.08/8760</f>
        <v>1.0045662100456621E-2</v>
      </c>
      <c r="C90" s="2" t="s">
        <v>65</v>
      </c>
      <c r="D90" s="2" t="s">
        <v>65</v>
      </c>
    </row>
    <row r="91" spans="1:6" x14ac:dyDescent="0.25">
      <c r="A91" s="5" t="s">
        <v>109</v>
      </c>
      <c r="B91" s="12">
        <f>4600*0.08/8760</f>
        <v>4.2009132420091327E-2</v>
      </c>
      <c r="C91" s="2" t="s">
        <v>65</v>
      </c>
      <c r="D91" s="2" t="s">
        <v>80</v>
      </c>
    </row>
    <row r="92" spans="1:6" x14ac:dyDescent="0.25">
      <c r="A92" s="5" t="s">
        <v>118</v>
      </c>
      <c r="B92" s="12">
        <v>0</v>
      </c>
      <c r="C92" s="2" t="s">
        <v>65</v>
      </c>
      <c r="D92" s="2"/>
    </row>
    <row r="93" spans="1:6" ht="30" x14ac:dyDescent="0.25">
      <c r="A93" s="5" t="s">
        <v>119</v>
      </c>
      <c r="B93" s="12">
        <v>0</v>
      </c>
      <c r="C93" s="2" t="s">
        <v>65</v>
      </c>
      <c r="D93" s="2"/>
    </row>
    <row r="94" spans="1:6" x14ac:dyDescent="0.25">
      <c r="A94" s="5" t="s">
        <v>64</v>
      </c>
      <c r="B94" s="12">
        <v>0.3</v>
      </c>
      <c r="C94" s="2"/>
      <c r="D94" s="2"/>
    </row>
    <row r="95" spans="1:6" x14ac:dyDescent="0.25">
      <c r="A95" s="5"/>
      <c r="B95" s="12"/>
      <c r="C95" s="2"/>
      <c r="D95" s="2"/>
    </row>
    <row r="96" spans="1:6" x14ac:dyDescent="0.25">
      <c r="A96" s="5" t="s">
        <v>120</v>
      </c>
      <c r="B96" s="12">
        <v>10</v>
      </c>
      <c r="C96" s="2" t="s">
        <v>65</v>
      </c>
      <c r="D96" s="2"/>
    </row>
    <row r="97" spans="1:5" x14ac:dyDescent="0.25">
      <c r="C97" s="2" t="s">
        <v>59</v>
      </c>
    </row>
    <row r="98" spans="1:5" s="3" customFormat="1" x14ac:dyDescent="0.25">
      <c r="A98" s="3" t="s">
        <v>50</v>
      </c>
      <c r="B98" s="11" t="s">
        <v>51</v>
      </c>
      <c r="C98" s="4"/>
    </row>
    <row r="99" spans="1:5" s="5" customFormat="1" ht="30" x14ac:dyDescent="0.25">
      <c r="A99" s="5" t="s">
        <v>52</v>
      </c>
      <c r="B99" s="5" t="s">
        <v>101</v>
      </c>
      <c r="C99" s="5" t="s">
        <v>103</v>
      </c>
      <c r="D99" s="5" t="s">
        <v>104</v>
      </c>
      <c r="E99" s="5" t="s">
        <v>105</v>
      </c>
    </row>
    <row r="100" spans="1:5" x14ac:dyDescent="0.25">
      <c r="B100" s="1"/>
    </row>
    <row r="101" spans="1:5" s="6" customFormat="1" x14ac:dyDescent="0.25">
      <c r="A101" s="8" t="s">
        <v>88</v>
      </c>
      <c r="B101" s="6">
        <v>1</v>
      </c>
      <c r="C101" s="6">
        <v>1</v>
      </c>
      <c r="D101" s="6">
        <v>1</v>
      </c>
      <c r="E101" s="6">
        <v>1</v>
      </c>
    </row>
    <row r="102" spans="1:5" s="6" customFormat="1" x14ac:dyDescent="0.25">
      <c r="A102" s="8" t="s">
        <v>89</v>
      </c>
      <c r="B102" s="6">
        <v>-1</v>
      </c>
      <c r="C102" s="6">
        <v>1</v>
      </c>
      <c r="D102" s="6">
        <v>1</v>
      </c>
      <c r="E102" s="6">
        <v>1</v>
      </c>
    </row>
    <row r="103" spans="1:5" s="6" customFormat="1" x14ac:dyDescent="0.25">
      <c r="A103" s="8" t="s">
        <v>90</v>
      </c>
      <c r="B103" s="6">
        <v>1</v>
      </c>
      <c r="C103" s="6">
        <v>-1</v>
      </c>
      <c r="D103" s="6">
        <v>1</v>
      </c>
      <c r="E103" s="6">
        <v>1</v>
      </c>
    </row>
    <row r="104" spans="1:5" s="6" customFormat="1" x14ac:dyDescent="0.25">
      <c r="A104" s="8" t="s">
        <v>91</v>
      </c>
      <c r="B104" s="6">
        <v>1</v>
      </c>
      <c r="C104" s="6">
        <v>1</v>
      </c>
      <c r="D104" s="6">
        <v>-1</v>
      </c>
      <c r="E104" s="6">
        <v>1</v>
      </c>
    </row>
    <row r="105" spans="1:5" s="6" customFormat="1" x14ac:dyDescent="0.25">
      <c r="A105" s="8" t="s">
        <v>92</v>
      </c>
      <c r="B105" s="6">
        <v>1</v>
      </c>
      <c r="C105" s="6">
        <v>1</v>
      </c>
      <c r="D105" s="6">
        <v>1</v>
      </c>
      <c r="E105" s="6">
        <v>-1</v>
      </c>
    </row>
    <row r="106" spans="1:5" s="6" customFormat="1" x14ac:dyDescent="0.25">
      <c r="A106" s="8" t="s">
        <v>93</v>
      </c>
      <c r="B106" s="6">
        <f>-1*B102</f>
        <v>1</v>
      </c>
      <c r="C106" s="6">
        <f t="shared" ref="C106:E106" si="0">-1*C102</f>
        <v>-1</v>
      </c>
      <c r="D106" s="6">
        <f t="shared" si="0"/>
        <v>-1</v>
      </c>
      <c r="E106" s="6">
        <f t="shared" si="0"/>
        <v>-1</v>
      </c>
    </row>
    <row r="107" spans="1:5" s="6" customFormat="1" x14ac:dyDescent="0.25">
      <c r="A107" s="8" t="s">
        <v>94</v>
      </c>
      <c r="B107" s="6">
        <f t="shared" ref="B107:E107" si="1">-1*B103</f>
        <v>-1</v>
      </c>
      <c r="C107" s="6">
        <f t="shared" si="1"/>
        <v>1</v>
      </c>
      <c r="D107" s="6">
        <f t="shared" si="1"/>
        <v>-1</v>
      </c>
      <c r="E107" s="6">
        <f t="shared" si="1"/>
        <v>-1</v>
      </c>
    </row>
    <row r="108" spans="1:5" s="6" customFormat="1" x14ac:dyDescent="0.25">
      <c r="A108" s="8" t="s">
        <v>95</v>
      </c>
      <c r="B108" s="6">
        <f t="shared" ref="B108:E108" si="2">-1*B104</f>
        <v>-1</v>
      </c>
      <c r="C108" s="6">
        <f t="shared" si="2"/>
        <v>-1</v>
      </c>
      <c r="D108" s="6">
        <f t="shared" si="2"/>
        <v>1</v>
      </c>
      <c r="E108" s="6">
        <f t="shared" si="2"/>
        <v>-1</v>
      </c>
    </row>
    <row r="109" spans="1:5" s="6" customFormat="1" x14ac:dyDescent="0.25">
      <c r="A109" s="8" t="s">
        <v>96</v>
      </c>
      <c r="B109" s="6">
        <f t="shared" ref="B109:E109" si="3">-1*B105</f>
        <v>-1</v>
      </c>
      <c r="C109" s="6">
        <f t="shared" si="3"/>
        <v>-1</v>
      </c>
      <c r="D109" s="6">
        <f t="shared" si="3"/>
        <v>-1</v>
      </c>
      <c r="E109" s="6">
        <f t="shared" si="3"/>
        <v>1</v>
      </c>
    </row>
    <row r="111" spans="1:5" s="3" customFormat="1" x14ac:dyDescent="0.25">
      <c r="A111" s="3" t="s">
        <v>53</v>
      </c>
      <c r="B111" s="11"/>
    </row>
    <row r="115" spans="1:1" x14ac:dyDescent="0.25">
      <c r="A115" s="1" t="s">
        <v>54</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5700-3688-4C40-8F9B-311966CABDFC}">
  <dimension ref="A1:K105"/>
  <sheetViews>
    <sheetView topLeftCell="A70" workbookViewId="0">
      <selection activeCell="B96" sqref="B96:G96"/>
    </sheetView>
  </sheetViews>
  <sheetFormatPr defaultColWidth="16.5703125" defaultRowHeight="15" x14ac:dyDescent="0.25"/>
  <cols>
    <col min="1" max="1" width="36" style="1" customWidth="1"/>
    <col min="2" max="2" width="35.7109375" style="10" customWidth="1"/>
    <col min="3" max="16384" width="16.5703125" style="1"/>
  </cols>
  <sheetData>
    <row r="1" spans="1:2" s="7" customFormat="1" x14ac:dyDescent="0.25">
      <c r="A1" s="7" t="s">
        <v>0</v>
      </c>
      <c r="B1" s="9"/>
    </row>
    <row r="2" spans="1:2" s="2" customFormat="1" x14ac:dyDescent="0.25">
      <c r="B2" s="10"/>
    </row>
    <row r="3" spans="1:2" s="2" customFormat="1" x14ac:dyDescent="0.25">
      <c r="A3" s="2" t="s">
        <v>1</v>
      </c>
      <c r="B3" s="10"/>
    </row>
    <row r="4" spans="1:2" s="2" customFormat="1" x14ac:dyDescent="0.25">
      <c r="B4" s="10"/>
    </row>
    <row r="5" spans="1:2" s="2" customFormat="1" x14ac:dyDescent="0.25">
      <c r="A5" s="2" t="s">
        <v>2</v>
      </c>
      <c r="B5" s="10"/>
    </row>
    <row r="6" spans="1:2" s="2" customFormat="1" x14ac:dyDescent="0.25">
      <c r="A6" s="2" t="s">
        <v>3</v>
      </c>
      <c r="B6" s="10"/>
    </row>
    <row r="7" spans="1:2" s="2" customFormat="1" x14ac:dyDescent="0.25">
      <c r="A7" s="2" t="s">
        <v>4</v>
      </c>
      <c r="B7" s="10"/>
    </row>
    <row r="8" spans="1:2" s="2" customFormat="1" x14ac:dyDescent="0.25">
      <c r="B8" s="10"/>
    </row>
    <row r="9" spans="1:2" s="2" customFormat="1" x14ac:dyDescent="0.25">
      <c r="A9" s="2" t="s">
        <v>110</v>
      </c>
      <c r="B9" s="10"/>
    </row>
    <row r="10" spans="1:2" s="2" customFormat="1" x14ac:dyDescent="0.25">
      <c r="B10" s="10"/>
    </row>
    <row r="11" spans="1:2" s="2" customFormat="1" x14ac:dyDescent="0.25">
      <c r="A11" s="2" t="s">
        <v>5</v>
      </c>
      <c r="B11" s="10"/>
    </row>
    <row r="12" spans="1:2" s="2" customFormat="1" x14ac:dyDescent="0.25">
      <c r="B12" s="10"/>
    </row>
    <row r="13" spans="1:2" s="2" customFormat="1" x14ac:dyDescent="0.25">
      <c r="A13" s="2" t="s">
        <v>6</v>
      </c>
      <c r="B13" s="10"/>
    </row>
    <row r="14" spans="1:2" s="2" customFormat="1" x14ac:dyDescent="0.25">
      <c r="B14" s="10"/>
    </row>
    <row r="15" spans="1:2" s="2" customFormat="1" x14ac:dyDescent="0.25">
      <c r="A15" s="2" t="s">
        <v>66</v>
      </c>
      <c r="B15" s="10"/>
    </row>
    <row r="16" spans="1:2" s="2" customFormat="1" x14ac:dyDescent="0.25">
      <c r="A16" s="2" t="s">
        <v>111</v>
      </c>
      <c r="B16" s="10"/>
    </row>
    <row r="17" spans="1:2" s="2" customFormat="1" x14ac:dyDescent="0.25">
      <c r="B17" s="10"/>
    </row>
    <row r="18" spans="1:2" s="2" customFormat="1" x14ac:dyDescent="0.25">
      <c r="A18" s="2" t="s">
        <v>7</v>
      </c>
      <c r="B18" s="10"/>
    </row>
    <row r="19" spans="1:2" s="2" customFormat="1" x14ac:dyDescent="0.25">
      <c r="B19" s="10"/>
    </row>
    <row r="20" spans="1:2" s="2" customFormat="1" x14ac:dyDescent="0.25">
      <c r="A20" s="2" t="s">
        <v>8</v>
      </c>
      <c r="B20" s="10"/>
    </row>
    <row r="21" spans="1:2" s="2" customFormat="1" x14ac:dyDescent="0.25">
      <c r="B21" s="10"/>
    </row>
    <row r="22" spans="1:2" s="2" customFormat="1" x14ac:dyDescent="0.25">
      <c r="A22" s="2" t="s">
        <v>9</v>
      </c>
      <c r="B22" s="10"/>
    </row>
    <row r="23" spans="1:2" s="2" customFormat="1" x14ac:dyDescent="0.25">
      <c r="B23" s="10"/>
    </row>
    <row r="24" spans="1:2" s="2" customFormat="1" x14ac:dyDescent="0.25">
      <c r="A24" s="2" t="s">
        <v>10</v>
      </c>
      <c r="B24" s="10"/>
    </row>
    <row r="25" spans="1:2" s="2" customFormat="1" x14ac:dyDescent="0.25">
      <c r="B25" s="10"/>
    </row>
    <row r="26" spans="1:2" s="2" customFormat="1" x14ac:dyDescent="0.25">
      <c r="A26" s="2" t="s">
        <v>11</v>
      </c>
      <c r="B26" s="10"/>
    </row>
    <row r="27" spans="1:2" s="2" customFormat="1" x14ac:dyDescent="0.25">
      <c r="B27" s="10"/>
    </row>
    <row r="28" spans="1:2" s="2" customFormat="1" x14ac:dyDescent="0.25">
      <c r="A28" s="2" t="s">
        <v>12</v>
      </c>
      <c r="B28" s="10"/>
    </row>
    <row r="29" spans="1:2" s="2" customFormat="1" x14ac:dyDescent="0.25">
      <c r="B29" s="10"/>
    </row>
    <row r="30" spans="1:2" s="2" customFormat="1" x14ac:dyDescent="0.25">
      <c r="A30" s="2" t="s">
        <v>13</v>
      </c>
      <c r="B30" s="10"/>
    </row>
    <row r="31" spans="1:2" s="2" customFormat="1" x14ac:dyDescent="0.25">
      <c r="A31" s="2" t="s">
        <v>14</v>
      </c>
      <c r="B31" s="10"/>
    </row>
    <row r="32" spans="1:2" s="2" customFormat="1" x14ac:dyDescent="0.25">
      <c r="B32" s="10"/>
    </row>
    <row r="33" spans="1:3" s="2" customFormat="1" x14ac:dyDescent="0.25">
      <c r="A33" s="2" t="s">
        <v>15</v>
      </c>
      <c r="B33" s="10"/>
    </row>
    <row r="34" spans="1:3" s="2" customFormat="1" x14ac:dyDescent="0.25">
      <c r="B34" s="10"/>
    </row>
    <row r="35" spans="1:3" s="2" customFormat="1" x14ac:dyDescent="0.25">
      <c r="A35" s="2" t="s">
        <v>16</v>
      </c>
      <c r="B35" s="10"/>
    </row>
    <row r="37" spans="1:3" s="3" customFormat="1" x14ac:dyDescent="0.25">
      <c r="A37" s="3" t="s">
        <v>17</v>
      </c>
      <c r="B37" s="11" t="s">
        <v>18</v>
      </c>
    </row>
    <row r="39" spans="1:3" x14ac:dyDescent="0.25">
      <c r="A39" s="5" t="s">
        <v>19</v>
      </c>
      <c r="B39" s="12" t="s">
        <v>84</v>
      </c>
      <c r="C39" s="2" t="s">
        <v>20</v>
      </c>
    </row>
    <row r="40" spans="1:3" x14ac:dyDescent="0.25">
      <c r="A40" s="5" t="s">
        <v>21</v>
      </c>
      <c r="B40" s="12" t="s">
        <v>22</v>
      </c>
      <c r="C40" s="2" t="s">
        <v>23</v>
      </c>
    </row>
    <row r="41" spans="1:3" x14ac:dyDescent="0.25">
      <c r="A41" s="5"/>
      <c r="B41" s="12"/>
      <c r="C41" s="2"/>
    </row>
    <row r="42" spans="1:3" x14ac:dyDescent="0.25">
      <c r="A42" s="5" t="s">
        <v>24</v>
      </c>
      <c r="B42" s="12" t="b">
        <v>1</v>
      </c>
      <c r="C42" s="2" t="s">
        <v>25</v>
      </c>
    </row>
    <row r="43" spans="1:3" x14ac:dyDescent="0.25">
      <c r="A43" s="5" t="s">
        <v>26</v>
      </c>
      <c r="B43" s="12" t="b">
        <v>0</v>
      </c>
      <c r="C43" s="2" t="s">
        <v>27</v>
      </c>
    </row>
    <row r="44" spans="1:3" x14ac:dyDescent="0.25">
      <c r="A44" s="5" t="s">
        <v>72</v>
      </c>
      <c r="B44" s="12" t="b">
        <v>1</v>
      </c>
      <c r="C44" s="2" t="s">
        <v>73</v>
      </c>
    </row>
    <row r="45" spans="1:3" x14ac:dyDescent="0.25">
      <c r="A45" s="5"/>
      <c r="B45" s="12"/>
      <c r="C45" s="2"/>
    </row>
    <row r="46" spans="1:3" x14ac:dyDescent="0.25">
      <c r="A46" s="5" t="s">
        <v>74</v>
      </c>
      <c r="B46" s="12" t="b">
        <v>1</v>
      </c>
      <c r="C46" s="2" t="s">
        <v>75</v>
      </c>
    </row>
    <row r="47" spans="1:3" x14ac:dyDescent="0.25">
      <c r="A47" s="5" t="s">
        <v>28</v>
      </c>
      <c r="B47" s="12" t="s">
        <v>60</v>
      </c>
      <c r="C47" s="2" t="s">
        <v>29</v>
      </c>
    </row>
    <row r="48" spans="1:3" x14ac:dyDescent="0.25">
      <c r="A48" s="5" t="s">
        <v>55</v>
      </c>
      <c r="B48" s="13">
        <v>1000000000</v>
      </c>
      <c r="C48" s="2" t="s">
        <v>57</v>
      </c>
    </row>
    <row r="49" spans="1:4" x14ac:dyDescent="0.25">
      <c r="A49" s="5" t="s">
        <v>56</v>
      </c>
      <c r="B49" s="13">
        <v>1000000000</v>
      </c>
      <c r="C49" s="2" t="s">
        <v>58</v>
      </c>
    </row>
    <row r="50" spans="1:4" x14ac:dyDescent="0.25">
      <c r="C50" s="2"/>
    </row>
    <row r="51" spans="1:4" s="3" customFormat="1" x14ac:dyDescent="0.25">
      <c r="A51" s="3" t="s">
        <v>30</v>
      </c>
      <c r="B51" s="11" t="s">
        <v>31</v>
      </c>
      <c r="C51" s="4"/>
    </row>
    <row r="52" spans="1:4" x14ac:dyDescent="0.25">
      <c r="C52" s="2"/>
    </row>
    <row r="53" spans="1:4" x14ac:dyDescent="0.25">
      <c r="A53" s="5" t="s">
        <v>32</v>
      </c>
      <c r="B53" s="12" t="s">
        <v>63</v>
      </c>
      <c r="C53" s="2"/>
    </row>
    <row r="54" spans="1:4" x14ac:dyDescent="0.25">
      <c r="A54" s="5"/>
      <c r="B54" s="12"/>
      <c r="C54" s="2"/>
      <c r="D54" s="2"/>
    </row>
    <row r="55" spans="1:4" x14ac:dyDescent="0.25">
      <c r="A55" s="5" t="s">
        <v>33</v>
      </c>
      <c r="B55" s="12">
        <v>2006</v>
      </c>
      <c r="C55" s="2"/>
      <c r="D55" s="2"/>
    </row>
    <row r="56" spans="1:4" x14ac:dyDescent="0.25">
      <c r="A56" s="5" t="s">
        <v>34</v>
      </c>
      <c r="B56" s="12">
        <v>1</v>
      </c>
      <c r="C56" s="2"/>
      <c r="D56" s="2"/>
    </row>
    <row r="57" spans="1:4" x14ac:dyDescent="0.25">
      <c r="A57" s="5" t="s">
        <v>35</v>
      </c>
      <c r="B57" s="12">
        <v>1</v>
      </c>
      <c r="C57" s="2"/>
      <c r="D57" s="2"/>
    </row>
    <row r="58" spans="1:4" x14ac:dyDescent="0.25">
      <c r="A58" s="5" t="s">
        <v>36</v>
      </c>
      <c r="B58" s="12">
        <v>1</v>
      </c>
      <c r="C58" s="2"/>
      <c r="D58" s="2"/>
    </row>
    <row r="59" spans="1:4" x14ac:dyDescent="0.25">
      <c r="A59" s="5" t="s">
        <v>37</v>
      </c>
      <c r="B59" s="12">
        <v>2006</v>
      </c>
      <c r="C59" s="2"/>
      <c r="D59" s="2"/>
    </row>
    <row r="60" spans="1:4" x14ac:dyDescent="0.25">
      <c r="A60" s="5" t="s">
        <v>38</v>
      </c>
      <c r="B60" s="12">
        <v>12</v>
      </c>
      <c r="C60" s="2"/>
      <c r="D60" s="2"/>
    </row>
    <row r="61" spans="1:4" x14ac:dyDescent="0.25">
      <c r="A61" s="5" t="s">
        <v>39</v>
      </c>
      <c r="B61" s="12">
        <v>31</v>
      </c>
      <c r="C61" s="2"/>
      <c r="D61" s="2"/>
    </row>
    <row r="62" spans="1:4" x14ac:dyDescent="0.25">
      <c r="A62" s="5" t="s">
        <v>40</v>
      </c>
      <c r="B62" s="12">
        <v>24</v>
      </c>
      <c r="C62" s="2"/>
      <c r="D62" s="2"/>
    </row>
    <row r="63" spans="1:4" x14ac:dyDescent="0.25">
      <c r="A63" s="5"/>
      <c r="B63" s="12"/>
      <c r="C63" s="2"/>
      <c r="D63" s="2"/>
    </row>
    <row r="64" spans="1:4" x14ac:dyDescent="0.25">
      <c r="A64" s="5" t="s">
        <v>100</v>
      </c>
      <c r="B64" s="12" t="s">
        <v>61</v>
      </c>
      <c r="C64" s="2"/>
      <c r="D64" s="2"/>
    </row>
    <row r="65" spans="1:5" x14ac:dyDescent="0.25">
      <c r="A65" s="5" t="s">
        <v>101</v>
      </c>
      <c r="B65" s="14">
        <v>1.9528741509529837E-2</v>
      </c>
      <c r="C65" s="2" t="s">
        <v>65</v>
      </c>
      <c r="D65" s="14">
        <v>1.9528741509529837E-2</v>
      </c>
      <c r="E65" s="2" t="s">
        <v>65</v>
      </c>
    </row>
    <row r="66" spans="1:5" x14ac:dyDescent="0.25">
      <c r="A66" s="5" t="s">
        <v>112</v>
      </c>
      <c r="B66" s="13">
        <f>0.00000001</f>
        <v>1E-8</v>
      </c>
      <c r="C66" s="2" t="s">
        <v>42</v>
      </c>
      <c r="D66" s="13">
        <f>0.00000001</f>
        <v>1E-8</v>
      </c>
      <c r="E66" s="2" t="s">
        <v>41</v>
      </c>
    </row>
    <row r="67" spans="1:5" x14ac:dyDescent="0.25">
      <c r="A67" s="5"/>
      <c r="B67" s="12"/>
      <c r="C67" s="2"/>
      <c r="D67" s="2"/>
    </row>
    <row r="68" spans="1:5" x14ac:dyDescent="0.25">
      <c r="A68" s="5" t="s">
        <v>102</v>
      </c>
      <c r="B68" s="12" t="s">
        <v>62</v>
      </c>
      <c r="C68" s="2"/>
      <c r="D68" s="2"/>
    </row>
    <row r="69" spans="1:5" x14ac:dyDescent="0.25">
      <c r="A69" s="5" t="s">
        <v>103</v>
      </c>
      <c r="B69" s="14">
        <v>2.0648572594225215E-2</v>
      </c>
      <c r="C69" s="2" t="s">
        <v>65</v>
      </c>
      <c r="D69" s="2" t="s">
        <v>69</v>
      </c>
    </row>
    <row r="70" spans="1:5" x14ac:dyDescent="0.25">
      <c r="A70" s="5" t="s">
        <v>113</v>
      </c>
      <c r="B70" s="13">
        <v>2E-8</v>
      </c>
      <c r="C70" s="2" t="s">
        <v>43</v>
      </c>
      <c r="D70" s="2"/>
    </row>
    <row r="71" spans="1:5" x14ac:dyDescent="0.25">
      <c r="A71" s="5"/>
      <c r="B71" s="12"/>
      <c r="C71" s="2"/>
      <c r="D71" s="2"/>
    </row>
    <row r="72" spans="1:5" x14ac:dyDescent="0.25">
      <c r="A72" s="5" t="s">
        <v>104</v>
      </c>
      <c r="B72" s="14">
        <v>1.1841887362491711E-2</v>
      </c>
      <c r="C72" s="2" t="s">
        <v>65</v>
      </c>
      <c r="D72" s="14">
        <v>1.1841887362491711E-2</v>
      </c>
      <c r="E72" s="2" t="s">
        <v>70</v>
      </c>
    </row>
    <row r="73" spans="1:5" x14ac:dyDescent="0.25">
      <c r="A73" s="5" t="s">
        <v>114</v>
      </c>
      <c r="B73" s="14">
        <v>2.2590009128958689E-2</v>
      </c>
      <c r="C73" s="2" t="s">
        <v>42</v>
      </c>
      <c r="D73" s="14">
        <v>2.2590009128958689E-2</v>
      </c>
      <c r="E73" s="2" t="s">
        <v>81</v>
      </c>
    </row>
    <row r="74" spans="1:5" x14ac:dyDescent="0.25">
      <c r="A74" s="5"/>
      <c r="B74" s="12"/>
      <c r="C74" s="2"/>
      <c r="D74" s="2"/>
    </row>
    <row r="75" spans="1:5" x14ac:dyDescent="0.25">
      <c r="A75" s="5" t="s">
        <v>105</v>
      </c>
      <c r="B75" s="14">
        <v>6.2433901191501419E-2</v>
      </c>
      <c r="C75" s="2" t="s">
        <v>65</v>
      </c>
      <c r="D75" s="14">
        <v>6.2433901191501419E-2</v>
      </c>
      <c r="E75" s="2" t="s">
        <v>71</v>
      </c>
    </row>
    <row r="76" spans="1:5" x14ac:dyDescent="0.25">
      <c r="A76" s="5" t="s">
        <v>115</v>
      </c>
      <c r="B76" s="14">
        <v>2.5158160216169324E-2</v>
      </c>
      <c r="C76" s="2" t="s">
        <v>42</v>
      </c>
      <c r="D76" s="14">
        <v>2.5158160216169324E-2</v>
      </c>
      <c r="E76" s="2"/>
    </row>
    <row r="77" spans="1:5" x14ac:dyDescent="0.25">
      <c r="A77" s="5"/>
      <c r="B77" s="2"/>
      <c r="C77" s="2"/>
      <c r="D77" s="2"/>
    </row>
    <row r="78" spans="1:5" x14ac:dyDescent="0.25">
      <c r="A78" s="5" t="s">
        <v>106</v>
      </c>
      <c r="B78" s="12">
        <f>261*0.08/8760</f>
        <v>2.3835616438356165E-3</v>
      </c>
      <c r="C78" s="2" t="s">
        <v>76</v>
      </c>
      <c r="D78" s="12">
        <f>261*0.08/8760</f>
        <v>2.3835616438356165E-3</v>
      </c>
      <c r="E78" s="2" t="s">
        <v>77</v>
      </c>
    </row>
    <row r="79" spans="1:5" x14ac:dyDescent="0.25">
      <c r="A79" s="5" t="s">
        <v>116</v>
      </c>
      <c r="B79" s="12">
        <v>0</v>
      </c>
      <c r="C79" s="2" t="s">
        <v>65</v>
      </c>
      <c r="D79" s="12">
        <v>0</v>
      </c>
      <c r="E79" s="2"/>
    </row>
    <row r="80" spans="1:5" x14ac:dyDescent="0.25">
      <c r="A80" s="5" t="s">
        <v>117</v>
      </c>
      <c r="B80" s="12">
        <v>0</v>
      </c>
      <c r="C80" s="2" t="s">
        <v>65</v>
      </c>
      <c r="D80" s="12">
        <v>0</v>
      </c>
      <c r="E80" s="2"/>
    </row>
    <row r="81" spans="1:11" x14ac:dyDescent="0.25">
      <c r="A81" s="5" t="s">
        <v>44</v>
      </c>
      <c r="B81" s="12">
        <v>0.9</v>
      </c>
      <c r="C81" s="2"/>
      <c r="D81" s="12">
        <v>0.9</v>
      </c>
      <c r="E81" s="2"/>
    </row>
    <row r="82" spans="1:11" ht="12.95" customHeight="1" x14ac:dyDescent="0.25">
      <c r="A82" s="5" t="s">
        <v>45</v>
      </c>
      <c r="B82" s="12">
        <v>1.0000000000000001E-5</v>
      </c>
      <c r="C82" s="2" t="s">
        <v>46</v>
      </c>
      <c r="D82" s="12">
        <v>1.0000000000000001E-5</v>
      </c>
      <c r="E82" s="2"/>
      <c r="G82" s="1">
        <v>7.3048000000000002E-3</v>
      </c>
    </row>
    <row r="83" spans="1:11" x14ac:dyDescent="0.25">
      <c r="A83" s="5" t="s">
        <v>48</v>
      </c>
      <c r="B83" s="12">
        <v>6</v>
      </c>
      <c r="C83" s="2" t="s">
        <v>49</v>
      </c>
      <c r="D83" s="12">
        <v>6</v>
      </c>
      <c r="E83" s="2" t="s">
        <v>78</v>
      </c>
    </row>
    <row r="84" spans="1:11" x14ac:dyDescent="0.25">
      <c r="A84" s="5"/>
      <c r="B84" s="2"/>
      <c r="C84" s="2"/>
      <c r="D84" s="2"/>
    </row>
    <row r="85" spans="1:11" x14ac:dyDescent="0.25">
      <c r="A85" s="5" t="s">
        <v>107</v>
      </c>
      <c r="B85" s="12">
        <f>0.3*0.08/8760</f>
        <v>2.7397260273972604E-6</v>
      </c>
      <c r="C85" s="2" t="s">
        <v>76</v>
      </c>
      <c r="D85" s="12">
        <f>0.3*0.08/8760</f>
        <v>2.7397260273972604E-6</v>
      </c>
      <c r="E85" s="2" t="s">
        <v>79</v>
      </c>
    </row>
    <row r="86" spans="1:11" x14ac:dyDescent="0.25">
      <c r="A86" s="5" t="s">
        <v>108</v>
      </c>
      <c r="B86" s="12">
        <f>1100*0.08/8760</f>
        <v>1.0045662100456621E-2</v>
      </c>
      <c r="C86" s="2" t="s">
        <v>65</v>
      </c>
      <c r="D86" s="12">
        <f>1100*0.08/8760</f>
        <v>1.0045662100456621E-2</v>
      </c>
      <c r="E86" s="2" t="s">
        <v>65</v>
      </c>
    </row>
    <row r="87" spans="1:11" x14ac:dyDescent="0.25">
      <c r="A87" s="5" t="s">
        <v>109</v>
      </c>
      <c r="B87" s="12">
        <f>4600*0.08/8760</f>
        <v>4.2009132420091327E-2</v>
      </c>
      <c r="C87" s="2" t="s">
        <v>65</v>
      </c>
      <c r="D87" s="12">
        <f>4600*0.08/8760</f>
        <v>4.2009132420091327E-2</v>
      </c>
      <c r="E87" s="2" t="s">
        <v>80</v>
      </c>
    </row>
    <row r="88" spans="1:11" x14ac:dyDescent="0.25">
      <c r="A88" s="5" t="s">
        <v>118</v>
      </c>
      <c r="B88" s="12">
        <v>0</v>
      </c>
      <c r="C88" s="2" t="s">
        <v>65</v>
      </c>
      <c r="D88" s="12">
        <v>0</v>
      </c>
      <c r="E88" s="2"/>
    </row>
    <row r="89" spans="1:11" ht="30" x14ac:dyDescent="0.25">
      <c r="A89" s="5" t="s">
        <v>119</v>
      </c>
      <c r="B89" s="12">
        <v>0</v>
      </c>
      <c r="C89" s="2" t="s">
        <v>65</v>
      </c>
      <c r="D89" s="12">
        <v>0</v>
      </c>
      <c r="E89" s="2"/>
    </row>
    <row r="90" spans="1:11" x14ac:dyDescent="0.25">
      <c r="A90" s="5" t="s">
        <v>64</v>
      </c>
      <c r="B90" s="12">
        <v>0.3</v>
      </c>
      <c r="C90" s="2"/>
      <c r="D90" s="12">
        <v>0.3</v>
      </c>
      <c r="E90" s="2"/>
    </row>
    <row r="91" spans="1:11" x14ac:dyDescent="0.25">
      <c r="A91" s="5"/>
      <c r="B91" s="12"/>
      <c r="C91" s="2"/>
      <c r="D91" s="12"/>
      <c r="E91" s="2"/>
    </row>
    <row r="92" spans="1:11" x14ac:dyDescent="0.25">
      <c r="A92" s="5" t="s">
        <v>120</v>
      </c>
      <c r="B92" s="12">
        <v>10</v>
      </c>
      <c r="C92" s="2" t="s">
        <v>65</v>
      </c>
      <c r="D92" s="12">
        <v>10</v>
      </c>
      <c r="E92" s="2"/>
    </row>
    <row r="93" spans="1:11" x14ac:dyDescent="0.25">
      <c r="A93" s="5"/>
      <c r="B93" s="12"/>
      <c r="C93" s="2"/>
      <c r="D93" s="2"/>
      <c r="E93" s="2"/>
    </row>
    <row r="94" spans="1:11" x14ac:dyDescent="0.25">
      <c r="C94" s="2" t="s">
        <v>59</v>
      </c>
    </row>
    <row r="95" spans="1:11" s="3" customFormat="1" x14ac:dyDescent="0.25">
      <c r="A95" s="3" t="s">
        <v>50</v>
      </c>
      <c r="B95" s="11" t="s">
        <v>51</v>
      </c>
      <c r="C95" s="4"/>
    </row>
    <row r="96" spans="1:11" s="5" customFormat="1" ht="45" x14ac:dyDescent="0.25">
      <c r="A96" s="5" t="s">
        <v>52</v>
      </c>
      <c r="B96" s="5" t="s">
        <v>101</v>
      </c>
      <c r="C96" s="5" t="s">
        <v>112</v>
      </c>
      <c r="D96" s="5" t="s">
        <v>104</v>
      </c>
      <c r="E96" s="5" t="s">
        <v>114</v>
      </c>
      <c r="F96" s="5" t="s">
        <v>105</v>
      </c>
      <c r="G96" s="5" t="s">
        <v>115</v>
      </c>
      <c r="H96" s="5" t="s">
        <v>106</v>
      </c>
      <c r="I96" s="5" t="s">
        <v>107</v>
      </c>
      <c r="J96" s="5" t="s">
        <v>108</v>
      </c>
      <c r="K96" s="5" t="s">
        <v>109</v>
      </c>
    </row>
    <row r="97" spans="1:11" x14ac:dyDescent="0.25">
      <c r="B97" s="1"/>
    </row>
    <row r="98" spans="1:11" s="6" customFormat="1" ht="30" x14ac:dyDescent="0.25">
      <c r="A98" s="8" t="s">
        <v>82</v>
      </c>
      <c r="B98" s="6">
        <v>0.5</v>
      </c>
      <c r="C98" s="6">
        <v>0.5</v>
      </c>
      <c r="D98" s="6">
        <v>2</v>
      </c>
      <c r="E98" s="6">
        <v>2</v>
      </c>
      <c r="F98" s="6">
        <v>0.75</v>
      </c>
      <c r="G98" s="6">
        <v>0.75</v>
      </c>
      <c r="H98" s="6">
        <v>0.5</v>
      </c>
      <c r="I98" s="6">
        <v>0.25</v>
      </c>
      <c r="J98" s="6">
        <v>0.25</v>
      </c>
      <c r="K98" s="6">
        <v>0.25</v>
      </c>
    </row>
    <row r="99" spans="1:11" s="6" customFormat="1" ht="30" x14ac:dyDescent="0.25">
      <c r="A99" s="8" t="s">
        <v>83</v>
      </c>
      <c r="B99" s="6">
        <v>-1</v>
      </c>
      <c r="C99" s="6">
        <v>-1</v>
      </c>
      <c r="D99" s="6">
        <v>2</v>
      </c>
      <c r="E99" s="6">
        <v>2</v>
      </c>
      <c r="F99" s="6">
        <v>0.75</v>
      </c>
      <c r="G99" s="6">
        <v>0.75</v>
      </c>
      <c r="H99" s="6">
        <v>0.5</v>
      </c>
      <c r="I99" s="6">
        <v>0.25</v>
      </c>
      <c r="J99" s="6">
        <v>0.25</v>
      </c>
      <c r="K99" s="6">
        <v>0.25</v>
      </c>
    </row>
    <row r="101" spans="1:11" s="3" customFormat="1" x14ac:dyDescent="0.25">
      <c r="A101" s="3" t="s">
        <v>53</v>
      </c>
      <c r="B101" s="11"/>
    </row>
    <row r="105" spans="1:11" x14ac:dyDescent="0.25">
      <c r="A105"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default</vt:lpstr>
      <vt:lpstr>3 days solar only gas only</vt:lpstr>
      <vt:lpstr>1 gen tech at a time</vt:lpstr>
      <vt:lpstr>2xNG,1W,0.75nuc0.25PGP0.5rest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kcaldeira</cp:lastModifiedBy>
  <dcterms:created xsi:type="dcterms:W3CDTF">2018-06-05T21:59:17Z</dcterms:created>
  <dcterms:modified xsi:type="dcterms:W3CDTF">2018-08-25T23:18:23Z</dcterms:modified>
</cp:coreProperties>
</file>