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kcaldeira\Google Drive\git\SEM-1\"/>
    </mc:Choice>
  </mc:AlternateContent>
  <xr:revisionPtr revIDLastSave="0" documentId="13_ncr:1_{5ADC317B-CF45-4EDA-BB76-E0BC12B31B15}" xr6:coauthVersionLast="34" xr6:coauthVersionMax="34" xr10:uidLastSave="{00000000-0000-0000-0000-000000000000}"/>
  <bookViews>
    <workbookView xWindow="0" yWindow="0" windowWidth="25545" windowHeight="14520" activeTab="4" xr2:uid="{00000000-000D-0000-FFFF-FFFF00000000}"/>
  </bookViews>
  <sheets>
    <sheet name="base" sheetId="2" r:id="rId1"/>
    <sheet name="base+test" sheetId="8" r:id="rId2"/>
    <sheet name="year test 1" sheetId="11" r:id="rId3"/>
    <sheet name="year test 2" sheetId="12" r:id="rId4"/>
    <sheet name="year test 4" sheetId="9" r:id="rId5"/>
    <sheet name="year test test" sheetId="10" r:id="rId6"/>
    <sheet name="3 days solar only gas only" sheetId="7" r:id="rId7"/>
    <sheet name="1 gen tech at a time" sheetId="6" r:id="rId8"/>
    <sheet name="2xNG,1W,0.75nuc0.25PGP0.5rest" sheetId="5" r:id="rId9"/>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91" i="12" l="1"/>
  <c r="B90" i="12"/>
  <c r="B89" i="12"/>
  <c r="B82" i="12"/>
  <c r="B70" i="12"/>
  <c r="A102" i="1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B91" i="11"/>
  <c r="B90" i="11"/>
  <c r="B89" i="11"/>
  <c r="B82" i="11"/>
  <c r="B70" i="11"/>
  <c r="B91" i="10" l="1"/>
  <c r="B90" i="10"/>
  <c r="B89" i="10"/>
  <c r="B82" i="10"/>
  <c r="B70" i="10"/>
  <c r="B91" i="9"/>
  <c r="B90" i="9"/>
  <c r="B89" i="9"/>
  <c r="B82" i="9"/>
  <c r="B70" i="9"/>
  <c r="B91" i="8" l="1"/>
  <c r="B90" i="8"/>
  <c r="B89" i="8"/>
  <c r="B82" i="8"/>
  <c r="B70" i="8"/>
  <c r="B91" i="7" l="1"/>
  <c r="B90" i="7"/>
  <c r="B89" i="7"/>
  <c r="B82" i="7"/>
  <c r="B70" i="7"/>
  <c r="B107" i="6" l="1"/>
  <c r="C107" i="6"/>
  <c r="D107" i="6"/>
  <c r="E107" i="6"/>
  <c r="B108" i="6"/>
  <c r="C108" i="6"/>
  <c r="D108" i="6"/>
  <c r="E108" i="6"/>
  <c r="B109" i="6"/>
  <c r="C109" i="6"/>
  <c r="D109" i="6"/>
  <c r="E109" i="6"/>
  <c r="C106" i="6"/>
  <c r="D106" i="6"/>
  <c r="E106" i="6"/>
  <c r="B106" i="6"/>
  <c r="B91" i="6"/>
  <c r="B90" i="6"/>
  <c r="B89" i="6"/>
  <c r="B82" i="6"/>
  <c r="B70" i="6"/>
  <c r="B87" i="5" l="1"/>
  <c r="B86" i="5"/>
  <c r="B85" i="5"/>
  <c r="B78" i="5"/>
  <c r="B66" i="5"/>
  <c r="D87" i="5" l="1"/>
  <c r="D86" i="5"/>
  <c r="D85" i="5"/>
  <c r="D78" i="5"/>
  <c r="D66" i="5"/>
  <c r="B91" i="2" l="1"/>
  <c r="B90" i="2"/>
  <c r="B89" i="2"/>
  <c r="B82" i="2"/>
  <c r="B70" i="2"/>
</calcChain>
</file>

<file path=xl/sharedStrings.xml><?xml version="1.0" encoding="utf-8"?>
<sst xmlns="http://schemas.openxmlformats.org/spreadsheetml/2006/main" count="1275" uniqueCount="161">
  <si>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</si>
  <si>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</si>
  <si>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</si>
  <si>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</si>
  <si>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</si>
  <si>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</si>
  <si>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</si>
  <si>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</si>
  <si>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</si>
  <si>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</si>
  <si>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</si>
  <si>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</si>
  <si>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</si>
  <si>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</si>
  <si>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</si>
  <si>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</si>
  <si>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</si>
  <si>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</si>
  <si>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</si>
  <si>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</si>
  <si>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</si>
  <si>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</si>
  <si>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</si>
  <si>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</si>
  <si>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</si>
  <si>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</si>
  <si>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</si>
  <si>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</si>
  <si>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</si>
  <si>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</si>
  <si>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</si>
  <si>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</si>
  <si>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</si>
  <si>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</si>
  <si>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</si>
  <si>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</si>
  <si>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</si>
  <si>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</si>
  <si>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</si>
  <si>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</si>
  <si>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</si>
  <si>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</si>
  <si>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</si>
  <si>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</si>
  <si>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</si>
  <si>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</si>
  <si>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</si>
  <si>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</si>
  <si>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</si>
  <si>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fraction per month</t>
  </si>
  <si>
    <t>STORAGE_CHARGING_TIME</t>
  </si>
  <si>
    <t>hours</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</si>
  <si>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</si>
  <si>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</si>
  <si>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</si>
  <si>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</si>
  <si>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</si>
  <si>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</si>
  <si>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</si>
  <si>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</si>
  <si>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</si>
  <si>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</si>
  <si>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</si>
  <si>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</si>
  <si>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</si>
  <si>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</si>
  <si>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</si>
  <si>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</si>
  <si>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</si>
  <si>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example</t>
  </si>
  <si>
    <t>0.01953 is default value</t>
  </si>
  <si>
    <t>0.02065 is default value</t>
  </si>
  <si>
    <t>0.01184 is default value for NGCC, 0.027 is default value for NGCC + CCS</t>
  </si>
  <si>
    <t>0.06243 is default value</t>
  </si>
  <si>
    <t>QUICKLOOK</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</si>
  <si>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</si>
  <si>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</si>
  <si>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</si>
  <si>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</si>
  <si>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</si>
  <si>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</si>
  <si>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</si>
  <si>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 xml:space="preserve">Electrolyser $4600 per kW capital cost. Assume 8% capital recovery factor and 8760 hours per year = </t>
  </si>
  <si>
    <t>0.02259 is the default value</t>
  </si>
  <si>
    <t>example_2xNG_1W_0.75Nuc_0.5rest_0.25PGP</t>
  </si>
  <si>
    <t>example_1W_0.75Nuc_0.5rest_0.25PGP</t>
  </si>
  <si>
    <t>example1</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</si>
  <si>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</si>
  <si>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</si>
  <si>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</si>
  <si>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all</t>
  </si>
  <si>
    <t>NoSolar</t>
  </si>
  <si>
    <t>NoWind</t>
  </si>
  <si>
    <t>NoNatgas</t>
  </si>
  <si>
    <t>NoNuclear</t>
  </si>
  <si>
    <t>OnlySolar</t>
  </si>
  <si>
    <t>OnlyWind</t>
  </si>
  <si>
    <t>OnlyNatgas</t>
  </si>
  <si>
    <t>OnlyNuclear</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</si>
  <si>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</si>
  <si>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3daysolarbatt</t>
  </si>
  <si>
    <t>3daynatgasbatt</t>
  </si>
  <si>
    <t>base</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</si>
  <si>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</si>
  <si>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</si>
  <si>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</si>
  <si>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</si>
  <si>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</si>
  <si>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</si>
  <si>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</si>
  <si>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</si>
  <si>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</si>
  <si>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</si>
  <si>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</si>
  <si>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</si>
  <si>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</si>
  <si>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</si>
  <si>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</si>
  <si>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</si>
  <si>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</si>
  <si>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</si>
  <si>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</si>
  <si>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test</t>
  </si>
  <si>
    <t>1980-1981</t>
  </si>
  <si>
    <t>1980-1983</t>
  </si>
  <si>
    <t>1982-1983</t>
  </si>
  <si>
    <t>1984-1985</t>
  </si>
  <si>
    <t>1986-1987</t>
  </si>
  <si>
    <t>1988-1989</t>
  </si>
  <si>
    <t>1990-1991</t>
  </si>
  <si>
    <t>1992-1993</t>
  </si>
  <si>
    <t>1994-1995</t>
  </si>
  <si>
    <t>1996-1997</t>
  </si>
  <si>
    <t>2000-2001</t>
  </si>
  <si>
    <t>2002-2003</t>
  </si>
  <si>
    <t>2004-2005</t>
  </si>
  <si>
    <t>2006-2007</t>
  </si>
  <si>
    <t>2008-2009</t>
  </si>
  <si>
    <t>2010-2011</t>
  </si>
  <si>
    <t>2012-2013</t>
  </si>
  <si>
    <t>2014-2015</t>
  </si>
  <si>
    <t>1998-1999</t>
  </si>
  <si>
    <t>1984-1987</t>
  </si>
  <si>
    <t>1988-1991</t>
  </si>
  <si>
    <t>1992-1995</t>
  </si>
  <si>
    <t>1996-1999</t>
  </si>
  <si>
    <t>2000-2003</t>
  </si>
  <si>
    <t>2003-2007</t>
  </si>
  <si>
    <t>2007-2011</t>
  </si>
  <si>
    <t>2012-2015</t>
  </si>
  <si>
    <t>1980_01</t>
  </si>
  <si>
    <t>1980_02</t>
  </si>
  <si>
    <t>1980_04</t>
  </si>
  <si>
    <t>1980_08</t>
  </si>
  <si>
    <t>1980_16</t>
  </si>
  <si>
    <t>1980_32</t>
  </si>
  <si>
    <t>year_test</t>
  </si>
  <si>
    <t>When these values are entered for cases below, they are not scaled but entered as they should be used.</t>
  </si>
  <si>
    <t>year_test_01</t>
  </si>
  <si>
    <t>year_test_02</t>
  </si>
  <si>
    <t>year_test_04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</si>
</sst>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xf numFmtId="0" fontId="0" fillId="35" borderId="0" xfId="0" applyFill="1"/>
    <xf numFmtId="49" fontId="0" fillId="35" borderId="0" xfId="0" applyNumberFormat="1" applyFill="1"/>
    <xf numFmtId="49" fontId="0" fillId="35" borderId="0" xfId="0" applyNumberForma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599E-3D00-45DF-A9B9-819537A050D1}">
  <dimension ref="A1:R107"/>
  <sheetViews>
    <sheetView topLeftCell="A28" workbookViewId="0">
      <selection activeCell="C60" sqref="C60:C66"/>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t="s">
        <v>157</v>
      </c>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18" x14ac:dyDescent="0.25">
      <c r="C97" s="2" t="s">
        <v>61</v>
      </c>
    </row>
    <row r="98" spans="1:18" s="3" customFormat="1" x14ac:dyDescent="0.25">
      <c r="A98" s="3" t="s">
        <v>52</v>
      </c>
      <c r="B98" s="11" t="s">
        <v>99</v>
      </c>
      <c r="C98" s="4"/>
    </row>
    <row r="99" spans="1:18" s="5" customFormat="1" ht="30" x14ac:dyDescent="0.2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25">
      <c r="B100" s="1"/>
    </row>
    <row r="101" spans="1:18" s="6" customFormat="1" x14ac:dyDescent="0.25">
      <c r="A101" s="8" t="s">
        <v>102</v>
      </c>
      <c r="B101" s="6">
        <v>1</v>
      </c>
      <c r="C101" s="6">
        <v>1</v>
      </c>
      <c r="D101" s="6">
        <v>1</v>
      </c>
      <c r="E101" s="6">
        <v>1</v>
      </c>
      <c r="F101" s="6">
        <v>1</v>
      </c>
      <c r="G101" s="6">
        <v>1</v>
      </c>
      <c r="H101" s="6">
        <v>1</v>
      </c>
      <c r="I101" s="6">
        <v>1</v>
      </c>
      <c r="J101" s="6">
        <v>1</v>
      </c>
      <c r="K101" s="6">
        <v>1</v>
      </c>
      <c r="L101" s="6">
        <v>1</v>
      </c>
      <c r="M101" s="6">
        <v>1</v>
      </c>
      <c r="N101" s="6">
        <v>1</v>
      </c>
      <c r="O101" s="6">
        <v>1</v>
      </c>
      <c r="P101" s="6">
        <v>1</v>
      </c>
      <c r="Q101" s="6">
        <v>1</v>
      </c>
      <c r="R101" s="6">
        <v>1</v>
      </c>
    </row>
    <row r="103" spans="1:18" s="3" customFormat="1" x14ac:dyDescent="0.25">
      <c r="A103" s="3" t="s">
        <v>55</v>
      </c>
      <c r="B103" s="11"/>
    </row>
    <row r="107" spans="1:18" x14ac:dyDescent="0.25">
      <c r="A107" s="1" t="s">
        <v>56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B1EB0-472A-4DD0-9E69-6F84B61B7AD5}">
  <dimension ref="A1:R108"/>
  <sheetViews>
    <sheetView topLeftCell="A52" workbookViewId="0">
      <selection activeCell="C59" sqref="C59:C65"/>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ht="30"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18" x14ac:dyDescent="0.25">
      <c r="C97" s="2" t="s">
        <v>61</v>
      </c>
    </row>
    <row r="98" spans="1:18" s="3" customFormat="1" x14ac:dyDescent="0.25">
      <c r="A98" s="3" t="s">
        <v>52</v>
      </c>
      <c r="B98" s="11" t="s">
        <v>99</v>
      </c>
      <c r="C98" s="4"/>
    </row>
    <row r="99" spans="1:18" s="5" customFormat="1" ht="30" x14ac:dyDescent="0.2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25">
      <c r="B100" s="1"/>
    </row>
    <row r="101" spans="1:18" s="15" customFormat="1" x14ac:dyDescent="0.25">
      <c r="A101" s="15" t="s">
        <v>122</v>
      </c>
      <c r="B101" s="15">
        <v>0.9</v>
      </c>
      <c r="C101" s="15">
        <v>0.9</v>
      </c>
      <c r="D101" s="15">
        <v>1</v>
      </c>
      <c r="E101" s="15">
        <v>1</v>
      </c>
      <c r="F101" s="15">
        <v>2.2999999999999998</v>
      </c>
      <c r="G101" s="15">
        <v>2.2999999999999998</v>
      </c>
      <c r="H101" s="15">
        <v>0.86666600000000005</v>
      </c>
      <c r="I101" s="15">
        <v>0.86666600000000005</v>
      </c>
      <c r="J101" s="15">
        <v>1</v>
      </c>
      <c r="K101" s="15">
        <v>1</v>
      </c>
      <c r="L101" s="15">
        <v>1</v>
      </c>
      <c r="M101" s="15">
        <v>0.5</v>
      </c>
      <c r="N101" s="15">
        <v>0.5</v>
      </c>
      <c r="O101" s="15">
        <v>0.5</v>
      </c>
      <c r="P101" s="15">
        <v>0.5</v>
      </c>
      <c r="Q101" s="15">
        <v>0.5</v>
      </c>
      <c r="R101" s="15">
        <v>1</v>
      </c>
    </row>
    <row r="102" spans="1:18" s="6" customFormat="1" x14ac:dyDescent="0.25">
      <c r="A102" s="8" t="s">
        <v>102</v>
      </c>
      <c r="B102" s="6">
        <v>1</v>
      </c>
      <c r="C102" s="6">
        <v>1</v>
      </c>
      <c r="D102" s="6">
        <v>1</v>
      </c>
      <c r="E102" s="6">
        <v>1</v>
      </c>
      <c r="F102" s="6">
        <v>1</v>
      </c>
      <c r="G102" s="6">
        <v>1</v>
      </c>
      <c r="H102" s="6">
        <v>1</v>
      </c>
      <c r="I102" s="6">
        <v>1</v>
      </c>
      <c r="J102" s="6">
        <v>1</v>
      </c>
      <c r="K102" s="6">
        <v>1</v>
      </c>
      <c r="L102" s="6">
        <v>1</v>
      </c>
      <c r="M102" s="6">
        <v>1</v>
      </c>
      <c r="N102" s="6">
        <v>1</v>
      </c>
      <c r="O102" s="6">
        <v>1</v>
      </c>
      <c r="P102" s="6">
        <v>1</v>
      </c>
      <c r="Q102" s="6">
        <v>1</v>
      </c>
      <c r="R102" s="6">
        <v>1</v>
      </c>
    </row>
    <row r="104" spans="1:18" s="3" customFormat="1" x14ac:dyDescent="0.25">
      <c r="A104" s="3" t="s">
        <v>55</v>
      </c>
      <c r="B104" s="11"/>
    </row>
    <row r="108" spans="1:18" x14ac:dyDescent="0.25">
      <c r="A108" s="1" t="s">
        <v>56</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F1F5E-6617-4EDE-A41B-EADB501C3C26}">
  <dimension ref="A1:T142"/>
  <sheetViews>
    <sheetView topLeftCell="A28" workbookViewId="0">
      <selection activeCell="B44" sqref="B44"/>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158</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15" customFormat="1" x14ac:dyDescent="0.25">
      <c r="A101" s="15">
        <v>1980</v>
      </c>
      <c r="B101" s="16">
        <v>1980</v>
      </c>
      <c r="C101" s="16">
        <v>1980</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6" customFormat="1" x14ac:dyDescent="0.25">
      <c r="A102" s="8">
        <f>A101+1</f>
        <v>1981</v>
      </c>
      <c r="B102" s="17">
        <v>1981</v>
      </c>
      <c r="C102" s="17">
        <v>1981</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f t="shared" ref="A103:A136" si="0">A102+1</f>
        <v>1982</v>
      </c>
      <c r="B103" s="17">
        <v>1982</v>
      </c>
      <c r="C103" s="17">
        <v>1982</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f t="shared" si="0"/>
        <v>1983</v>
      </c>
      <c r="B104" s="17">
        <v>1983</v>
      </c>
      <c r="C104" s="17">
        <v>1983</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f t="shared" si="0"/>
        <v>1984</v>
      </c>
      <c r="B105" s="17">
        <v>1984</v>
      </c>
      <c r="C105" s="17">
        <v>1984</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25">
      <c r="A106" s="8">
        <f t="shared" si="0"/>
        <v>1985</v>
      </c>
      <c r="B106" s="17">
        <v>1985</v>
      </c>
      <c r="C106" s="17">
        <v>1985</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25">
      <c r="A107" s="8">
        <f t="shared" si="0"/>
        <v>1986</v>
      </c>
      <c r="B107" s="17">
        <v>1986</v>
      </c>
      <c r="C107" s="17">
        <v>1986</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s="6" customFormat="1" x14ac:dyDescent="0.25">
      <c r="A108" s="8">
        <f t="shared" si="0"/>
        <v>1987</v>
      </c>
      <c r="B108" s="17">
        <v>1987</v>
      </c>
      <c r="C108" s="17">
        <v>1987</v>
      </c>
      <c r="D108" s="15">
        <v>0.9</v>
      </c>
      <c r="E108" s="15">
        <v>0.9</v>
      </c>
      <c r="F108" s="15">
        <v>1</v>
      </c>
      <c r="G108" s="15">
        <v>1</v>
      </c>
      <c r="H108" s="15">
        <v>2.2999999999999998</v>
      </c>
      <c r="I108" s="15">
        <v>2.2999999999999998</v>
      </c>
      <c r="J108" s="15">
        <v>0.86666600000000005</v>
      </c>
      <c r="K108" s="15">
        <v>0.86666600000000005</v>
      </c>
      <c r="L108" s="15">
        <v>1</v>
      </c>
      <c r="M108" s="15">
        <v>1</v>
      </c>
      <c r="N108" s="15">
        <v>1</v>
      </c>
      <c r="O108" s="15">
        <v>0.5</v>
      </c>
      <c r="P108" s="15">
        <v>0.5</v>
      </c>
      <c r="Q108" s="15">
        <v>0.5</v>
      </c>
      <c r="R108" s="15">
        <v>0.5</v>
      </c>
      <c r="S108" s="15">
        <v>0.5</v>
      </c>
      <c r="T108" s="15">
        <v>1</v>
      </c>
    </row>
    <row r="109" spans="1:20" s="6" customFormat="1" x14ac:dyDescent="0.25">
      <c r="A109" s="8">
        <f t="shared" si="0"/>
        <v>1988</v>
      </c>
      <c r="B109" s="17">
        <v>1988</v>
      </c>
      <c r="C109" s="17">
        <v>1988</v>
      </c>
      <c r="D109" s="15">
        <v>0.9</v>
      </c>
      <c r="E109" s="15">
        <v>0.9</v>
      </c>
      <c r="F109" s="15">
        <v>1</v>
      </c>
      <c r="G109" s="15">
        <v>1</v>
      </c>
      <c r="H109" s="15">
        <v>2.2999999999999998</v>
      </c>
      <c r="I109" s="15">
        <v>2.2999999999999998</v>
      </c>
      <c r="J109" s="15">
        <v>0.86666600000000005</v>
      </c>
      <c r="K109" s="15">
        <v>0.86666600000000005</v>
      </c>
      <c r="L109" s="15">
        <v>1</v>
      </c>
      <c r="M109" s="15">
        <v>1</v>
      </c>
      <c r="N109" s="15">
        <v>1</v>
      </c>
      <c r="O109" s="15">
        <v>0.5</v>
      </c>
      <c r="P109" s="15">
        <v>0.5</v>
      </c>
      <c r="Q109" s="15">
        <v>0.5</v>
      </c>
      <c r="R109" s="15">
        <v>0.5</v>
      </c>
      <c r="S109" s="15">
        <v>0.5</v>
      </c>
      <c r="T109" s="15">
        <v>1</v>
      </c>
    </row>
    <row r="110" spans="1:20" s="6" customFormat="1" x14ac:dyDescent="0.25">
      <c r="A110" s="8">
        <f t="shared" si="0"/>
        <v>1989</v>
      </c>
      <c r="B110" s="17">
        <v>1989</v>
      </c>
      <c r="C110" s="17">
        <v>1989</v>
      </c>
      <c r="D110" s="15">
        <v>0.9</v>
      </c>
      <c r="E110" s="15">
        <v>0.9</v>
      </c>
      <c r="F110" s="15">
        <v>1</v>
      </c>
      <c r="G110" s="15">
        <v>1</v>
      </c>
      <c r="H110" s="15">
        <v>2.2999999999999998</v>
      </c>
      <c r="I110" s="15">
        <v>2.2999999999999998</v>
      </c>
      <c r="J110" s="15">
        <v>0.86666600000000005</v>
      </c>
      <c r="K110" s="15">
        <v>0.86666600000000005</v>
      </c>
      <c r="L110" s="15">
        <v>1</v>
      </c>
      <c r="M110" s="15">
        <v>1</v>
      </c>
      <c r="N110" s="15">
        <v>1</v>
      </c>
      <c r="O110" s="15">
        <v>0.5</v>
      </c>
      <c r="P110" s="15">
        <v>0.5</v>
      </c>
      <c r="Q110" s="15">
        <v>0.5</v>
      </c>
      <c r="R110" s="15">
        <v>0.5</v>
      </c>
      <c r="S110" s="15">
        <v>0.5</v>
      </c>
      <c r="T110" s="15">
        <v>1</v>
      </c>
    </row>
    <row r="111" spans="1:20" s="6" customFormat="1" x14ac:dyDescent="0.25">
      <c r="A111" s="8">
        <f t="shared" si="0"/>
        <v>1990</v>
      </c>
      <c r="B111" s="17">
        <v>1990</v>
      </c>
      <c r="C111" s="17">
        <v>1990</v>
      </c>
      <c r="D111" s="15">
        <v>0.9</v>
      </c>
      <c r="E111" s="15">
        <v>0.9</v>
      </c>
      <c r="F111" s="15">
        <v>1</v>
      </c>
      <c r="G111" s="15">
        <v>1</v>
      </c>
      <c r="H111" s="15">
        <v>2.2999999999999998</v>
      </c>
      <c r="I111" s="15">
        <v>2.2999999999999998</v>
      </c>
      <c r="J111" s="15">
        <v>0.86666600000000005</v>
      </c>
      <c r="K111" s="15">
        <v>0.86666600000000005</v>
      </c>
      <c r="L111" s="15">
        <v>1</v>
      </c>
      <c r="M111" s="15">
        <v>1</v>
      </c>
      <c r="N111" s="15">
        <v>1</v>
      </c>
      <c r="O111" s="15">
        <v>0.5</v>
      </c>
      <c r="P111" s="15">
        <v>0.5</v>
      </c>
      <c r="Q111" s="15">
        <v>0.5</v>
      </c>
      <c r="R111" s="15">
        <v>0.5</v>
      </c>
      <c r="S111" s="15">
        <v>0.5</v>
      </c>
      <c r="T111" s="15">
        <v>1</v>
      </c>
    </row>
    <row r="112" spans="1:20" s="6" customFormat="1" x14ac:dyDescent="0.25">
      <c r="A112" s="8">
        <f t="shared" si="0"/>
        <v>1991</v>
      </c>
      <c r="B112" s="17">
        <v>1991</v>
      </c>
      <c r="C112" s="17">
        <v>1991</v>
      </c>
      <c r="D112" s="15">
        <v>0.9</v>
      </c>
      <c r="E112" s="15">
        <v>0.9</v>
      </c>
      <c r="F112" s="15">
        <v>1</v>
      </c>
      <c r="G112" s="15">
        <v>1</v>
      </c>
      <c r="H112" s="15">
        <v>2.2999999999999998</v>
      </c>
      <c r="I112" s="15">
        <v>2.2999999999999998</v>
      </c>
      <c r="J112" s="15">
        <v>0.86666600000000005</v>
      </c>
      <c r="K112" s="15">
        <v>0.86666600000000005</v>
      </c>
      <c r="L112" s="15">
        <v>1</v>
      </c>
      <c r="M112" s="15">
        <v>1</v>
      </c>
      <c r="N112" s="15">
        <v>1</v>
      </c>
      <c r="O112" s="15">
        <v>0.5</v>
      </c>
      <c r="P112" s="15">
        <v>0.5</v>
      </c>
      <c r="Q112" s="15">
        <v>0.5</v>
      </c>
      <c r="R112" s="15">
        <v>0.5</v>
      </c>
      <c r="S112" s="15">
        <v>0.5</v>
      </c>
      <c r="T112" s="15">
        <v>1</v>
      </c>
    </row>
    <row r="113" spans="1:20" s="6" customFormat="1" x14ac:dyDescent="0.25">
      <c r="A113" s="8">
        <f t="shared" si="0"/>
        <v>1992</v>
      </c>
      <c r="B113" s="17">
        <v>1992</v>
      </c>
      <c r="C113" s="17">
        <v>1992</v>
      </c>
      <c r="D113" s="15">
        <v>0.9</v>
      </c>
      <c r="E113" s="15">
        <v>0.9</v>
      </c>
      <c r="F113" s="15">
        <v>1</v>
      </c>
      <c r="G113" s="15">
        <v>1</v>
      </c>
      <c r="H113" s="15">
        <v>2.2999999999999998</v>
      </c>
      <c r="I113" s="15">
        <v>2.2999999999999998</v>
      </c>
      <c r="J113" s="15">
        <v>0.86666600000000005</v>
      </c>
      <c r="K113" s="15">
        <v>0.86666600000000005</v>
      </c>
      <c r="L113" s="15">
        <v>1</v>
      </c>
      <c r="M113" s="15">
        <v>1</v>
      </c>
      <c r="N113" s="15">
        <v>1</v>
      </c>
      <c r="O113" s="15">
        <v>0.5</v>
      </c>
      <c r="P113" s="15">
        <v>0.5</v>
      </c>
      <c r="Q113" s="15">
        <v>0.5</v>
      </c>
      <c r="R113" s="15">
        <v>0.5</v>
      </c>
      <c r="S113" s="15">
        <v>0.5</v>
      </c>
      <c r="T113" s="15">
        <v>1</v>
      </c>
    </row>
    <row r="114" spans="1:20" s="6" customFormat="1" x14ac:dyDescent="0.25">
      <c r="A114" s="8">
        <f t="shared" si="0"/>
        <v>1993</v>
      </c>
      <c r="B114" s="17">
        <v>1993</v>
      </c>
      <c r="C114" s="17">
        <v>1993</v>
      </c>
      <c r="D114" s="15">
        <v>0.9</v>
      </c>
      <c r="E114" s="15">
        <v>0.9</v>
      </c>
      <c r="F114" s="15">
        <v>1</v>
      </c>
      <c r="G114" s="15">
        <v>1</v>
      </c>
      <c r="H114" s="15">
        <v>2.2999999999999998</v>
      </c>
      <c r="I114" s="15">
        <v>2.2999999999999998</v>
      </c>
      <c r="J114" s="15">
        <v>0.86666600000000005</v>
      </c>
      <c r="K114" s="15">
        <v>0.86666600000000005</v>
      </c>
      <c r="L114" s="15">
        <v>1</v>
      </c>
      <c r="M114" s="15">
        <v>1</v>
      </c>
      <c r="N114" s="15">
        <v>1</v>
      </c>
      <c r="O114" s="15">
        <v>0.5</v>
      </c>
      <c r="P114" s="15">
        <v>0.5</v>
      </c>
      <c r="Q114" s="15">
        <v>0.5</v>
      </c>
      <c r="R114" s="15">
        <v>0.5</v>
      </c>
      <c r="S114" s="15">
        <v>0.5</v>
      </c>
      <c r="T114" s="15">
        <v>1</v>
      </c>
    </row>
    <row r="115" spans="1:20" s="6" customFormat="1" x14ac:dyDescent="0.25">
      <c r="A115" s="8">
        <f t="shared" si="0"/>
        <v>1994</v>
      </c>
      <c r="B115" s="17">
        <v>1994</v>
      </c>
      <c r="C115" s="17">
        <v>1994</v>
      </c>
      <c r="D115" s="15">
        <v>0.9</v>
      </c>
      <c r="E115" s="15">
        <v>0.9</v>
      </c>
      <c r="F115" s="15">
        <v>1</v>
      </c>
      <c r="G115" s="15">
        <v>1</v>
      </c>
      <c r="H115" s="15">
        <v>2.2999999999999998</v>
      </c>
      <c r="I115" s="15">
        <v>2.2999999999999998</v>
      </c>
      <c r="J115" s="15">
        <v>0.86666600000000005</v>
      </c>
      <c r="K115" s="15">
        <v>0.86666600000000005</v>
      </c>
      <c r="L115" s="15">
        <v>1</v>
      </c>
      <c r="M115" s="15">
        <v>1</v>
      </c>
      <c r="N115" s="15">
        <v>1</v>
      </c>
      <c r="O115" s="15">
        <v>0.5</v>
      </c>
      <c r="P115" s="15">
        <v>0.5</v>
      </c>
      <c r="Q115" s="15">
        <v>0.5</v>
      </c>
      <c r="R115" s="15">
        <v>0.5</v>
      </c>
      <c r="S115" s="15">
        <v>0.5</v>
      </c>
      <c r="T115" s="15">
        <v>1</v>
      </c>
    </row>
    <row r="116" spans="1:20" s="6" customFormat="1" x14ac:dyDescent="0.25">
      <c r="A116" s="8">
        <f t="shared" si="0"/>
        <v>1995</v>
      </c>
      <c r="B116" s="17">
        <v>1995</v>
      </c>
      <c r="C116" s="17">
        <v>1995</v>
      </c>
      <c r="D116" s="15">
        <v>0.9</v>
      </c>
      <c r="E116" s="15">
        <v>0.9</v>
      </c>
      <c r="F116" s="15">
        <v>1</v>
      </c>
      <c r="G116" s="15">
        <v>1</v>
      </c>
      <c r="H116" s="15">
        <v>2.2999999999999998</v>
      </c>
      <c r="I116" s="15">
        <v>2.2999999999999998</v>
      </c>
      <c r="J116" s="15">
        <v>0.86666600000000005</v>
      </c>
      <c r="K116" s="15">
        <v>0.86666600000000005</v>
      </c>
      <c r="L116" s="15">
        <v>1</v>
      </c>
      <c r="M116" s="15">
        <v>1</v>
      </c>
      <c r="N116" s="15">
        <v>1</v>
      </c>
      <c r="O116" s="15">
        <v>0.5</v>
      </c>
      <c r="P116" s="15">
        <v>0.5</v>
      </c>
      <c r="Q116" s="15">
        <v>0.5</v>
      </c>
      <c r="R116" s="15">
        <v>0.5</v>
      </c>
      <c r="S116" s="15">
        <v>0.5</v>
      </c>
      <c r="T116" s="15">
        <v>1</v>
      </c>
    </row>
    <row r="117" spans="1:20" s="6" customFormat="1" x14ac:dyDescent="0.25">
      <c r="A117" s="8">
        <f t="shared" si="0"/>
        <v>1996</v>
      </c>
      <c r="B117" s="17">
        <v>1996</v>
      </c>
      <c r="C117" s="17">
        <v>1996</v>
      </c>
      <c r="D117" s="15">
        <v>0.9</v>
      </c>
      <c r="E117" s="15">
        <v>0.9</v>
      </c>
      <c r="F117" s="15">
        <v>1</v>
      </c>
      <c r="G117" s="15">
        <v>1</v>
      </c>
      <c r="H117" s="15">
        <v>2.2999999999999998</v>
      </c>
      <c r="I117" s="15">
        <v>2.2999999999999998</v>
      </c>
      <c r="J117" s="15">
        <v>0.86666600000000005</v>
      </c>
      <c r="K117" s="15">
        <v>0.86666600000000005</v>
      </c>
      <c r="L117" s="15">
        <v>1</v>
      </c>
      <c r="M117" s="15">
        <v>1</v>
      </c>
      <c r="N117" s="15">
        <v>1</v>
      </c>
      <c r="O117" s="15">
        <v>0.5</v>
      </c>
      <c r="P117" s="15">
        <v>0.5</v>
      </c>
      <c r="Q117" s="15">
        <v>0.5</v>
      </c>
      <c r="R117" s="15">
        <v>0.5</v>
      </c>
      <c r="S117" s="15">
        <v>0.5</v>
      </c>
      <c r="T117" s="15">
        <v>1</v>
      </c>
    </row>
    <row r="118" spans="1:20" s="6" customFormat="1" x14ac:dyDescent="0.25">
      <c r="A118" s="8">
        <f t="shared" si="0"/>
        <v>1997</v>
      </c>
      <c r="B118" s="17">
        <v>1997</v>
      </c>
      <c r="C118" s="17">
        <v>1997</v>
      </c>
      <c r="D118" s="15">
        <v>0.9</v>
      </c>
      <c r="E118" s="15">
        <v>0.9</v>
      </c>
      <c r="F118" s="15">
        <v>1</v>
      </c>
      <c r="G118" s="15">
        <v>1</v>
      </c>
      <c r="H118" s="15">
        <v>2.2999999999999998</v>
      </c>
      <c r="I118" s="15">
        <v>2.2999999999999998</v>
      </c>
      <c r="J118" s="15">
        <v>0.86666600000000005</v>
      </c>
      <c r="K118" s="15">
        <v>0.86666600000000005</v>
      </c>
      <c r="L118" s="15">
        <v>1</v>
      </c>
      <c r="M118" s="15">
        <v>1</v>
      </c>
      <c r="N118" s="15">
        <v>1</v>
      </c>
      <c r="O118" s="15">
        <v>0.5</v>
      </c>
      <c r="P118" s="15">
        <v>0.5</v>
      </c>
      <c r="Q118" s="15">
        <v>0.5</v>
      </c>
      <c r="R118" s="15">
        <v>0.5</v>
      </c>
      <c r="S118" s="15">
        <v>0.5</v>
      </c>
      <c r="T118" s="15">
        <v>1</v>
      </c>
    </row>
    <row r="119" spans="1:20" s="6" customFormat="1" x14ac:dyDescent="0.25">
      <c r="A119" s="8">
        <f t="shared" si="0"/>
        <v>1998</v>
      </c>
      <c r="B119" s="17">
        <v>1998</v>
      </c>
      <c r="C119" s="17">
        <v>1998</v>
      </c>
      <c r="D119" s="15">
        <v>0.9</v>
      </c>
      <c r="E119" s="15">
        <v>0.9</v>
      </c>
      <c r="F119" s="15">
        <v>1</v>
      </c>
      <c r="G119" s="15">
        <v>1</v>
      </c>
      <c r="H119" s="15">
        <v>2.2999999999999998</v>
      </c>
      <c r="I119" s="15">
        <v>2.2999999999999998</v>
      </c>
      <c r="J119" s="15">
        <v>0.86666600000000005</v>
      </c>
      <c r="K119" s="15">
        <v>0.86666600000000005</v>
      </c>
      <c r="L119" s="15">
        <v>1</v>
      </c>
      <c r="M119" s="15">
        <v>1</v>
      </c>
      <c r="N119" s="15">
        <v>1</v>
      </c>
      <c r="O119" s="15">
        <v>0.5</v>
      </c>
      <c r="P119" s="15">
        <v>0.5</v>
      </c>
      <c r="Q119" s="15">
        <v>0.5</v>
      </c>
      <c r="R119" s="15">
        <v>0.5</v>
      </c>
      <c r="S119" s="15">
        <v>0.5</v>
      </c>
      <c r="T119" s="15">
        <v>1</v>
      </c>
    </row>
    <row r="120" spans="1:20" s="6" customFormat="1" x14ac:dyDescent="0.25">
      <c r="A120" s="8">
        <f t="shared" si="0"/>
        <v>1999</v>
      </c>
      <c r="B120" s="17">
        <v>1999</v>
      </c>
      <c r="C120" s="17">
        <v>1999</v>
      </c>
      <c r="D120" s="15">
        <v>0.9</v>
      </c>
      <c r="E120" s="15">
        <v>0.9</v>
      </c>
      <c r="F120" s="15">
        <v>1</v>
      </c>
      <c r="G120" s="15">
        <v>1</v>
      </c>
      <c r="H120" s="15">
        <v>2.2999999999999998</v>
      </c>
      <c r="I120" s="15">
        <v>2.2999999999999998</v>
      </c>
      <c r="J120" s="15">
        <v>0.86666600000000005</v>
      </c>
      <c r="K120" s="15">
        <v>0.86666600000000005</v>
      </c>
      <c r="L120" s="15">
        <v>1</v>
      </c>
      <c r="M120" s="15">
        <v>1</v>
      </c>
      <c r="N120" s="15">
        <v>1</v>
      </c>
      <c r="O120" s="15">
        <v>0.5</v>
      </c>
      <c r="P120" s="15">
        <v>0.5</v>
      </c>
      <c r="Q120" s="15">
        <v>0.5</v>
      </c>
      <c r="R120" s="15">
        <v>0.5</v>
      </c>
      <c r="S120" s="15">
        <v>0.5</v>
      </c>
      <c r="T120" s="15">
        <v>1</v>
      </c>
    </row>
    <row r="121" spans="1:20" s="6" customFormat="1" x14ac:dyDescent="0.25">
      <c r="A121" s="8">
        <f t="shared" si="0"/>
        <v>2000</v>
      </c>
      <c r="B121" s="17">
        <v>2000</v>
      </c>
      <c r="C121" s="17">
        <v>2000</v>
      </c>
      <c r="D121" s="15">
        <v>0.9</v>
      </c>
      <c r="E121" s="15">
        <v>0.9</v>
      </c>
      <c r="F121" s="15">
        <v>1</v>
      </c>
      <c r="G121" s="15">
        <v>1</v>
      </c>
      <c r="H121" s="15">
        <v>2.2999999999999998</v>
      </c>
      <c r="I121" s="15">
        <v>2.2999999999999998</v>
      </c>
      <c r="J121" s="15">
        <v>0.86666600000000005</v>
      </c>
      <c r="K121" s="15">
        <v>0.86666600000000005</v>
      </c>
      <c r="L121" s="15">
        <v>1</v>
      </c>
      <c r="M121" s="15">
        <v>1</v>
      </c>
      <c r="N121" s="15">
        <v>1</v>
      </c>
      <c r="O121" s="15">
        <v>0.5</v>
      </c>
      <c r="P121" s="15">
        <v>0.5</v>
      </c>
      <c r="Q121" s="15">
        <v>0.5</v>
      </c>
      <c r="R121" s="15">
        <v>0.5</v>
      </c>
      <c r="S121" s="15">
        <v>0.5</v>
      </c>
      <c r="T121" s="15">
        <v>1</v>
      </c>
    </row>
    <row r="122" spans="1:20" s="6" customFormat="1" x14ac:dyDescent="0.25">
      <c r="A122" s="8">
        <f t="shared" si="0"/>
        <v>2001</v>
      </c>
      <c r="B122" s="17">
        <v>2001</v>
      </c>
      <c r="C122" s="17">
        <v>2001</v>
      </c>
      <c r="D122" s="15">
        <v>0.9</v>
      </c>
      <c r="E122" s="15">
        <v>0.9</v>
      </c>
      <c r="F122" s="15">
        <v>1</v>
      </c>
      <c r="G122" s="15">
        <v>1</v>
      </c>
      <c r="H122" s="15">
        <v>2.2999999999999998</v>
      </c>
      <c r="I122" s="15">
        <v>2.2999999999999998</v>
      </c>
      <c r="J122" s="15">
        <v>0.86666600000000005</v>
      </c>
      <c r="K122" s="15">
        <v>0.86666600000000005</v>
      </c>
      <c r="L122" s="15">
        <v>1</v>
      </c>
      <c r="M122" s="15">
        <v>1</v>
      </c>
      <c r="N122" s="15">
        <v>1</v>
      </c>
      <c r="O122" s="15">
        <v>0.5</v>
      </c>
      <c r="P122" s="15">
        <v>0.5</v>
      </c>
      <c r="Q122" s="15">
        <v>0.5</v>
      </c>
      <c r="R122" s="15">
        <v>0.5</v>
      </c>
      <c r="S122" s="15">
        <v>0.5</v>
      </c>
      <c r="T122" s="15">
        <v>1</v>
      </c>
    </row>
    <row r="123" spans="1:20" s="6" customFormat="1" x14ac:dyDescent="0.25">
      <c r="A123" s="8">
        <f t="shared" si="0"/>
        <v>2002</v>
      </c>
      <c r="B123" s="17">
        <v>2002</v>
      </c>
      <c r="C123" s="17">
        <v>2002</v>
      </c>
      <c r="D123" s="15">
        <v>0.9</v>
      </c>
      <c r="E123" s="15">
        <v>0.9</v>
      </c>
      <c r="F123" s="15">
        <v>1</v>
      </c>
      <c r="G123" s="15">
        <v>1</v>
      </c>
      <c r="H123" s="15">
        <v>2.2999999999999998</v>
      </c>
      <c r="I123" s="15">
        <v>2.2999999999999998</v>
      </c>
      <c r="J123" s="15">
        <v>0.86666600000000005</v>
      </c>
      <c r="K123" s="15">
        <v>0.86666600000000005</v>
      </c>
      <c r="L123" s="15">
        <v>1</v>
      </c>
      <c r="M123" s="15">
        <v>1</v>
      </c>
      <c r="N123" s="15">
        <v>1</v>
      </c>
      <c r="O123" s="15">
        <v>0.5</v>
      </c>
      <c r="P123" s="15">
        <v>0.5</v>
      </c>
      <c r="Q123" s="15">
        <v>0.5</v>
      </c>
      <c r="R123" s="15">
        <v>0.5</v>
      </c>
      <c r="S123" s="15">
        <v>0.5</v>
      </c>
      <c r="T123" s="15">
        <v>1</v>
      </c>
    </row>
    <row r="124" spans="1:20" s="6" customFormat="1" x14ac:dyDescent="0.25">
      <c r="A124" s="8">
        <f t="shared" si="0"/>
        <v>2003</v>
      </c>
      <c r="B124" s="17">
        <v>2003</v>
      </c>
      <c r="C124" s="17">
        <v>2003</v>
      </c>
      <c r="D124" s="15">
        <v>0.9</v>
      </c>
      <c r="E124" s="15">
        <v>0.9</v>
      </c>
      <c r="F124" s="15">
        <v>1</v>
      </c>
      <c r="G124" s="15">
        <v>1</v>
      </c>
      <c r="H124" s="15">
        <v>2.2999999999999998</v>
      </c>
      <c r="I124" s="15">
        <v>2.2999999999999998</v>
      </c>
      <c r="J124" s="15">
        <v>0.86666600000000005</v>
      </c>
      <c r="K124" s="15">
        <v>0.86666600000000005</v>
      </c>
      <c r="L124" s="15">
        <v>1</v>
      </c>
      <c r="M124" s="15">
        <v>1</v>
      </c>
      <c r="N124" s="15">
        <v>1</v>
      </c>
      <c r="O124" s="15">
        <v>0.5</v>
      </c>
      <c r="P124" s="15">
        <v>0.5</v>
      </c>
      <c r="Q124" s="15">
        <v>0.5</v>
      </c>
      <c r="R124" s="15">
        <v>0.5</v>
      </c>
      <c r="S124" s="15">
        <v>0.5</v>
      </c>
      <c r="T124" s="15">
        <v>1</v>
      </c>
    </row>
    <row r="125" spans="1:20" s="6" customFormat="1" x14ac:dyDescent="0.25">
      <c r="A125" s="8">
        <f t="shared" si="0"/>
        <v>2004</v>
      </c>
      <c r="B125" s="17">
        <v>2004</v>
      </c>
      <c r="C125" s="17">
        <v>2004</v>
      </c>
      <c r="D125" s="15">
        <v>0.9</v>
      </c>
      <c r="E125" s="15">
        <v>0.9</v>
      </c>
      <c r="F125" s="15">
        <v>1</v>
      </c>
      <c r="G125" s="15">
        <v>1</v>
      </c>
      <c r="H125" s="15">
        <v>2.2999999999999998</v>
      </c>
      <c r="I125" s="15">
        <v>2.2999999999999998</v>
      </c>
      <c r="J125" s="15">
        <v>0.86666600000000005</v>
      </c>
      <c r="K125" s="15">
        <v>0.86666600000000005</v>
      </c>
      <c r="L125" s="15">
        <v>1</v>
      </c>
      <c r="M125" s="15">
        <v>1</v>
      </c>
      <c r="N125" s="15">
        <v>1</v>
      </c>
      <c r="O125" s="15">
        <v>0.5</v>
      </c>
      <c r="P125" s="15">
        <v>0.5</v>
      </c>
      <c r="Q125" s="15">
        <v>0.5</v>
      </c>
      <c r="R125" s="15">
        <v>0.5</v>
      </c>
      <c r="S125" s="15">
        <v>0.5</v>
      </c>
      <c r="T125" s="15">
        <v>1</v>
      </c>
    </row>
    <row r="126" spans="1:20" s="6" customFormat="1" x14ac:dyDescent="0.25">
      <c r="A126" s="8">
        <f t="shared" si="0"/>
        <v>2005</v>
      </c>
      <c r="B126" s="17">
        <v>2005</v>
      </c>
      <c r="C126" s="17">
        <v>2005</v>
      </c>
      <c r="D126" s="15">
        <v>0.9</v>
      </c>
      <c r="E126" s="15">
        <v>0.9</v>
      </c>
      <c r="F126" s="15">
        <v>1</v>
      </c>
      <c r="G126" s="15">
        <v>1</v>
      </c>
      <c r="H126" s="15">
        <v>2.2999999999999998</v>
      </c>
      <c r="I126" s="15">
        <v>2.2999999999999998</v>
      </c>
      <c r="J126" s="15">
        <v>0.86666600000000005</v>
      </c>
      <c r="K126" s="15">
        <v>0.86666600000000005</v>
      </c>
      <c r="L126" s="15">
        <v>1</v>
      </c>
      <c r="M126" s="15">
        <v>1</v>
      </c>
      <c r="N126" s="15">
        <v>1</v>
      </c>
      <c r="O126" s="15">
        <v>0.5</v>
      </c>
      <c r="P126" s="15">
        <v>0.5</v>
      </c>
      <c r="Q126" s="15">
        <v>0.5</v>
      </c>
      <c r="R126" s="15">
        <v>0.5</v>
      </c>
      <c r="S126" s="15">
        <v>0.5</v>
      </c>
      <c r="T126" s="15">
        <v>1</v>
      </c>
    </row>
    <row r="127" spans="1:20" s="6" customFormat="1" x14ac:dyDescent="0.25">
      <c r="A127" s="8">
        <f t="shared" si="0"/>
        <v>2006</v>
      </c>
      <c r="B127" s="17">
        <v>2006</v>
      </c>
      <c r="C127" s="17">
        <v>2006</v>
      </c>
      <c r="D127" s="15">
        <v>0.9</v>
      </c>
      <c r="E127" s="15">
        <v>0.9</v>
      </c>
      <c r="F127" s="15">
        <v>1</v>
      </c>
      <c r="G127" s="15">
        <v>1</v>
      </c>
      <c r="H127" s="15">
        <v>2.2999999999999998</v>
      </c>
      <c r="I127" s="15">
        <v>2.2999999999999998</v>
      </c>
      <c r="J127" s="15">
        <v>0.86666600000000005</v>
      </c>
      <c r="K127" s="15">
        <v>0.86666600000000005</v>
      </c>
      <c r="L127" s="15">
        <v>1</v>
      </c>
      <c r="M127" s="15">
        <v>1</v>
      </c>
      <c r="N127" s="15">
        <v>1</v>
      </c>
      <c r="O127" s="15">
        <v>0.5</v>
      </c>
      <c r="P127" s="15">
        <v>0.5</v>
      </c>
      <c r="Q127" s="15">
        <v>0.5</v>
      </c>
      <c r="R127" s="15">
        <v>0.5</v>
      </c>
      <c r="S127" s="15">
        <v>0.5</v>
      </c>
      <c r="T127" s="15">
        <v>1</v>
      </c>
    </row>
    <row r="128" spans="1:20" s="6" customFormat="1" x14ac:dyDescent="0.25">
      <c r="A128" s="8">
        <f t="shared" si="0"/>
        <v>2007</v>
      </c>
      <c r="B128" s="17">
        <v>2007</v>
      </c>
      <c r="C128" s="17">
        <v>2007</v>
      </c>
      <c r="D128" s="15">
        <v>0.9</v>
      </c>
      <c r="E128" s="15">
        <v>0.9</v>
      </c>
      <c r="F128" s="15">
        <v>1</v>
      </c>
      <c r="G128" s="15">
        <v>1</v>
      </c>
      <c r="H128" s="15">
        <v>2.2999999999999998</v>
      </c>
      <c r="I128" s="15">
        <v>2.2999999999999998</v>
      </c>
      <c r="J128" s="15">
        <v>0.86666600000000005</v>
      </c>
      <c r="K128" s="15">
        <v>0.86666600000000005</v>
      </c>
      <c r="L128" s="15">
        <v>1</v>
      </c>
      <c r="M128" s="15">
        <v>1</v>
      </c>
      <c r="N128" s="15">
        <v>1</v>
      </c>
      <c r="O128" s="15">
        <v>0.5</v>
      </c>
      <c r="P128" s="15">
        <v>0.5</v>
      </c>
      <c r="Q128" s="15">
        <v>0.5</v>
      </c>
      <c r="R128" s="15">
        <v>0.5</v>
      </c>
      <c r="S128" s="15">
        <v>0.5</v>
      </c>
      <c r="T128" s="15">
        <v>1</v>
      </c>
    </row>
    <row r="129" spans="1:20" s="6" customFormat="1" x14ac:dyDescent="0.25">
      <c r="A129" s="8">
        <f t="shared" si="0"/>
        <v>2008</v>
      </c>
      <c r="B129" s="17">
        <v>2008</v>
      </c>
      <c r="C129" s="17">
        <v>2008</v>
      </c>
      <c r="D129" s="15">
        <v>0.9</v>
      </c>
      <c r="E129" s="15">
        <v>0.9</v>
      </c>
      <c r="F129" s="15">
        <v>1</v>
      </c>
      <c r="G129" s="15">
        <v>1</v>
      </c>
      <c r="H129" s="15">
        <v>2.2999999999999998</v>
      </c>
      <c r="I129" s="15">
        <v>2.2999999999999998</v>
      </c>
      <c r="J129" s="15">
        <v>0.86666600000000005</v>
      </c>
      <c r="K129" s="15">
        <v>0.86666600000000005</v>
      </c>
      <c r="L129" s="15">
        <v>1</v>
      </c>
      <c r="M129" s="15">
        <v>1</v>
      </c>
      <c r="N129" s="15">
        <v>1</v>
      </c>
      <c r="O129" s="15">
        <v>0.5</v>
      </c>
      <c r="P129" s="15">
        <v>0.5</v>
      </c>
      <c r="Q129" s="15">
        <v>0.5</v>
      </c>
      <c r="R129" s="15">
        <v>0.5</v>
      </c>
      <c r="S129" s="15">
        <v>0.5</v>
      </c>
      <c r="T129" s="15">
        <v>1</v>
      </c>
    </row>
    <row r="130" spans="1:20" s="6" customFormat="1" x14ac:dyDescent="0.25">
      <c r="A130" s="8">
        <f t="shared" si="0"/>
        <v>2009</v>
      </c>
      <c r="B130" s="17">
        <v>2009</v>
      </c>
      <c r="C130" s="17">
        <v>2009</v>
      </c>
      <c r="D130" s="15">
        <v>0.9</v>
      </c>
      <c r="E130" s="15">
        <v>0.9</v>
      </c>
      <c r="F130" s="15">
        <v>1</v>
      </c>
      <c r="G130" s="15">
        <v>1</v>
      </c>
      <c r="H130" s="15">
        <v>2.2999999999999998</v>
      </c>
      <c r="I130" s="15">
        <v>2.2999999999999998</v>
      </c>
      <c r="J130" s="15">
        <v>0.86666600000000005</v>
      </c>
      <c r="K130" s="15">
        <v>0.86666600000000005</v>
      </c>
      <c r="L130" s="15">
        <v>1</v>
      </c>
      <c r="M130" s="15">
        <v>1</v>
      </c>
      <c r="N130" s="15">
        <v>1</v>
      </c>
      <c r="O130" s="15">
        <v>0.5</v>
      </c>
      <c r="P130" s="15">
        <v>0.5</v>
      </c>
      <c r="Q130" s="15">
        <v>0.5</v>
      </c>
      <c r="R130" s="15">
        <v>0.5</v>
      </c>
      <c r="S130" s="15">
        <v>0.5</v>
      </c>
      <c r="T130" s="15">
        <v>1</v>
      </c>
    </row>
    <row r="131" spans="1:20" s="6" customFormat="1" x14ac:dyDescent="0.25">
      <c r="A131" s="8">
        <f t="shared" si="0"/>
        <v>2010</v>
      </c>
      <c r="B131" s="17">
        <v>2010</v>
      </c>
      <c r="C131" s="17">
        <v>2010</v>
      </c>
      <c r="D131" s="15">
        <v>0.9</v>
      </c>
      <c r="E131" s="15">
        <v>0.9</v>
      </c>
      <c r="F131" s="15">
        <v>1</v>
      </c>
      <c r="G131" s="15">
        <v>1</v>
      </c>
      <c r="H131" s="15">
        <v>2.2999999999999998</v>
      </c>
      <c r="I131" s="15">
        <v>2.2999999999999998</v>
      </c>
      <c r="J131" s="15">
        <v>0.86666600000000005</v>
      </c>
      <c r="K131" s="15">
        <v>0.86666600000000005</v>
      </c>
      <c r="L131" s="15">
        <v>1</v>
      </c>
      <c r="M131" s="15">
        <v>1</v>
      </c>
      <c r="N131" s="15">
        <v>1</v>
      </c>
      <c r="O131" s="15">
        <v>0.5</v>
      </c>
      <c r="P131" s="15">
        <v>0.5</v>
      </c>
      <c r="Q131" s="15">
        <v>0.5</v>
      </c>
      <c r="R131" s="15">
        <v>0.5</v>
      </c>
      <c r="S131" s="15">
        <v>0.5</v>
      </c>
      <c r="T131" s="15">
        <v>1</v>
      </c>
    </row>
    <row r="132" spans="1:20" s="6" customFormat="1" x14ac:dyDescent="0.25">
      <c r="A132" s="8">
        <f t="shared" si="0"/>
        <v>2011</v>
      </c>
      <c r="B132" s="17">
        <v>2011</v>
      </c>
      <c r="C132" s="17">
        <v>2011</v>
      </c>
      <c r="D132" s="15">
        <v>0.9</v>
      </c>
      <c r="E132" s="15">
        <v>0.9</v>
      </c>
      <c r="F132" s="15">
        <v>1</v>
      </c>
      <c r="G132" s="15">
        <v>1</v>
      </c>
      <c r="H132" s="15">
        <v>2.2999999999999998</v>
      </c>
      <c r="I132" s="15">
        <v>2.2999999999999998</v>
      </c>
      <c r="J132" s="15">
        <v>0.86666600000000005</v>
      </c>
      <c r="K132" s="15">
        <v>0.86666600000000005</v>
      </c>
      <c r="L132" s="15">
        <v>1</v>
      </c>
      <c r="M132" s="15">
        <v>1</v>
      </c>
      <c r="N132" s="15">
        <v>1</v>
      </c>
      <c r="O132" s="15">
        <v>0.5</v>
      </c>
      <c r="P132" s="15">
        <v>0.5</v>
      </c>
      <c r="Q132" s="15">
        <v>0.5</v>
      </c>
      <c r="R132" s="15">
        <v>0.5</v>
      </c>
      <c r="S132" s="15">
        <v>0.5</v>
      </c>
      <c r="T132" s="15">
        <v>1</v>
      </c>
    </row>
    <row r="133" spans="1:20" s="6" customFormat="1" x14ac:dyDescent="0.25">
      <c r="A133" s="8">
        <f t="shared" si="0"/>
        <v>2012</v>
      </c>
      <c r="B133" s="17">
        <v>2012</v>
      </c>
      <c r="C133" s="17">
        <v>2012</v>
      </c>
      <c r="D133" s="15">
        <v>0.9</v>
      </c>
      <c r="E133" s="15">
        <v>0.9</v>
      </c>
      <c r="F133" s="15">
        <v>1</v>
      </c>
      <c r="G133" s="15">
        <v>1</v>
      </c>
      <c r="H133" s="15">
        <v>2.2999999999999998</v>
      </c>
      <c r="I133" s="15">
        <v>2.2999999999999998</v>
      </c>
      <c r="J133" s="15">
        <v>0.86666600000000005</v>
      </c>
      <c r="K133" s="15">
        <v>0.86666600000000005</v>
      </c>
      <c r="L133" s="15">
        <v>1</v>
      </c>
      <c r="M133" s="15">
        <v>1</v>
      </c>
      <c r="N133" s="15">
        <v>1</v>
      </c>
      <c r="O133" s="15">
        <v>0.5</v>
      </c>
      <c r="P133" s="15">
        <v>0.5</v>
      </c>
      <c r="Q133" s="15">
        <v>0.5</v>
      </c>
      <c r="R133" s="15">
        <v>0.5</v>
      </c>
      <c r="S133" s="15">
        <v>0.5</v>
      </c>
      <c r="T133" s="15">
        <v>1</v>
      </c>
    </row>
    <row r="134" spans="1:20" s="6" customFormat="1" x14ac:dyDescent="0.25">
      <c r="A134" s="8">
        <f t="shared" si="0"/>
        <v>2013</v>
      </c>
      <c r="B134" s="17">
        <v>2013</v>
      </c>
      <c r="C134" s="17">
        <v>2013</v>
      </c>
      <c r="D134" s="15">
        <v>0.9</v>
      </c>
      <c r="E134" s="15">
        <v>0.9</v>
      </c>
      <c r="F134" s="15">
        <v>1</v>
      </c>
      <c r="G134" s="15">
        <v>1</v>
      </c>
      <c r="H134" s="15">
        <v>2.2999999999999998</v>
      </c>
      <c r="I134" s="15">
        <v>2.2999999999999998</v>
      </c>
      <c r="J134" s="15">
        <v>0.86666600000000005</v>
      </c>
      <c r="K134" s="15">
        <v>0.86666600000000005</v>
      </c>
      <c r="L134" s="15">
        <v>1</v>
      </c>
      <c r="M134" s="15">
        <v>1</v>
      </c>
      <c r="N134" s="15">
        <v>1</v>
      </c>
      <c r="O134" s="15">
        <v>0.5</v>
      </c>
      <c r="P134" s="15">
        <v>0.5</v>
      </c>
      <c r="Q134" s="15">
        <v>0.5</v>
      </c>
      <c r="R134" s="15">
        <v>0.5</v>
      </c>
      <c r="S134" s="15">
        <v>0.5</v>
      </c>
      <c r="T134" s="15">
        <v>1</v>
      </c>
    </row>
    <row r="135" spans="1:20" s="6" customFormat="1" x14ac:dyDescent="0.25">
      <c r="A135" s="8">
        <f t="shared" si="0"/>
        <v>2014</v>
      </c>
      <c r="B135" s="17">
        <v>2014</v>
      </c>
      <c r="C135" s="17">
        <v>2014</v>
      </c>
      <c r="D135" s="15">
        <v>0.9</v>
      </c>
      <c r="E135" s="15">
        <v>0.9</v>
      </c>
      <c r="F135" s="15">
        <v>1</v>
      </c>
      <c r="G135" s="15">
        <v>1</v>
      </c>
      <c r="H135" s="15">
        <v>2.2999999999999998</v>
      </c>
      <c r="I135" s="15">
        <v>2.2999999999999998</v>
      </c>
      <c r="J135" s="15">
        <v>0.86666600000000005</v>
      </c>
      <c r="K135" s="15">
        <v>0.86666600000000005</v>
      </c>
      <c r="L135" s="15">
        <v>1</v>
      </c>
      <c r="M135" s="15">
        <v>1</v>
      </c>
      <c r="N135" s="15">
        <v>1</v>
      </c>
      <c r="O135" s="15">
        <v>0.5</v>
      </c>
      <c r="P135" s="15">
        <v>0.5</v>
      </c>
      <c r="Q135" s="15">
        <v>0.5</v>
      </c>
      <c r="R135" s="15">
        <v>0.5</v>
      </c>
      <c r="S135" s="15">
        <v>0.5</v>
      </c>
      <c r="T135" s="15">
        <v>1</v>
      </c>
    </row>
    <row r="136" spans="1:20" s="6" customFormat="1" x14ac:dyDescent="0.25">
      <c r="A136" s="8">
        <f t="shared" si="0"/>
        <v>2015</v>
      </c>
      <c r="B136" s="17">
        <v>2015</v>
      </c>
      <c r="C136" s="17">
        <v>2015</v>
      </c>
      <c r="D136" s="15">
        <v>0.9</v>
      </c>
      <c r="E136" s="15">
        <v>0.9</v>
      </c>
      <c r="F136" s="15">
        <v>1</v>
      </c>
      <c r="G136" s="15">
        <v>1</v>
      </c>
      <c r="H136" s="15">
        <v>2.2999999999999998</v>
      </c>
      <c r="I136" s="15">
        <v>2.2999999999999998</v>
      </c>
      <c r="J136" s="15">
        <v>0.86666600000000005</v>
      </c>
      <c r="K136" s="15">
        <v>0.86666600000000005</v>
      </c>
      <c r="L136" s="15">
        <v>1</v>
      </c>
      <c r="M136" s="15">
        <v>1</v>
      </c>
      <c r="N136" s="15">
        <v>1</v>
      </c>
      <c r="O136" s="15">
        <v>0.5</v>
      </c>
      <c r="P136" s="15">
        <v>0.5</v>
      </c>
      <c r="Q136" s="15">
        <v>0.5</v>
      </c>
      <c r="R136" s="15">
        <v>0.5</v>
      </c>
      <c r="S136" s="15">
        <v>0.5</v>
      </c>
      <c r="T136" s="15">
        <v>1</v>
      </c>
    </row>
    <row r="137" spans="1:20" x14ac:dyDescent="0.25">
      <c r="B137" s="1"/>
      <c r="D137" s="10"/>
    </row>
    <row r="138" spans="1:20" s="3" customFormat="1" x14ac:dyDescent="0.25">
      <c r="A138" s="3" t="s">
        <v>55</v>
      </c>
      <c r="B138" s="11"/>
    </row>
    <row r="142" spans="1:20" x14ac:dyDescent="0.25">
      <c r="A142" s="1" t="s">
        <v>56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8AAF6-B727-4109-99F8-D67A30F9A0B6}">
  <dimension ref="A1:T124"/>
  <sheetViews>
    <sheetView topLeftCell="A33" workbookViewId="0">
      <selection activeCell="B43" sqref="B43"/>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159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6" customFormat="1" x14ac:dyDescent="0.25">
      <c r="A101" s="8" t="s">
        <v>123</v>
      </c>
      <c r="B101" s="17">
        <v>1980</v>
      </c>
      <c r="C101" s="17">
        <v>1981</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6" customFormat="1" x14ac:dyDescent="0.25">
      <c r="A102" s="8" t="s">
        <v>125</v>
      </c>
      <c r="B102" s="17">
        <v>1982</v>
      </c>
      <c r="C102" s="17">
        <v>1983</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t="s">
        <v>126</v>
      </c>
      <c r="B103" s="17">
        <v>1984</v>
      </c>
      <c r="C103" s="17">
        <v>1985</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t="s">
        <v>127</v>
      </c>
      <c r="B104" s="17">
        <v>1986</v>
      </c>
      <c r="C104" s="17">
        <v>1987</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t="s">
        <v>128</v>
      </c>
      <c r="B105" s="17">
        <v>1988</v>
      </c>
      <c r="C105" s="17">
        <v>1989</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25">
      <c r="A106" s="8" t="s">
        <v>129</v>
      </c>
      <c r="B106" s="17">
        <v>1990</v>
      </c>
      <c r="C106" s="17">
        <v>1991</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25">
      <c r="A107" s="8" t="s">
        <v>130</v>
      </c>
      <c r="B107" s="17">
        <v>1992</v>
      </c>
      <c r="C107" s="17">
        <v>1993</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s="6" customFormat="1" x14ac:dyDescent="0.25">
      <c r="A108" s="8" t="s">
        <v>131</v>
      </c>
      <c r="B108" s="17">
        <v>1994</v>
      </c>
      <c r="C108" s="17">
        <v>1995</v>
      </c>
      <c r="D108" s="15">
        <v>0.9</v>
      </c>
      <c r="E108" s="15">
        <v>0.9</v>
      </c>
      <c r="F108" s="15">
        <v>1</v>
      </c>
      <c r="G108" s="15">
        <v>1</v>
      </c>
      <c r="H108" s="15">
        <v>2.2999999999999998</v>
      </c>
      <c r="I108" s="15">
        <v>2.2999999999999998</v>
      </c>
      <c r="J108" s="15">
        <v>0.86666600000000005</v>
      </c>
      <c r="K108" s="15">
        <v>0.86666600000000005</v>
      </c>
      <c r="L108" s="15">
        <v>1</v>
      </c>
      <c r="M108" s="15">
        <v>1</v>
      </c>
      <c r="N108" s="15">
        <v>1</v>
      </c>
      <c r="O108" s="15">
        <v>0.5</v>
      </c>
      <c r="P108" s="15">
        <v>0.5</v>
      </c>
      <c r="Q108" s="15">
        <v>0.5</v>
      </c>
      <c r="R108" s="15">
        <v>0.5</v>
      </c>
      <c r="S108" s="15">
        <v>0.5</v>
      </c>
      <c r="T108" s="15">
        <v>1</v>
      </c>
    </row>
    <row r="109" spans="1:20" s="6" customFormat="1" x14ac:dyDescent="0.25">
      <c r="A109" s="8" t="s">
        <v>132</v>
      </c>
      <c r="B109" s="17">
        <v>1996</v>
      </c>
      <c r="C109" s="17">
        <v>1997</v>
      </c>
      <c r="D109" s="15">
        <v>0.9</v>
      </c>
      <c r="E109" s="15">
        <v>0.9</v>
      </c>
      <c r="F109" s="15">
        <v>1</v>
      </c>
      <c r="G109" s="15">
        <v>1</v>
      </c>
      <c r="H109" s="15">
        <v>2.2999999999999998</v>
      </c>
      <c r="I109" s="15">
        <v>2.2999999999999998</v>
      </c>
      <c r="J109" s="15">
        <v>0.86666600000000005</v>
      </c>
      <c r="K109" s="15">
        <v>0.86666600000000005</v>
      </c>
      <c r="L109" s="15">
        <v>1</v>
      </c>
      <c r="M109" s="15">
        <v>1</v>
      </c>
      <c r="N109" s="15">
        <v>1</v>
      </c>
      <c r="O109" s="15">
        <v>0.5</v>
      </c>
      <c r="P109" s="15">
        <v>0.5</v>
      </c>
      <c r="Q109" s="15">
        <v>0.5</v>
      </c>
      <c r="R109" s="15">
        <v>0.5</v>
      </c>
      <c r="S109" s="15">
        <v>0.5</v>
      </c>
      <c r="T109" s="15">
        <v>1</v>
      </c>
    </row>
    <row r="110" spans="1:20" s="6" customFormat="1" x14ac:dyDescent="0.25">
      <c r="A110" s="8" t="s">
        <v>141</v>
      </c>
      <c r="B110" s="17">
        <v>1998</v>
      </c>
      <c r="C110" s="17">
        <v>1999</v>
      </c>
      <c r="D110" s="15">
        <v>0.9</v>
      </c>
      <c r="E110" s="15">
        <v>0.9</v>
      </c>
      <c r="F110" s="15">
        <v>1</v>
      </c>
      <c r="G110" s="15">
        <v>1</v>
      </c>
      <c r="H110" s="15">
        <v>2.2999999999999998</v>
      </c>
      <c r="I110" s="15">
        <v>2.2999999999999998</v>
      </c>
      <c r="J110" s="15">
        <v>0.86666600000000005</v>
      </c>
      <c r="K110" s="15">
        <v>0.86666600000000005</v>
      </c>
      <c r="L110" s="15">
        <v>1</v>
      </c>
      <c r="M110" s="15">
        <v>1</v>
      </c>
      <c r="N110" s="15">
        <v>1</v>
      </c>
      <c r="O110" s="15">
        <v>0.5</v>
      </c>
      <c r="P110" s="15">
        <v>0.5</v>
      </c>
      <c r="Q110" s="15">
        <v>0.5</v>
      </c>
      <c r="R110" s="15">
        <v>0.5</v>
      </c>
      <c r="S110" s="15">
        <v>0.5</v>
      </c>
      <c r="T110" s="15">
        <v>1</v>
      </c>
    </row>
    <row r="111" spans="1:20" s="6" customFormat="1" x14ac:dyDescent="0.25">
      <c r="A111" s="8" t="s">
        <v>133</v>
      </c>
      <c r="B111" s="17">
        <v>2000</v>
      </c>
      <c r="C111" s="17">
        <v>2001</v>
      </c>
      <c r="D111" s="15">
        <v>0.9</v>
      </c>
      <c r="E111" s="15">
        <v>0.9</v>
      </c>
      <c r="F111" s="15">
        <v>1</v>
      </c>
      <c r="G111" s="15">
        <v>1</v>
      </c>
      <c r="H111" s="15">
        <v>2.2999999999999998</v>
      </c>
      <c r="I111" s="15">
        <v>2.2999999999999998</v>
      </c>
      <c r="J111" s="15">
        <v>0.86666600000000005</v>
      </c>
      <c r="K111" s="15">
        <v>0.86666600000000005</v>
      </c>
      <c r="L111" s="15">
        <v>1</v>
      </c>
      <c r="M111" s="15">
        <v>1</v>
      </c>
      <c r="N111" s="15">
        <v>1</v>
      </c>
      <c r="O111" s="15">
        <v>0.5</v>
      </c>
      <c r="P111" s="15">
        <v>0.5</v>
      </c>
      <c r="Q111" s="15">
        <v>0.5</v>
      </c>
      <c r="R111" s="15">
        <v>0.5</v>
      </c>
      <c r="S111" s="15">
        <v>0.5</v>
      </c>
      <c r="T111" s="15">
        <v>1</v>
      </c>
    </row>
    <row r="112" spans="1:20" s="6" customFormat="1" x14ac:dyDescent="0.25">
      <c r="A112" s="8" t="s">
        <v>134</v>
      </c>
      <c r="B112" s="17">
        <v>2002</v>
      </c>
      <c r="C112" s="17">
        <v>2003</v>
      </c>
      <c r="D112" s="15">
        <v>0.9</v>
      </c>
      <c r="E112" s="15">
        <v>0.9</v>
      </c>
      <c r="F112" s="15">
        <v>1</v>
      </c>
      <c r="G112" s="15">
        <v>1</v>
      </c>
      <c r="H112" s="15">
        <v>2.2999999999999998</v>
      </c>
      <c r="I112" s="15">
        <v>2.2999999999999998</v>
      </c>
      <c r="J112" s="15">
        <v>0.86666600000000005</v>
      </c>
      <c r="K112" s="15">
        <v>0.86666600000000005</v>
      </c>
      <c r="L112" s="15">
        <v>1</v>
      </c>
      <c r="M112" s="15">
        <v>1</v>
      </c>
      <c r="N112" s="15">
        <v>1</v>
      </c>
      <c r="O112" s="15">
        <v>0.5</v>
      </c>
      <c r="P112" s="15">
        <v>0.5</v>
      </c>
      <c r="Q112" s="15">
        <v>0.5</v>
      </c>
      <c r="R112" s="15">
        <v>0.5</v>
      </c>
      <c r="S112" s="15">
        <v>0.5</v>
      </c>
      <c r="T112" s="15">
        <v>1</v>
      </c>
    </row>
    <row r="113" spans="1:20" s="6" customFormat="1" x14ac:dyDescent="0.25">
      <c r="A113" s="8" t="s">
        <v>135</v>
      </c>
      <c r="B113" s="17">
        <v>2004</v>
      </c>
      <c r="C113" s="17">
        <v>2005</v>
      </c>
      <c r="D113" s="15">
        <v>0.9</v>
      </c>
      <c r="E113" s="15">
        <v>0.9</v>
      </c>
      <c r="F113" s="15">
        <v>1</v>
      </c>
      <c r="G113" s="15">
        <v>1</v>
      </c>
      <c r="H113" s="15">
        <v>2.2999999999999998</v>
      </c>
      <c r="I113" s="15">
        <v>2.2999999999999998</v>
      </c>
      <c r="J113" s="15">
        <v>0.86666600000000005</v>
      </c>
      <c r="K113" s="15">
        <v>0.86666600000000005</v>
      </c>
      <c r="L113" s="15">
        <v>1</v>
      </c>
      <c r="M113" s="15">
        <v>1</v>
      </c>
      <c r="N113" s="15">
        <v>1</v>
      </c>
      <c r="O113" s="15">
        <v>0.5</v>
      </c>
      <c r="P113" s="15">
        <v>0.5</v>
      </c>
      <c r="Q113" s="15">
        <v>0.5</v>
      </c>
      <c r="R113" s="15">
        <v>0.5</v>
      </c>
      <c r="S113" s="15">
        <v>0.5</v>
      </c>
      <c r="T113" s="15">
        <v>1</v>
      </c>
    </row>
    <row r="114" spans="1:20" s="6" customFormat="1" x14ac:dyDescent="0.25">
      <c r="A114" s="8" t="s">
        <v>136</v>
      </c>
      <c r="B114" s="17">
        <v>2006</v>
      </c>
      <c r="C114" s="17">
        <v>2007</v>
      </c>
      <c r="D114" s="15">
        <v>0.9</v>
      </c>
      <c r="E114" s="15">
        <v>0.9</v>
      </c>
      <c r="F114" s="15">
        <v>1</v>
      </c>
      <c r="G114" s="15">
        <v>1</v>
      </c>
      <c r="H114" s="15">
        <v>2.2999999999999998</v>
      </c>
      <c r="I114" s="15">
        <v>2.2999999999999998</v>
      </c>
      <c r="J114" s="15">
        <v>0.86666600000000005</v>
      </c>
      <c r="K114" s="15">
        <v>0.86666600000000005</v>
      </c>
      <c r="L114" s="15">
        <v>1</v>
      </c>
      <c r="M114" s="15">
        <v>1</v>
      </c>
      <c r="N114" s="15">
        <v>1</v>
      </c>
      <c r="O114" s="15">
        <v>0.5</v>
      </c>
      <c r="P114" s="15">
        <v>0.5</v>
      </c>
      <c r="Q114" s="15">
        <v>0.5</v>
      </c>
      <c r="R114" s="15">
        <v>0.5</v>
      </c>
      <c r="S114" s="15">
        <v>0.5</v>
      </c>
      <c r="T114" s="15">
        <v>1</v>
      </c>
    </row>
    <row r="115" spans="1:20" s="6" customFormat="1" x14ac:dyDescent="0.25">
      <c r="A115" s="8" t="s">
        <v>137</v>
      </c>
      <c r="B115" s="17">
        <v>2008</v>
      </c>
      <c r="C115" s="17">
        <v>2009</v>
      </c>
      <c r="D115" s="15">
        <v>0.9</v>
      </c>
      <c r="E115" s="15">
        <v>0.9</v>
      </c>
      <c r="F115" s="15">
        <v>1</v>
      </c>
      <c r="G115" s="15">
        <v>1</v>
      </c>
      <c r="H115" s="15">
        <v>2.2999999999999998</v>
      </c>
      <c r="I115" s="15">
        <v>2.2999999999999998</v>
      </c>
      <c r="J115" s="15">
        <v>0.86666600000000005</v>
      </c>
      <c r="K115" s="15">
        <v>0.86666600000000005</v>
      </c>
      <c r="L115" s="15">
        <v>1</v>
      </c>
      <c r="M115" s="15">
        <v>1</v>
      </c>
      <c r="N115" s="15">
        <v>1</v>
      </c>
      <c r="O115" s="15">
        <v>0.5</v>
      </c>
      <c r="P115" s="15">
        <v>0.5</v>
      </c>
      <c r="Q115" s="15">
        <v>0.5</v>
      </c>
      <c r="R115" s="15">
        <v>0.5</v>
      </c>
      <c r="S115" s="15">
        <v>0.5</v>
      </c>
      <c r="T115" s="15">
        <v>1</v>
      </c>
    </row>
    <row r="116" spans="1:20" s="6" customFormat="1" x14ac:dyDescent="0.25">
      <c r="A116" s="8" t="s">
        <v>138</v>
      </c>
      <c r="B116" s="17">
        <v>2010</v>
      </c>
      <c r="C116" s="17">
        <v>2011</v>
      </c>
      <c r="D116" s="15">
        <v>0.9</v>
      </c>
      <c r="E116" s="15">
        <v>0.9</v>
      </c>
      <c r="F116" s="15">
        <v>1</v>
      </c>
      <c r="G116" s="15">
        <v>1</v>
      </c>
      <c r="H116" s="15">
        <v>2.2999999999999998</v>
      </c>
      <c r="I116" s="15">
        <v>2.2999999999999998</v>
      </c>
      <c r="J116" s="15">
        <v>0.86666600000000005</v>
      </c>
      <c r="K116" s="15">
        <v>0.86666600000000005</v>
      </c>
      <c r="L116" s="15">
        <v>1</v>
      </c>
      <c r="M116" s="15">
        <v>1</v>
      </c>
      <c r="N116" s="15">
        <v>1</v>
      </c>
      <c r="O116" s="15">
        <v>0.5</v>
      </c>
      <c r="P116" s="15">
        <v>0.5</v>
      </c>
      <c r="Q116" s="15">
        <v>0.5</v>
      </c>
      <c r="R116" s="15">
        <v>0.5</v>
      </c>
      <c r="S116" s="15">
        <v>0.5</v>
      </c>
      <c r="T116" s="15">
        <v>1</v>
      </c>
    </row>
    <row r="117" spans="1:20" s="6" customFormat="1" x14ac:dyDescent="0.25">
      <c r="A117" s="8" t="s">
        <v>139</v>
      </c>
      <c r="B117" s="17">
        <v>2012</v>
      </c>
      <c r="C117" s="17">
        <v>2013</v>
      </c>
      <c r="D117" s="15">
        <v>0.9</v>
      </c>
      <c r="E117" s="15">
        <v>0.9</v>
      </c>
      <c r="F117" s="15">
        <v>1</v>
      </c>
      <c r="G117" s="15">
        <v>1</v>
      </c>
      <c r="H117" s="15">
        <v>2.2999999999999998</v>
      </c>
      <c r="I117" s="15">
        <v>2.2999999999999998</v>
      </c>
      <c r="J117" s="15">
        <v>0.86666600000000005</v>
      </c>
      <c r="K117" s="15">
        <v>0.86666600000000005</v>
      </c>
      <c r="L117" s="15">
        <v>1</v>
      </c>
      <c r="M117" s="15">
        <v>1</v>
      </c>
      <c r="N117" s="15">
        <v>1</v>
      </c>
      <c r="O117" s="15">
        <v>0.5</v>
      </c>
      <c r="P117" s="15">
        <v>0.5</v>
      </c>
      <c r="Q117" s="15">
        <v>0.5</v>
      </c>
      <c r="R117" s="15">
        <v>0.5</v>
      </c>
      <c r="S117" s="15">
        <v>0.5</v>
      </c>
      <c r="T117" s="15">
        <v>1</v>
      </c>
    </row>
    <row r="118" spans="1:20" s="6" customFormat="1" x14ac:dyDescent="0.25">
      <c r="A118" s="8" t="s">
        <v>140</v>
      </c>
      <c r="B118" s="17">
        <v>2014</v>
      </c>
      <c r="C118" s="17">
        <v>2015</v>
      </c>
      <c r="D118" s="15">
        <v>0.9</v>
      </c>
      <c r="E118" s="15">
        <v>0.9</v>
      </c>
      <c r="F118" s="15">
        <v>1</v>
      </c>
      <c r="G118" s="15">
        <v>1</v>
      </c>
      <c r="H118" s="15">
        <v>2.2999999999999998</v>
      </c>
      <c r="I118" s="15">
        <v>2.2999999999999998</v>
      </c>
      <c r="J118" s="15">
        <v>0.86666600000000005</v>
      </c>
      <c r="K118" s="15">
        <v>0.86666600000000005</v>
      </c>
      <c r="L118" s="15">
        <v>1</v>
      </c>
      <c r="M118" s="15">
        <v>1</v>
      </c>
      <c r="N118" s="15">
        <v>1</v>
      </c>
      <c r="O118" s="15">
        <v>0.5</v>
      </c>
      <c r="P118" s="15">
        <v>0.5</v>
      </c>
      <c r="Q118" s="15">
        <v>0.5</v>
      </c>
      <c r="R118" s="15">
        <v>0.5</v>
      </c>
      <c r="S118" s="15">
        <v>0.5</v>
      </c>
      <c r="T118" s="15">
        <v>1</v>
      </c>
    </row>
    <row r="119" spans="1:20" x14ac:dyDescent="0.25">
      <c r="B119" s="1"/>
      <c r="D119" s="10"/>
    </row>
    <row r="120" spans="1:20" s="3" customFormat="1" x14ac:dyDescent="0.25">
      <c r="A120" s="3" t="s">
        <v>55</v>
      </c>
      <c r="B120" s="11"/>
    </row>
    <row r="124" spans="1:20" x14ac:dyDescent="0.25">
      <c r="A124" s="1" t="s">
        <v>56</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D15FE-36A1-49F1-8B4C-C549C51F779B}">
  <dimension ref="A1:T115"/>
  <sheetViews>
    <sheetView tabSelected="1" topLeftCell="A34" workbookViewId="0">
      <selection activeCell="D49" sqref="D4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160</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6" customFormat="1" x14ac:dyDescent="0.25">
      <c r="A101" s="8" t="s">
        <v>124</v>
      </c>
      <c r="B101" s="17">
        <v>1980</v>
      </c>
      <c r="C101" s="17">
        <v>1983</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6" customFormat="1" x14ac:dyDescent="0.25">
      <c r="A102" s="8" t="s">
        <v>142</v>
      </c>
      <c r="B102" s="17">
        <v>1984</v>
      </c>
      <c r="C102" s="17">
        <v>1987</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t="s">
        <v>143</v>
      </c>
      <c r="B103" s="17">
        <v>1988</v>
      </c>
      <c r="C103" s="17">
        <v>1991</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t="s">
        <v>144</v>
      </c>
      <c r="B104" s="17">
        <v>1992</v>
      </c>
      <c r="C104" s="17">
        <v>1995</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t="s">
        <v>145</v>
      </c>
      <c r="B105" s="17">
        <v>1996</v>
      </c>
      <c r="C105" s="17">
        <v>1999</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25">
      <c r="A106" s="8" t="s">
        <v>146</v>
      </c>
      <c r="B106" s="17">
        <v>2000</v>
      </c>
      <c r="C106" s="17">
        <v>2003</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25">
      <c r="A107" s="8" t="s">
        <v>147</v>
      </c>
      <c r="B107" s="17">
        <v>2004</v>
      </c>
      <c r="C107" s="17">
        <v>2007</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s="6" customFormat="1" x14ac:dyDescent="0.25">
      <c r="A108" s="8" t="s">
        <v>148</v>
      </c>
      <c r="B108" s="17">
        <v>2008</v>
      </c>
      <c r="C108" s="17">
        <v>2011</v>
      </c>
      <c r="D108" s="15">
        <v>0.9</v>
      </c>
      <c r="E108" s="15">
        <v>0.9</v>
      </c>
      <c r="F108" s="15">
        <v>1</v>
      </c>
      <c r="G108" s="15">
        <v>1</v>
      </c>
      <c r="H108" s="15">
        <v>2.2999999999999998</v>
      </c>
      <c r="I108" s="15">
        <v>2.2999999999999998</v>
      </c>
      <c r="J108" s="15">
        <v>0.86666600000000005</v>
      </c>
      <c r="K108" s="15">
        <v>0.86666600000000005</v>
      </c>
      <c r="L108" s="15">
        <v>1</v>
      </c>
      <c r="M108" s="15">
        <v>1</v>
      </c>
      <c r="N108" s="15">
        <v>1</v>
      </c>
      <c r="O108" s="15">
        <v>0.5</v>
      </c>
      <c r="P108" s="15">
        <v>0.5</v>
      </c>
      <c r="Q108" s="15">
        <v>0.5</v>
      </c>
      <c r="R108" s="15">
        <v>0.5</v>
      </c>
      <c r="S108" s="15">
        <v>0.5</v>
      </c>
      <c r="T108" s="15">
        <v>1</v>
      </c>
    </row>
    <row r="109" spans="1:20" s="6" customFormat="1" x14ac:dyDescent="0.25">
      <c r="A109" s="8" t="s">
        <v>149</v>
      </c>
      <c r="B109" s="17">
        <v>2012</v>
      </c>
      <c r="C109" s="17">
        <v>2015</v>
      </c>
      <c r="D109" s="15">
        <v>0.9</v>
      </c>
      <c r="E109" s="15">
        <v>0.9</v>
      </c>
      <c r="F109" s="15">
        <v>1</v>
      </c>
      <c r="G109" s="15">
        <v>1</v>
      </c>
      <c r="H109" s="15">
        <v>2.2999999999999998</v>
      </c>
      <c r="I109" s="15">
        <v>2.2999999999999998</v>
      </c>
      <c r="J109" s="15">
        <v>0.86666600000000005</v>
      </c>
      <c r="K109" s="15">
        <v>0.86666600000000005</v>
      </c>
      <c r="L109" s="15">
        <v>1</v>
      </c>
      <c r="M109" s="15">
        <v>1</v>
      </c>
      <c r="N109" s="15">
        <v>1</v>
      </c>
      <c r="O109" s="15">
        <v>0.5</v>
      </c>
      <c r="P109" s="15">
        <v>0.5</v>
      </c>
      <c r="Q109" s="15">
        <v>0.5</v>
      </c>
      <c r="R109" s="15">
        <v>0.5</v>
      </c>
      <c r="S109" s="15">
        <v>0.5</v>
      </c>
      <c r="T109" s="15">
        <v>1</v>
      </c>
    </row>
    <row r="110" spans="1:20" x14ac:dyDescent="0.25">
      <c r="B110" s="1"/>
      <c r="D110" s="10"/>
    </row>
    <row r="111" spans="1:20" s="3" customFormat="1" x14ac:dyDescent="0.25">
      <c r="A111" s="3" t="s">
        <v>55</v>
      </c>
      <c r="B111" s="11"/>
    </row>
    <row r="115" spans="1:1" x14ac:dyDescent="0.25">
      <c r="A115" s="1" t="s">
        <v>56</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B5CD-D94B-4B41-A6BF-B5067944CC33}">
  <dimension ref="A1:T112"/>
  <sheetViews>
    <sheetView topLeftCell="A70" workbookViewId="0">
      <selection activeCell="A111" sqref="A111:XFD112"/>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156</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12</v>
      </c>
      <c r="C64" s="2"/>
      <c r="D64" s="2"/>
    </row>
    <row r="65" spans="1:4" x14ac:dyDescent="0.25">
      <c r="A65" s="5" t="s">
        <v>39</v>
      </c>
      <c r="B65" s="12">
        <v>31</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15" customFormat="1" x14ac:dyDescent="0.25">
      <c r="A101" s="15" t="s">
        <v>122</v>
      </c>
      <c r="B101" s="12">
        <v>2006</v>
      </c>
      <c r="C101" s="12">
        <v>2006</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15" customFormat="1" x14ac:dyDescent="0.25">
      <c r="A102" s="15" t="s">
        <v>150</v>
      </c>
      <c r="B102" s="12">
        <v>1980</v>
      </c>
      <c r="C102" s="12">
        <v>1980</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t="s">
        <v>151</v>
      </c>
      <c r="B103" s="12">
        <v>1980</v>
      </c>
      <c r="C103" s="12">
        <v>1981</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t="s">
        <v>152</v>
      </c>
      <c r="B104" s="12">
        <v>1980</v>
      </c>
      <c r="C104" s="12">
        <v>1983</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t="s">
        <v>153</v>
      </c>
      <c r="B105" s="12">
        <v>1980</v>
      </c>
      <c r="C105" s="12">
        <v>1987</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25">
      <c r="A106" s="8" t="s">
        <v>154</v>
      </c>
      <c r="B106" s="12">
        <v>1980</v>
      </c>
      <c r="C106" s="12">
        <v>1995</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25">
      <c r="A107" s="8" t="s">
        <v>155</v>
      </c>
      <c r="B107" s="12">
        <v>1980</v>
      </c>
      <c r="C107" s="12">
        <v>2011</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x14ac:dyDescent="0.25">
      <c r="B108" s="1"/>
      <c r="D108" s="10"/>
    </row>
    <row r="109" spans="1:20" s="3" customFormat="1" x14ac:dyDescent="0.25">
      <c r="A109" s="3" t="s">
        <v>55</v>
      </c>
      <c r="B109" s="11"/>
    </row>
    <row r="112" spans="1:20" x14ac:dyDescent="0.25">
      <c r="A112" s="1" t="s">
        <v>56</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DEE5D-D4A0-4BC5-A916-79B06806B187}">
  <dimension ref="A1:F108"/>
  <sheetViews>
    <sheetView topLeftCell="A79" workbookViewId="0">
      <selection activeCell="F102" sqref="F102"/>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v>
      </c>
      <c r="C64" s="2"/>
      <c r="D64" s="2"/>
    </row>
    <row r="65" spans="1:4" x14ac:dyDescent="0.25">
      <c r="A65" s="5" t="s">
        <v>39</v>
      </c>
      <c r="B65" s="12">
        <v>3</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ht="30"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6" x14ac:dyDescent="0.25">
      <c r="C97" s="2" t="s">
        <v>61</v>
      </c>
    </row>
    <row r="98" spans="1:6" s="3" customFormat="1" x14ac:dyDescent="0.25">
      <c r="A98" s="3" t="s">
        <v>52</v>
      </c>
      <c r="B98" s="11" t="s">
        <v>53</v>
      </c>
      <c r="C98" s="4"/>
    </row>
    <row r="99" spans="1:6" s="5" customFormat="1" ht="30" x14ac:dyDescent="0.25">
      <c r="A99" s="5" t="s">
        <v>54</v>
      </c>
      <c r="B99" s="5" t="s">
        <v>114</v>
      </c>
      <c r="C99" s="5" t="s">
        <v>115</v>
      </c>
      <c r="D99" s="5" t="s">
        <v>116</v>
      </c>
      <c r="E99" s="5" t="s">
        <v>117</v>
      </c>
      <c r="F99" s="5" t="s">
        <v>119</v>
      </c>
    </row>
    <row r="100" spans="1:6" x14ac:dyDescent="0.25">
      <c r="B100" s="1"/>
    </row>
    <row r="101" spans="1:6" s="6" customFormat="1" x14ac:dyDescent="0.25">
      <c r="A101" s="8" t="s">
        <v>100</v>
      </c>
      <c r="B101" s="6">
        <v>1</v>
      </c>
      <c r="C101" s="6">
        <v>-1</v>
      </c>
      <c r="D101" s="6">
        <v>-1</v>
      </c>
      <c r="E101" s="6">
        <v>-1</v>
      </c>
      <c r="F101" s="6">
        <v>-1</v>
      </c>
    </row>
    <row r="102" spans="1:6" s="6" customFormat="1" x14ac:dyDescent="0.25">
      <c r="A102" s="8" t="s">
        <v>101</v>
      </c>
      <c r="B102" s="6">
        <v>-1</v>
      </c>
      <c r="C102" s="6">
        <v>-1</v>
      </c>
      <c r="D102" s="6">
        <v>1</v>
      </c>
      <c r="E102" s="6">
        <v>-1</v>
      </c>
      <c r="F102" s="6">
        <v>-1</v>
      </c>
    </row>
    <row r="104" spans="1:6" s="3" customFormat="1" x14ac:dyDescent="0.25">
      <c r="A104" s="3" t="s">
        <v>55</v>
      </c>
      <c r="B104" s="11"/>
    </row>
    <row r="108" spans="1:6" s="10" customFormat="1" x14ac:dyDescent="0.25">
      <c r="A108" s="1" t="s">
        <v>56</v>
      </c>
      <c r="C108" s="1"/>
      <c r="D108" s="1"/>
      <c r="E108" s="1"/>
      <c r="F108" s="1"/>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07549-D3C5-4AC6-B75C-E35B549A753D}">
  <dimension ref="A1:F115"/>
  <sheetViews>
    <sheetView topLeftCell="A82" workbookViewId="0">
      <selection activeCell="F109" sqref="F10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12</v>
      </c>
      <c r="C64" s="2"/>
      <c r="D64" s="2"/>
    </row>
    <row r="65" spans="1:4" x14ac:dyDescent="0.25">
      <c r="A65" s="5" t="s">
        <v>39</v>
      </c>
      <c r="B65" s="12">
        <v>31</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ht="30"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5" x14ac:dyDescent="0.25">
      <c r="C97" s="2" t="s">
        <v>61</v>
      </c>
    </row>
    <row r="98" spans="1:5" s="3" customFormat="1" x14ac:dyDescent="0.25">
      <c r="A98" s="3" t="s">
        <v>52</v>
      </c>
      <c r="B98" s="11" t="s">
        <v>53</v>
      </c>
      <c r="C98" s="4"/>
    </row>
    <row r="99" spans="1:5" s="5" customFormat="1" ht="30" x14ac:dyDescent="0.25">
      <c r="A99" s="5" t="s">
        <v>54</v>
      </c>
      <c r="B99" s="5" t="s">
        <v>114</v>
      </c>
      <c r="C99" s="5" t="s">
        <v>115</v>
      </c>
      <c r="D99" s="5" t="s">
        <v>116</v>
      </c>
      <c r="E99" s="5" t="s">
        <v>117</v>
      </c>
    </row>
    <row r="100" spans="1:5" x14ac:dyDescent="0.25">
      <c r="B100" s="1"/>
    </row>
    <row r="101" spans="1:5" s="6" customFormat="1" x14ac:dyDescent="0.25">
      <c r="A101" s="8" t="s">
        <v>90</v>
      </c>
      <c r="B101" s="6">
        <v>1</v>
      </c>
      <c r="C101" s="6">
        <v>1</v>
      </c>
      <c r="D101" s="6">
        <v>1</v>
      </c>
      <c r="E101" s="6">
        <v>1</v>
      </c>
    </row>
    <row r="102" spans="1:5" s="6" customFormat="1" x14ac:dyDescent="0.25">
      <c r="A102" s="8" t="s">
        <v>91</v>
      </c>
      <c r="B102" s="6">
        <v>-1</v>
      </c>
      <c r="C102" s="6">
        <v>1</v>
      </c>
      <c r="D102" s="6">
        <v>1</v>
      </c>
      <c r="E102" s="6">
        <v>1</v>
      </c>
    </row>
    <row r="103" spans="1:5" s="6" customFormat="1" x14ac:dyDescent="0.25">
      <c r="A103" s="8" t="s">
        <v>92</v>
      </c>
      <c r="B103" s="6">
        <v>1</v>
      </c>
      <c r="C103" s="6">
        <v>-1</v>
      </c>
      <c r="D103" s="6">
        <v>1</v>
      </c>
      <c r="E103" s="6">
        <v>1</v>
      </c>
    </row>
    <row r="104" spans="1:5" s="6" customFormat="1" x14ac:dyDescent="0.25">
      <c r="A104" s="8" t="s">
        <v>93</v>
      </c>
      <c r="B104" s="6">
        <v>1</v>
      </c>
      <c r="C104" s="6">
        <v>1</v>
      </c>
      <c r="D104" s="6">
        <v>-1</v>
      </c>
      <c r="E104" s="6">
        <v>1</v>
      </c>
    </row>
    <row r="105" spans="1:5" s="6" customFormat="1" x14ac:dyDescent="0.25">
      <c r="A105" s="8" t="s">
        <v>94</v>
      </c>
      <c r="B105" s="6">
        <v>1</v>
      </c>
      <c r="C105" s="6">
        <v>1</v>
      </c>
      <c r="D105" s="6">
        <v>1</v>
      </c>
      <c r="E105" s="6">
        <v>-1</v>
      </c>
    </row>
    <row r="106" spans="1:5" s="6" customFormat="1" x14ac:dyDescent="0.25">
      <c r="A106" s="8" t="s">
        <v>95</v>
      </c>
      <c r="B106" s="6">
        <f>-1*B102</f>
        <v>1</v>
      </c>
      <c r="C106" s="6">
        <f t="shared" ref="C106:E106" si="0">-1*C102</f>
        <v>-1</v>
      </c>
      <c r="D106" s="6">
        <f t="shared" si="0"/>
        <v>-1</v>
      </c>
      <c r="E106" s="6">
        <f t="shared" si="0"/>
        <v>-1</v>
      </c>
    </row>
    <row r="107" spans="1:5" s="6" customFormat="1" x14ac:dyDescent="0.25">
      <c r="A107" s="8" t="s">
        <v>96</v>
      </c>
      <c r="B107" s="6">
        <f t="shared" ref="B107:E107" si="1">-1*B103</f>
        <v>-1</v>
      </c>
      <c r="C107" s="6">
        <f t="shared" si="1"/>
        <v>1</v>
      </c>
      <c r="D107" s="6">
        <f t="shared" si="1"/>
        <v>-1</v>
      </c>
      <c r="E107" s="6">
        <f t="shared" si="1"/>
        <v>-1</v>
      </c>
    </row>
    <row r="108" spans="1:5" s="6" customFormat="1" x14ac:dyDescent="0.25">
      <c r="A108" s="8" t="s">
        <v>97</v>
      </c>
      <c r="B108" s="6">
        <f t="shared" ref="B108:E108" si="2">-1*B104</f>
        <v>-1</v>
      </c>
      <c r="C108" s="6">
        <f t="shared" si="2"/>
        <v>-1</v>
      </c>
      <c r="D108" s="6">
        <f t="shared" si="2"/>
        <v>1</v>
      </c>
      <c r="E108" s="6">
        <f t="shared" si="2"/>
        <v>-1</v>
      </c>
    </row>
    <row r="109" spans="1:5" s="6" customFormat="1" x14ac:dyDescent="0.25">
      <c r="A109" s="8" t="s">
        <v>98</v>
      </c>
      <c r="B109" s="6">
        <f t="shared" ref="B109:E109" si="3">-1*B105</f>
        <v>-1</v>
      </c>
      <c r="C109" s="6">
        <f t="shared" si="3"/>
        <v>-1</v>
      </c>
      <c r="D109" s="6">
        <f t="shared" si="3"/>
        <v>-1</v>
      </c>
      <c r="E109" s="6">
        <f t="shared" si="3"/>
        <v>1</v>
      </c>
    </row>
    <row r="111" spans="1:5" s="3" customFormat="1" x14ac:dyDescent="0.25">
      <c r="A111" s="3" t="s">
        <v>55</v>
      </c>
      <c r="B111" s="11"/>
    </row>
    <row r="115" spans="1:1" x14ac:dyDescent="0.25">
      <c r="A115" s="1" t="s">
        <v>56</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5700-3688-4C40-8F9B-311966CABDFC}">
  <dimension ref="A1:K105"/>
  <sheetViews>
    <sheetView topLeftCell="A70" workbookViewId="0">
      <selection activeCell="B96" sqref="B96:G96"/>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2</v>
      </c>
      <c r="B5" s="10"/>
    </row>
    <row r="6" spans="1:2" s="2" customFormat="1" x14ac:dyDescent="0.25">
      <c r="A6" s="2" t="s">
        <v>3</v>
      </c>
      <c r="B6" s="10"/>
    </row>
    <row r="7" spans="1:2" s="2" customFormat="1" x14ac:dyDescent="0.25">
      <c r="A7" s="2" t="s">
        <v>4</v>
      </c>
      <c r="B7" s="10"/>
    </row>
    <row r="8" spans="1:2" s="2" customFormat="1" x14ac:dyDescent="0.25">
      <c r="B8" s="10"/>
    </row>
    <row r="9" spans="1:2" s="2" customFormat="1" x14ac:dyDescent="0.25">
      <c r="A9" s="2" t="s">
        <v>113</v>
      </c>
      <c r="B9" s="10"/>
    </row>
    <row r="10" spans="1:2" s="2" customFormat="1" x14ac:dyDescent="0.25">
      <c r="B10" s="10"/>
    </row>
    <row r="11" spans="1:2" s="2" customFormat="1" x14ac:dyDescent="0.25">
      <c r="A11" s="2" t="s">
        <v>5</v>
      </c>
      <c r="B11" s="10"/>
    </row>
    <row r="12" spans="1:2" s="2" customFormat="1" x14ac:dyDescent="0.25">
      <c r="B12" s="10"/>
    </row>
    <row r="13" spans="1:2" s="2" customFormat="1" x14ac:dyDescent="0.25">
      <c r="A13" s="2" t="s">
        <v>6</v>
      </c>
      <c r="B13" s="10"/>
    </row>
    <row r="14" spans="1:2" s="2" customFormat="1" x14ac:dyDescent="0.25">
      <c r="B14" s="10"/>
    </row>
    <row r="15" spans="1:2" s="2" customFormat="1" x14ac:dyDescent="0.25">
      <c r="A15" s="2" t="s">
        <v>68</v>
      </c>
      <c r="B15" s="10"/>
    </row>
    <row r="16" spans="1:2" s="2" customFormat="1" x14ac:dyDescent="0.25">
      <c r="A16" s="2" t="s">
        <v>103</v>
      </c>
      <c r="B16" s="10"/>
    </row>
    <row r="17" spans="1:2" s="2" customFormat="1" x14ac:dyDescent="0.25">
      <c r="B17" s="10"/>
    </row>
    <row r="18" spans="1:2" s="2" customFormat="1" x14ac:dyDescent="0.25">
      <c r="A18" s="2" t="s">
        <v>7</v>
      </c>
      <c r="B18" s="10"/>
    </row>
    <row r="19" spans="1:2" s="2" customFormat="1" x14ac:dyDescent="0.25">
      <c r="B19" s="10"/>
    </row>
    <row r="20" spans="1:2" s="2" customFormat="1" x14ac:dyDescent="0.25">
      <c r="A20" s="2" t="s">
        <v>8</v>
      </c>
      <c r="B20" s="10"/>
    </row>
    <row r="21" spans="1:2" s="2" customFormat="1" x14ac:dyDescent="0.25">
      <c r="B21" s="10"/>
    </row>
    <row r="22" spans="1:2" s="2" customFormat="1" x14ac:dyDescent="0.25">
      <c r="A22" s="2" t="s">
        <v>9</v>
      </c>
      <c r="B22" s="10"/>
    </row>
    <row r="23" spans="1:2" s="2" customFormat="1" x14ac:dyDescent="0.25">
      <c r="B23" s="10"/>
    </row>
    <row r="24" spans="1:2" s="2" customFormat="1" x14ac:dyDescent="0.25">
      <c r="A24" s="2" t="s">
        <v>10</v>
      </c>
      <c r="B24" s="10"/>
    </row>
    <row r="25" spans="1:2" s="2" customFormat="1" x14ac:dyDescent="0.25">
      <c r="B25" s="10"/>
    </row>
    <row r="26" spans="1:2" s="2" customFormat="1" x14ac:dyDescent="0.25">
      <c r="A26" s="2" t="s">
        <v>11</v>
      </c>
      <c r="B26" s="10"/>
    </row>
    <row r="27" spans="1:2" s="2" customFormat="1" x14ac:dyDescent="0.25">
      <c r="B27" s="10"/>
    </row>
    <row r="28" spans="1:2" s="2" customFormat="1" x14ac:dyDescent="0.25">
      <c r="A28" s="2" t="s">
        <v>12</v>
      </c>
      <c r="B28" s="10"/>
    </row>
    <row r="29" spans="1:2" s="2" customFormat="1" x14ac:dyDescent="0.25">
      <c r="B29" s="10"/>
    </row>
    <row r="30" spans="1:2" s="2" customFormat="1" x14ac:dyDescent="0.25">
      <c r="A30" s="2" t="s">
        <v>13</v>
      </c>
      <c r="B30" s="10"/>
    </row>
    <row r="31" spans="1:2" s="2" customFormat="1" x14ac:dyDescent="0.25">
      <c r="A31" s="2" t="s">
        <v>14</v>
      </c>
      <c r="B31" s="10"/>
    </row>
    <row r="32" spans="1:2" s="2" customFormat="1" x14ac:dyDescent="0.25">
      <c r="B32" s="10"/>
    </row>
    <row r="33" spans="1:3" s="2" customFormat="1" x14ac:dyDescent="0.25">
      <c r="A33" s="2" t="s">
        <v>15</v>
      </c>
      <c r="B33" s="10"/>
    </row>
    <row r="34" spans="1:3" s="2" customFormat="1" x14ac:dyDescent="0.25">
      <c r="B34" s="10"/>
    </row>
    <row r="35" spans="1:3" s="2" customFormat="1" x14ac:dyDescent="0.25">
      <c r="A35" s="2" t="s">
        <v>16</v>
      </c>
      <c r="B35" s="10"/>
    </row>
    <row r="37" spans="1:3" s="3" customFormat="1" x14ac:dyDescent="0.25">
      <c r="A37" s="3" t="s">
        <v>17</v>
      </c>
      <c r="B37" s="11" t="s">
        <v>18</v>
      </c>
    </row>
    <row r="39" spans="1:3" x14ac:dyDescent="0.25">
      <c r="A39" s="5" t="s">
        <v>19</v>
      </c>
      <c r="B39" s="12" t="s">
        <v>86</v>
      </c>
      <c r="C39" s="2" t="s">
        <v>20</v>
      </c>
    </row>
    <row r="40" spans="1:3" x14ac:dyDescent="0.25">
      <c r="A40" s="5" t="s">
        <v>21</v>
      </c>
      <c r="B40" s="12" t="s">
        <v>22</v>
      </c>
      <c r="C40" s="2" t="s">
        <v>23</v>
      </c>
    </row>
    <row r="41" spans="1:3" x14ac:dyDescent="0.25">
      <c r="A41" s="5"/>
      <c r="B41" s="12"/>
      <c r="C41" s="2"/>
    </row>
    <row r="42" spans="1:3" x14ac:dyDescent="0.25">
      <c r="A42" s="5" t="s">
        <v>24</v>
      </c>
      <c r="B42" s="12" t="b">
        <v>1</v>
      </c>
      <c r="C42" s="2" t="s">
        <v>25</v>
      </c>
    </row>
    <row r="43" spans="1:3" x14ac:dyDescent="0.25">
      <c r="A43" s="5" t="s">
        <v>26</v>
      </c>
      <c r="B43" s="12" t="b">
        <v>0</v>
      </c>
      <c r="C43" s="2" t="s">
        <v>27</v>
      </c>
    </row>
    <row r="44" spans="1:3" x14ac:dyDescent="0.25">
      <c r="A44" s="5" t="s">
        <v>74</v>
      </c>
      <c r="B44" s="12" t="b">
        <v>1</v>
      </c>
      <c r="C44" s="2" t="s">
        <v>75</v>
      </c>
    </row>
    <row r="45" spans="1:3" x14ac:dyDescent="0.25">
      <c r="A45" s="5"/>
      <c r="B45" s="12"/>
      <c r="C45" s="2"/>
    </row>
    <row r="46" spans="1:3" x14ac:dyDescent="0.25">
      <c r="A46" s="5" t="s">
        <v>76</v>
      </c>
      <c r="B46" s="12" t="b">
        <v>1</v>
      </c>
      <c r="C46" s="2" t="s">
        <v>77</v>
      </c>
    </row>
    <row r="47" spans="1:3" x14ac:dyDescent="0.25">
      <c r="A47" s="5" t="s">
        <v>28</v>
      </c>
      <c r="B47" s="12" t="s">
        <v>62</v>
      </c>
      <c r="C47" s="2" t="s">
        <v>29</v>
      </c>
    </row>
    <row r="48" spans="1:3" x14ac:dyDescent="0.25">
      <c r="A48" s="5" t="s">
        <v>57</v>
      </c>
      <c r="B48" s="13">
        <v>1000000000</v>
      </c>
      <c r="C48" s="2" t="s">
        <v>59</v>
      </c>
    </row>
    <row r="49" spans="1:4" x14ac:dyDescent="0.25">
      <c r="A49" s="5" t="s">
        <v>58</v>
      </c>
      <c r="B49" s="13">
        <v>1000000000</v>
      </c>
      <c r="C49" s="2" t="s">
        <v>60</v>
      </c>
    </row>
    <row r="50" spans="1:4" x14ac:dyDescent="0.25">
      <c r="C50" s="2"/>
    </row>
    <row r="51" spans="1:4" s="3" customFormat="1" x14ac:dyDescent="0.25">
      <c r="A51" s="3" t="s">
        <v>30</v>
      </c>
      <c r="B51" s="11" t="s">
        <v>31</v>
      </c>
      <c r="C51" s="4"/>
    </row>
    <row r="52" spans="1:4" x14ac:dyDescent="0.25">
      <c r="C52" s="2"/>
    </row>
    <row r="53" spans="1:4" x14ac:dyDescent="0.25">
      <c r="A53" s="5" t="s">
        <v>32</v>
      </c>
      <c r="B53" s="12" t="s">
        <v>65</v>
      </c>
      <c r="C53" s="2"/>
    </row>
    <row r="54" spans="1:4" x14ac:dyDescent="0.25">
      <c r="A54" s="5"/>
      <c r="B54" s="12"/>
      <c r="C54" s="2"/>
      <c r="D54" s="2"/>
    </row>
    <row r="55" spans="1:4" x14ac:dyDescent="0.25">
      <c r="A55" s="5" t="s">
        <v>33</v>
      </c>
      <c r="B55" s="12">
        <v>2006</v>
      </c>
      <c r="C55" s="2"/>
      <c r="D55" s="2"/>
    </row>
    <row r="56" spans="1:4" x14ac:dyDescent="0.25">
      <c r="A56" s="5" t="s">
        <v>34</v>
      </c>
      <c r="B56" s="12">
        <v>1</v>
      </c>
      <c r="C56" s="2"/>
      <c r="D56" s="2"/>
    </row>
    <row r="57" spans="1:4" x14ac:dyDescent="0.25">
      <c r="A57" s="5" t="s">
        <v>35</v>
      </c>
      <c r="B57" s="12">
        <v>1</v>
      </c>
      <c r="C57" s="2"/>
      <c r="D57" s="2"/>
    </row>
    <row r="58" spans="1:4" x14ac:dyDescent="0.25">
      <c r="A58" s="5" t="s">
        <v>36</v>
      </c>
      <c r="B58" s="12">
        <v>1</v>
      </c>
      <c r="C58" s="2"/>
      <c r="D58" s="2"/>
    </row>
    <row r="59" spans="1:4" x14ac:dyDescent="0.25">
      <c r="A59" s="5" t="s">
        <v>37</v>
      </c>
      <c r="B59" s="12">
        <v>2006</v>
      </c>
      <c r="C59" s="2"/>
      <c r="D59" s="2"/>
    </row>
    <row r="60" spans="1:4" x14ac:dyDescent="0.25">
      <c r="A60" s="5" t="s">
        <v>38</v>
      </c>
      <c r="B60" s="12">
        <v>12</v>
      </c>
      <c r="C60" s="2"/>
      <c r="D60" s="2"/>
    </row>
    <row r="61" spans="1:4" x14ac:dyDescent="0.25">
      <c r="A61" s="5" t="s">
        <v>39</v>
      </c>
      <c r="B61" s="12">
        <v>31</v>
      </c>
      <c r="C61" s="2"/>
      <c r="D61" s="2"/>
    </row>
    <row r="62" spans="1:4" x14ac:dyDescent="0.25">
      <c r="A62" s="5" t="s">
        <v>40</v>
      </c>
      <c r="B62" s="12">
        <v>24</v>
      </c>
      <c r="C62" s="2"/>
      <c r="D62" s="2"/>
    </row>
    <row r="63" spans="1:4" x14ac:dyDescent="0.25">
      <c r="A63" s="5"/>
      <c r="B63" s="12"/>
      <c r="C63" s="2"/>
      <c r="D63" s="2"/>
    </row>
    <row r="64" spans="1:4" x14ac:dyDescent="0.25">
      <c r="A64" s="5" t="s">
        <v>41</v>
      </c>
      <c r="B64" s="12" t="s">
        <v>63</v>
      </c>
      <c r="C64" s="2"/>
      <c r="D64" s="2"/>
    </row>
    <row r="65" spans="1:5" x14ac:dyDescent="0.25">
      <c r="A65" s="5" t="s">
        <v>114</v>
      </c>
      <c r="B65" s="14">
        <v>1.9528741509529837E-2</v>
      </c>
      <c r="C65" s="2" t="s">
        <v>67</v>
      </c>
      <c r="D65" s="14">
        <v>1.9528741509529837E-2</v>
      </c>
      <c r="E65" s="2" t="s">
        <v>67</v>
      </c>
    </row>
    <row r="66" spans="1:5" x14ac:dyDescent="0.25">
      <c r="A66" s="5" t="s">
        <v>104</v>
      </c>
      <c r="B66" s="13">
        <f>0.00000001</f>
        <v>1E-8</v>
      </c>
      <c r="C66" s="2" t="s">
        <v>44</v>
      </c>
      <c r="D66" s="13">
        <f>0.00000001</f>
        <v>1E-8</v>
      </c>
      <c r="E66" s="2" t="s">
        <v>42</v>
      </c>
    </row>
    <row r="67" spans="1:5" x14ac:dyDescent="0.25">
      <c r="A67" s="5"/>
      <c r="B67" s="12"/>
      <c r="C67" s="2"/>
      <c r="D67" s="2"/>
    </row>
    <row r="68" spans="1:5" x14ac:dyDescent="0.25">
      <c r="A68" s="5" t="s">
        <v>43</v>
      </c>
      <c r="B68" s="12" t="s">
        <v>64</v>
      </c>
      <c r="C68" s="2"/>
      <c r="D68" s="2"/>
    </row>
    <row r="69" spans="1:5" x14ac:dyDescent="0.25">
      <c r="A69" s="5" t="s">
        <v>115</v>
      </c>
      <c r="B69" s="14">
        <v>2.0648572594225215E-2</v>
      </c>
      <c r="C69" s="2" t="s">
        <v>67</v>
      </c>
      <c r="D69" s="2" t="s">
        <v>71</v>
      </c>
    </row>
    <row r="70" spans="1:5" x14ac:dyDescent="0.25">
      <c r="A70" s="5" t="s">
        <v>105</v>
      </c>
      <c r="B70" s="13">
        <v>2E-8</v>
      </c>
      <c r="C70" s="2" t="s">
        <v>45</v>
      </c>
      <c r="D70" s="2"/>
    </row>
    <row r="71" spans="1:5" x14ac:dyDescent="0.25">
      <c r="A71" s="5"/>
      <c r="B71" s="12"/>
      <c r="C71" s="2"/>
      <c r="D71" s="2"/>
    </row>
    <row r="72" spans="1:5" x14ac:dyDescent="0.25">
      <c r="A72" s="5" t="s">
        <v>116</v>
      </c>
      <c r="B72" s="14">
        <v>1.1841887362491711E-2</v>
      </c>
      <c r="C72" s="2" t="s">
        <v>67</v>
      </c>
      <c r="D72" s="14">
        <v>1.1841887362491711E-2</v>
      </c>
      <c r="E72" s="2" t="s">
        <v>72</v>
      </c>
    </row>
    <row r="73" spans="1:5" x14ac:dyDescent="0.25">
      <c r="A73" s="5" t="s">
        <v>106</v>
      </c>
      <c r="B73" s="14">
        <v>2.2590009128958689E-2</v>
      </c>
      <c r="C73" s="2" t="s">
        <v>44</v>
      </c>
      <c r="D73" s="14">
        <v>2.2590009128958689E-2</v>
      </c>
      <c r="E73" s="2" t="s">
        <v>83</v>
      </c>
    </row>
    <row r="74" spans="1:5" x14ac:dyDescent="0.25">
      <c r="A74" s="5"/>
      <c r="B74" s="12"/>
      <c r="C74" s="2"/>
      <c r="D74" s="2"/>
    </row>
    <row r="75" spans="1:5" x14ac:dyDescent="0.25">
      <c r="A75" s="5" t="s">
        <v>117</v>
      </c>
      <c r="B75" s="14">
        <v>6.2433901191501419E-2</v>
      </c>
      <c r="C75" s="2" t="s">
        <v>67</v>
      </c>
      <c r="D75" s="14">
        <v>6.2433901191501419E-2</v>
      </c>
      <c r="E75" s="2" t="s">
        <v>73</v>
      </c>
    </row>
    <row r="76" spans="1:5" x14ac:dyDescent="0.25">
      <c r="A76" s="5" t="s">
        <v>107</v>
      </c>
      <c r="B76" s="14">
        <v>2.5158160216169324E-2</v>
      </c>
      <c r="C76" s="2" t="s">
        <v>44</v>
      </c>
      <c r="D76" s="14">
        <v>2.5158160216169324E-2</v>
      </c>
      <c r="E76" s="2"/>
    </row>
    <row r="77" spans="1:5" x14ac:dyDescent="0.25">
      <c r="A77" s="5"/>
      <c r="B77" s="2"/>
      <c r="C77" s="2"/>
      <c r="D77" s="2"/>
    </row>
    <row r="78" spans="1:5" x14ac:dyDescent="0.25">
      <c r="A78" s="5" t="s">
        <v>118</v>
      </c>
      <c r="B78" s="12">
        <f>261*0.08/8760</f>
        <v>2.3835616438356165E-3</v>
      </c>
      <c r="C78" s="2" t="s">
        <v>78</v>
      </c>
      <c r="D78" s="12">
        <f>261*0.08/8760</f>
        <v>2.3835616438356165E-3</v>
      </c>
      <c r="E78" s="2" t="s">
        <v>79</v>
      </c>
    </row>
    <row r="79" spans="1:5" x14ac:dyDescent="0.25">
      <c r="A79" s="5" t="s">
        <v>108</v>
      </c>
      <c r="B79" s="12">
        <v>0</v>
      </c>
      <c r="C79" s="2" t="s">
        <v>67</v>
      </c>
      <c r="D79" s="12">
        <v>0</v>
      </c>
      <c r="E79" s="2"/>
    </row>
    <row r="80" spans="1:5" x14ac:dyDescent="0.25">
      <c r="A80" s="5" t="s">
        <v>109</v>
      </c>
      <c r="B80" s="12">
        <v>0</v>
      </c>
      <c r="C80" s="2" t="s">
        <v>67</v>
      </c>
      <c r="D80" s="12">
        <v>0</v>
      </c>
      <c r="E80" s="2"/>
    </row>
    <row r="81" spans="1:11" x14ac:dyDescent="0.25">
      <c r="A81" s="5" t="s">
        <v>46</v>
      </c>
      <c r="B81" s="12">
        <v>0.9</v>
      </c>
      <c r="C81" s="2"/>
      <c r="D81" s="12">
        <v>0.9</v>
      </c>
      <c r="E81" s="2"/>
    </row>
    <row r="82" spans="1:11" ht="12.95" customHeight="1" x14ac:dyDescent="0.25">
      <c r="A82" s="5" t="s">
        <v>47</v>
      </c>
      <c r="B82" s="12">
        <v>1.0000000000000001E-5</v>
      </c>
      <c r="C82" s="2" t="s">
        <v>48</v>
      </c>
      <c r="D82" s="12">
        <v>1.0000000000000001E-5</v>
      </c>
      <c r="E82" s="2"/>
      <c r="G82" s="1">
        <v>7.3048000000000002E-3</v>
      </c>
    </row>
    <row r="83" spans="1:11" x14ac:dyDescent="0.25">
      <c r="A83" s="5" t="s">
        <v>50</v>
      </c>
      <c r="B83" s="12">
        <v>6</v>
      </c>
      <c r="C83" s="2" t="s">
        <v>51</v>
      </c>
      <c r="D83" s="12">
        <v>6</v>
      </c>
      <c r="E83" s="2" t="s">
        <v>80</v>
      </c>
    </row>
    <row r="84" spans="1:11" x14ac:dyDescent="0.25">
      <c r="A84" s="5"/>
      <c r="B84" s="2"/>
      <c r="C84" s="2"/>
      <c r="D84" s="2"/>
    </row>
    <row r="85" spans="1:11" x14ac:dyDescent="0.25">
      <c r="A85" s="5" t="s">
        <v>119</v>
      </c>
      <c r="B85" s="12">
        <f>0.3*0.08/8760</f>
        <v>2.7397260273972604E-6</v>
      </c>
      <c r="C85" s="2" t="s">
        <v>78</v>
      </c>
      <c r="D85" s="12">
        <f>0.3*0.08/8760</f>
        <v>2.7397260273972604E-6</v>
      </c>
      <c r="E85" s="2" t="s">
        <v>81</v>
      </c>
    </row>
    <row r="86" spans="1:11" x14ac:dyDescent="0.25">
      <c r="A86" s="5" t="s">
        <v>120</v>
      </c>
      <c r="B86" s="12">
        <f>1100*0.08/8760</f>
        <v>1.0045662100456621E-2</v>
      </c>
      <c r="C86" s="2" t="s">
        <v>67</v>
      </c>
      <c r="D86" s="12">
        <f>1100*0.08/8760</f>
        <v>1.0045662100456621E-2</v>
      </c>
      <c r="E86" s="2" t="s">
        <v>67</v>
      </c>
    </row>
    <row r="87" spans="1:11" x14ac:dyDescent="0.25">
      <c r="A87" s="5" t="s">
        <v>121</v>
      </c>
      <c r="B87" s="12">
        <f>4600*0.08/8760</f>
        <v>4.2009132420091327E-2</v>
      </c>
      <c r="C87" s="2" t="s">
        <v>67</v>
      </c>
      <c r="D87" s="12">
        <f>4600*0.08/8760</f>
        <v>4.2009132420091327E-2</v>
      </c>
      <c r="E87" s="2" t="s">
        <v>82</v>
      </c>
    </row>
    <row r="88" spans="1:11" x14ac:dyDescent="0.25">
      <c r="A88" s="5" t="s">
        <v>110</v>
      </c>
      <c r="B88" s="12">
        <v>0</v>
      </c>
      <c r="C88" s="2" t="s">
        <v>67</v>
      </c>
      <c r="D88" s="12">
        <v>0</v>
      </c>
      <c r="E88" s="2"/>
    </row>
    <row r="89" spans="1:11" ht="30" x14ac:dyDescent="0.25">
      <c r="A89" s="5" t="s">
        <v>111</v>
      </c>
      <c r="B89" s="12">
        <v>0</v>
      </c>
      <c r="C89" s="2" t="s">
        <v>67</v>
      </c>
      <c r="D89" s="12">
        <v>0</v>
      </c>
      <c r="E89" s="2"/>
    </row>
    <row r="90" spans="1:11" x14ac:dyDescent="0.25">
      <c r="A90" s="5" t="s">
        <v>66</v>
      </c>
      <c r="B90" s="12">
        <v>0.3</v>
      </c>
      <c r="C90" s="2"/>
      <c r="D90" s="12">
        <v>0.3</v>
      </c>
      <c r="E90" s="2"/>
    </row>
    <row r="91" spans="1:11" x14ac:dyDescent="0.25">
      <c r="A91" s="5"/>
      <c r="B91" s="12"/>
      <c r="C91" s="2"/>
      <c r="D91" s="12"/>
      <c r="E91" s="2"/>
    </row>
    <row r="92" spans="1:11" x14ac:dyDescent="0.25">
      <c r="A92" s="5" t="s">
        <v>112</v>
      </c>
      <c r="B92" s="12">
        <v>10</v>
      </c>
      <c r="C92" s="2" t="s">
        <v>67</v>
      </c>
      <c r="D92" s="12">
        <v>10</v>
      </c>
      <c r="E92" s="2"/>
    </row>
    <row r="93" spans="1:11" x14ac:dyDescent="0.25">
      <c r="A93" s="5"/>
      <c r="B93" s="12"/>
      <c r="C93" s="2"/>
      <c r="D93" s="2"/>
      <c r="E93" s="2"/>
    </row>
    <row r="94" spans="1:11" x14ac:dyDescent="0.25">
      <c r="C94" s="2" t="s">
        <v>61</v>
      </c>
    </row>
    <row r="95" spans="1:11" s="3" customFormat="1" x14ac:dyDescent="0.25">
      <c r="A95" s="3" t="s">
        <v>52</v>
      </c>
      <c r="B95" s="11" t="s">
        <v>53</v>
      </c>
      <c r="C95" s="4"/>
    </row>
    <row r="96" spans="1:11" s="5" customFormat="1" ht="45" x14ac:dyDescent="0.25">
      <c r="A96" s="5" t="s">
        <v>54</v>
      </c>
      <c r="B96" s="5" t="s">
        <v>114</v>
      </c>
      <c r="C96" s="5" t="s">
        <v>104</v>
      </c>
      <c r="D96" s="5" t="s">
        <v>116</v>
      </c>
      <c r="E96" s="5" t="s">
        <v>106</v>
      </c>
      <c r="F96" s="5" t="s">
        <v>117</v>
      </c>
      <c r="G96" s="5" t="s">
        <v>107</v>
      </c>
      <c r="H96" s="5" t="s">
        <v>118</v>
      </c>
      <c r="I96" s="5" t="s">
        <v>119</v>
      </c>
      <c r="J96" s="5" t="s">
        <v>120</v>
      </c>
      <c r="K96" s="5" t="s">
        <v>121</v>
      </c>
    </row>
    <row r="97" spans="1:11" x14ac:dyDescent="0.25">
      <c r="B97" s="1"/>
    </row>
    <row r="98" spans="1:11" s="6" customFormat="1" ht="30" x14ac:dyDescent="0.25">
      <c r="A98" s="8" t="s">
        <v>84</v>
      </c>
      <c r="B98" s="6">
        <v>0.5</v>
      </c>
      <c r="C98" s="6">
        <v>0.5</v>
      </c>
      <c r="D98" s="6">
        <v>2</v>
      </c>
      <c r="E98" s="6">
        <v>2</v>
      </c>
      <c r="F98" s="6">
        <v>0.75</v>
      </c>
      <c r="G98" s="6">
        <v>0.75</v>
      </c>
      <c r="H98" s="6">
        <v>0.5</v>
      </c>
      <c r="I98" s="6">
        <v>0.25</v>
      </c>
      <c r="J98" s="6">
        <v>0.25</v>
      </c>
      <c r="K98" s="6">
        <v>0.25</v>
      </c>
    </row>
    <row r="99" spans="1:11" s="6" customFormat="1" ht="30" x14ac:dyDescent="0.25">
      <c r="A99" s="8" t="s">
        <v>85</v>
      </c>
      <c r="B99" s="6">
        <v>-1</v>
      </c>
      <c r="C99" s="6">
        <v>-1</v>
      </c>
      <c r="D99" s="6">
        <v>2</v>
      </c>
      <c r="E99" s="6">
        <v>2</v>
      </c>
      <c r="F99" s="6">
        <v>0.75</v>
      </c>
      <c r="G99" s="6">
        <v>0.75</v>
      </c>
      <c r="H99" s="6">
        <v>0.5</v>
      </c>
      <c r="I99" s="6">
        <v>0.25</v>
      </c>
      <c r="J99" s="6">
        <v>0.25</v>
      </c>
      <c r="K99" s="6">
        <v>0.25</v>
      </c>
    </row>
    <row r="101" spans="1:11" s="3" customFormat="1" x14ac:dyDescent="0.25">
      <c r="A101" s="3" t="s">
        <v>55</v>
      </c>
      <c r="B101" s="11"/>
    </row>
    <row r="105" spans="1:11" x14ac:dyDescent="0.25">
      <c r="A105" s="1" t="s">
        <v>56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base</vt:lpstr>
      <vt:lpstr>base+test</vt:lpstr>
      <vt:lpstr>year test 1</vt:lpstr>
      <vt:lpstr>year test 2</vt:lpstr>
      <vt:lpstr>year test 4</vt:lpstr>
      <vt:lpstr>year test test</vt:lpstr>
      <vt:lpstr>3 days solar only gas only</vt:lpstr>
      <vt:lpstr>1 gen tech at a time</vt:lpstr>
      <vt:lpstr>2xNG,1W,0.75nuc0.25PGP0.5rest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2018-08-28T16:12:42Z</dcterms:modified>
</cp:coreProperties>
</file>