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otte Ahrens\Documents\Documents\GitHub\Final_project_coffee_climate_\Databases\Coffee Data-20221211T192724Z-001\Coffee Data\"/>
    </mc:Choice>
  </mc:AlternateContent>
  <xr:revisionPtr revIDLastSave="0" documentId="13_ncr:1_{9F2F214F-5F0B-47C6-82B0-16F1CF1F235E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Plan1" sheetId="1" r:id="rId1"/>
  </sheets>
  <definedNames>
    <definedName name="_xlnm._FilterDatabase" localSheetId="0" hidden="1">Plan1!$A$1:$Z$26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M24" i="1"/>
  <c r="K24" i="1"/>
  <c r="D24" i="1"/>
  <c r="E24" i="1"/>
  <c r="F24" i="1"/>
  <c r="G24" i="1"/>
  <c r="H24" i="1"/>
  <c r="I24" i="1"/>
  <c r="J24" i="1"/>
  <c r="C24" i="1"/>
  <c r="C25" i="1"/>
  <c r="I25" i="1"/>
  <c r="H25" i="1"/>
  <c r="G25" i="1"/>
  <c r="F25" i="1"/>
  <c r="E25" i="1"/>
  <c r="D25" i="1"/>
  <c r="C26" i="1" l="1"/>
  <c r="H26" i="1"/>
  <c r="F26" i="1"/>
  <c r="I26" i="1"/>
  <c r="D26" i="1"/>
  <c r="E26" i="1"/>
  <c r="G26" i="1"/>
</calcChain>
</file>

<file path=xl/sharedStrings.xml><?xml version="1.0" encoding="utf-8"?>
<sst xmlns="http://schemas.openxmlformats.org/spreadsheetml/2006/main" count="52" uniqueCount="21">
  <si>
    <t>Estados e Regiões</t>
  </si>
  <si>
    <t>RO</t>
  </si>
  <si>
    <t>PA</t>
  </si>
  <si>
    <t>BA</t>
  </si>
  <si>
    <t>MT</t>
  </si>
  <si>
    <t>GO</t>
  </si>
  <si>
    <t xml:space="preserve">ES </t>
  </si>
  <si>
    <t>RJ</t>
  </si>
  <si>
    <t>SP</t>
  </si>
  <si>
    <t>PR</t>
  </si>
  <si>
    <t>OUTROS</t>
  </si>
  <si>
    <t>Arábica</t>
  </si>
  <si>
    <t>Robusta</t>
  </si>
  <si>
    <t>Total Geral</t>
  </si>
  <si>
    <t>Espécie</t>
  </si>
  <si>
    <t>BRASIL</t>
  </si>
  <si>
    <t>AM</t>
  </si>
  <si>
    <t>MG - southwest</t>
  </si>
  <si>
    <t>MG - northwest</t>
  </si>
  <si>
    <t>MG - central</t>
  </si>
  <si>
    <t>MG -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</si>
</sst>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#,##0.0"/>
    <numFmt numFmtId="166" formatCode="_(* #,##0_);_(* \(#,##0\);_(* \-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3" fontId="0" fillId="0" borderId="2" xfId="0" applyNumberFormat="1" applyBorder="1"/>
    <xf numFmtId="0" fontId="4" fillId="0" borderId="0" xfId="0" applyFont="1" applyAlignment="1">
      <alignment horizontal="center" vertical="center"/>
    </xf>
    <xf numFmtId="3" fontId="0" fillId="0" borderId="0" xfId="0" applyNumberFormat="1"/>
    <xf numFmtId="0" fontId="2" fillId="0" borderId="1" xfId="0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165" fontId="3" fillId="2" borderId="2" xfId="1" applyNumberFormat="1" applyFont="1" applyFill="1" applyBorder="1" applyAlignment="1" applyProtection="1">
      <alignment horizontal="left" vertical="center"/>
    </xf>
    <xf numFmtId="165" fontId="3" fillId="2" borderId="2" xfId="1" applyNumberFormat="1" applyFont="1" applyFill="1" applyBorder="1" applyAlignment="1" applyProtection="1">
      <alignment horizontal="left" vertical="center" wrapText="1"/>
    </xf>
    <xf numFmtId="166" fontId="1" fillId="0" borderId="2" xfId="1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>
      <alignment vertical="center"/>
    </xf>
    <xf numFmtId="165" fontId="4" fillId="2" borderId="2" xfId="1" applyNumberFormat="1" applyFont="1" applyFill="1" applyBorder="1" applyAlignment="1" applyProtection="1">
      <alignment horizontal="left" vertical="center"/>
    </xf>
    <xf numFmtId="3" fontId="6" fillId="0" borderId="2" xfId="0" applyNumberFormat="1" applyFont="1" applyBorder="1"/>
  </cellXfs>
  <cellStyles count="3">
    <cellStyle name="Comma" xfId="1" builtinId="3"/>
    <cellStyle name="Normal" xfId="0" builtinId="0"/>
    <cellStyle name="Normal 2_Produção CONAB - 1999 a 2014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showGridLines="0" tabSelected="1" zoomScale="85" zoomScaleNormal="85" workbookViewId="0">
      <selection activeCell="E12" sqref="E12"/>
    </sheetView>
  </sheetViews>
  <sheetFormatPr defaultColWidth="9.1015625" defaultRowHeight="14.4" x14ac:dyDescent="0.55000000000000004"/>
  <cols>
    <col min="1" max="1" width="13" customWidth="1"/>
    <col min="2" max="2" width="19.5234375" customWidth="1"/>
    <col min="3" max="3" width="10.1015625" bestFit="1" customWidth="1"/>
    <col min="4" max="4" width="10.1015625" customWidth="1"/>
    <col min="5" max="9" width="10.1015625" bestFit="1" customWidth="1"/>
    <col min="10" max="10" width="9.3125" bestFit="1" customWidth="1"/>
    <col min="12" max="12" width="10.1015625" bestFit="1" customWidth="1"/>
    <col min="15" max="15" width="10.68359375" customWidth="1"/>
    <col min="18" max="18" width="11" customWidth="1"/>
    <col min="21" max="21" width="10.5234375" customWidth="1"/>
    <col min="24" max="24" width="11" customWidth="1"/>
  </cols>
  <sheetData>
    <row r="1" spans="1:26" ht="24.6" x14ac:dyDescent="0.55000000000000004">
      <c r="A1" s="5" t="s">
        <v>0</v>
      </c>
      <c r="B1" s="6" t="s">
        <v>14</v>
      </c>
      <c r="C1" s="6">
        <v>2022</v>
      </c>
      <c r="D1" s="6">
        <v>2021</v>
      </c>
      <c r="E1" s="6">
        <v>2020</v>
      </c>
      <c r="F1" s="6">
        <v>2019</v>
      </c>
      <c r="G1" s="6">
        <v>2018</v>
      </c>
      <c r="H1" s="6">
        <v>2017</v>
      </c>
      <c r="I1" s="6">
        <v>2016</v>
      </c>
      <c r="J1" s="6">
        <v>2015</v>
      </c>
      <c r="K1" s="6">
        <v>2014</v>
      </c>
      <c r="L1" s="6">
        <v>2013</v>
      </c>
      <c r="M1" s="6">
        <v>2012</v>
      </c>
      <c r="N1" s="6">
        <v>2011</v>
      </c>
      <c r="O1" s="6">
        <v>2010</v>
      </c>
      <c r="P1" s="6">
        <v>2009</v>
      </c>
      <c r="Q1" s="6">
        <v>2008</v>
      </c>
      <c r="R1" s="6">
        <v>2007</v>
      </c>
      <c r="S1" s="6">
        <v>2006</v>
      </c>
      <c r="T1" s="6">
        <v>2005</v>
      </c>
      <c r="U1" s="6">
        <v>2004</v>
      </c>
      <c r="V1" s="6">
        <v>2003</v>
      </c>
      <c r="W1" s="6">
        <v>2002</v>
      </c>
      <c r="X1" s="2"/>
      <c r="Y1" s="2"/>
      <c r="Z1" s="2"/>
    </row>
    <row r="2" spans="1:26" x14ac:dyDescent="0.55000000000000004">
      <c r="A2" s="7" t="s">
        <v>1</v>
      </c>
      <c r="B2" s="1" t="s">
        <v>12</v>
      </c>
      <c r="C2" s="1">
        <v>2800.5</v>
      </c>
      <c r="D2" s="1">
        <v>2263.1</v>
      </c>
      <c r="E2" s="1">
        <v>2444.9</v>
      </c>
      <c r="F2" s="1">
        <v>2198.6999999999998</v>
      </c>
      <c r="G2" s="1">
        <v>1978.3</v>
      </c>
      <c r="H2" s="1">
        <v>1938.2</v>
      </c>
      <c r="I2" s="1">
        <v>1626.9</v>
      </c>
      <c r="J2" s="1">
        <v>1723.9</v>
      </c>
      <c r="K2" s="1">
        <v>1477.3</v>
      </c>
      <c r="L2" s="1">
        <v>1357</v>
      </c>
      <c r="M2" s="1">
        <v>1367</v>
      </c>
      <c r="N2" s="1">
        <v>1428</v>
      </c>
      <c r="O2" s="1">
        <v>2369</v>
      </c>
      <c r="P2" s="1">
        <v>1547</v>
      </c>
      <c r="Q2" s="1">
        <v>1876</v>
      </c>
      <c r="R2" s="1">
        <v>1482</v>
      </c>
      <c r="S2" s="1">
        <v>1263</v>
      </c>
      <c r="T2" s="1">
        <v>1772</v>
      </c>
      <c r="U2" s="1">
        <v>1760</v>
      </c>
      <c r="V2" s="1">
        <v>2500</v>
      </c>
      <c r="W2" s="1">
        <v>2100</v>
      </c>
      <c r="X2" s="3"/>
      <c r="Y2" s="3"/>
      <c r="Z2" s="3"/>
    </row>
    <row r="3" spans="1:26" x14ac:dyDescent="0.55000000000000004">
      <c r="A3" s="7" t="s">
        <v>16</v>
      </c>
      <c r="B3" s="1" t="s">
        <v>11</v>
      </c>
      <c r="C3" s="1">
        <v>30.6</v>
      </c>
      <c r="D3" s="1">
        <v>30.6</v>
      </c>
      <c r="E3" s="1">
        <v>30.6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3"/>
      <c r="Z3" s="3"/>
    </row>
    <row r="4" spans="1:26" x14ac:dyDescent="0.55000000000000004">
      <c r="A4" s="7" t="s">
        <v>16</v>
      </c>
      <c r="B4" s="1" t="s">
        <v>12</v>
      </c>
      <c r="C4" s="1">
        <v>44.7</v>
      </c>
      <c r="D4" s="1">
        <v>44.6</v>
      </c>
      <c r="E4" s="1">
        <v>44.7</v>
      </c>
      <c r="F4" s="1"/>
      <c r="G4" s="1"/>
      <c r="H4" s="1">
        <v>7.5</v>
      </c>
      <c r="I4" s="1">
        <v>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3"/>
      <c r="Y4" s="3"/>
      <c r="Z4" s="3"/>
    </row>
    <row r="5" spans="1:26" x14ac:dyDescent="0.55000000000000004">
      <c r="A5" s="7" t="s">
        <v>2</v>
      </c>
      <c r="B5" s="1" t="s">
        <v>12</v>
      </c>
      <c r="C5" s="1"/>
      <c r="D5" s="1"/>
      <c r="E5" s="1"/>
      <c r="F5" s="1"/>
      <c r="G5" s="1"/>
      <c r="H5" s="1">
        <v>6.4</v>
      </c>
      <c r="I5" s="1">
        <v>9.1</v>
      </c>
      <c r="J5" s="1">
        <v>16.600000000000001</v>
      </c>
      <c r="K5" s="1">
        <v>68.7</v>
      </c>
      <c r="L5" s="1">
        <v>121.7</v>
      </c>
      <c r="M5" s="1">
        <v>167</v>
      </c>
      <c r="N5" s="1">
        <v>184</v>
      </c>
      <c r="O5" s="1">
        <v>229</v>
      </c>
      <c r="P5" s="1">
        <v>228</v>
      </c>
      <c r="Q5" s="1">
        <v>233</v>
      </c>
      <c r="R5" s="1">
        <v>266</v>
      </c>
      <c r="S5" s="1">
        <v>280</v>
      </c>
      <c r="T5" s="1">
        <v>330</v>
      </c>
      <c r="U5" s="1">
        <v>220</v>
      </c>
      <c r="V5" s="1">
        <v>220</v>
      </c>
      <c r="W5" s="1">
        <v>310</v>
      </c>
      <c r="X5" s="3"/>
      <c r="Y5" s="3"/>
      <c r="Z5" s="3"/>
    </row>
    <row r="6" spans="1:26" x14ac:dyDescent="0.55000000000000004">
      <c r="A6" s="7" t="s">
        <v>3</v>
      </c>
      <c r="B6" s="1" t="s">
        <v>11</v>
      </c>
      <c r="C6" s="1">
        <v>1270.5</v>
      </c>
      <c r="D6" s="1">
        <v>1229</v>
      </c>
      <c r="E6" s="1">
        <v>1866.7</v>
      </c>
      <c r="F6" s="1">
        <v>1200</v>
      </c>
      <c r="G6" s="1">
        <v>1880.2</v>
      </c>
      <c r="H6" s="1">
        <v>978</v>
      </c>
      <c r="I6" s="1">
        <v>1267.2</v>
      </c>
      <c r="J6" s="1">
        <v>1162.0999999999999</v>
      </c>
      <c r="K6" s="1">
        <v>1331.3000000000002</v>
      </c>
      <c r="L6" s="1">
        <v>1080.0999999999999</v>
      </c>
      <c r="M6" s="1">
        <v>1336.5</v>
      </c>
      <c r="N6" s="1">
        <v>1549</v>
      </c>
      <c r="O6" s="1">
        <v>1728</v>
      </c>
      <c r="P6" s="1">
        <v>1332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3"/>
      <c r="Y6" s="3"/>
      <c r="Z6" s="3"/>
    </row>
    <row r="7" spans="1:26" x14ac:dyDescent="0.55000000000000004">
      <c r="A7" s="7" t="s">
        <v>3</v>
      </c>
      <c r="B7" s="1" t="s">
        <v>12</v>
      </c>
      <c r="C7" s="1">
        <v>2333</v>
      </c>
      <c r="D7" s="1">
        <v>2240</v>
      </c>
      <c r="E7" s="1">
        <v>2120</v>
      </c>
      <c r="F7" s="1">
        <v>1800</v>
      </c>
      <c r="G7" s="1">
        <v>2670</v>
      </c>
      <c r="H7" s="1">
        <v>2380</v>
      </c>
      <c r="I7" s="1">
        <v>826.1</v>
      </c>
      <c r="J7" s="1">
        <v>1183.5999999999999</v>
      </c>
      <c r="K7" s="1">
        <v>1040</v>
      </c>
      <c r="L7" s="1">
        <v>723.4</v>
      </c>
      <c r="M7" s="1">
        <v>813.1</v>
      </c>
      <c r="N7" s="1">
        <v>741</v>
      </c>
      <c r="O7" s="1">
        <v>565</v>
      </c>
      <c r="P7" s="1">
        <v>542</v>
      </c>
      <c r="Q7" s="1"/>
      <c r="R7" s="1"/>
      <c r="S7" s="1"/>
      <c r="T7" s="1"/>
      <c r="U7" s="1"/>
      <c r="V7" s="1"/>
      <c r="W7" s="1"/>
      <c r="X7" s="3"/>
      <c r="Y7" s="3"/>
      <c r="Z7" s="3"/>
    </row>
    <row r="8" spans="1:26" x14ac:dyDescent="0.55000000000000004">
      <c r="A8" s="7" t="s">
        <v>4</v>
      </c>
      <c r="B8" s="9" t="s">
        <v>11</v>
      </c>
      <c r="C8" s="1"/>
      <c r="D8" s="1"/>
      <c r="E8" s="1"/>
      <c r="F8" s="1"/>
      <c r="G8" s="1">
        <v>1</v>
      </c>
      <c r="H8" s="1">
        <v>1.1000000000000001</v>
      </c>
      <c r="I8" s="1">
        <v>1.3</v>
      </c>
      <c r="J8" s="1">
        <v>1.7</v>
      </c>
      <c r="K8" s="1">
        <v>2</v>
      </c>
      <c r="L8" s="1">
        <v>1.6</v>
      </c>
      <c r="M8" s="1">
        <v>2.5</v>
      </c>
      <c r="N8" s="1"/>
      <c r="O8" s="1"/>
      <c r="P8" s="1"/>
      <c r="Q8" s="1"/>
      <c r="R8" s="1"/>
      <c r="S8" s="1"/>
      <c r="T8" s="1"/>
      <c r="U8" s="1"/>
      <c r="V8" s="1"/>
      <c r="W8" s="1"/>
      <c r="X8" s="3"/>
      <c r="Y8" s="3"/>
      <c r="Z8" s="3"/>
    </row>
    <row r="9" spans="1:26" x14ac:dyDescent="0.55000000000000004">
      <c r="A9" s="7" t="s">
        <v>4</v>
      </c>
      <c r="B9" s="10" t="s">
        <v>12</v>
      </c>
      <c r="C9" s="1">
        <v>227.9</v>
      </c>
      <c r="D9" s="1">
        <v>194.2</v>
      </c>
      <c r="E9" s="1">
        <v>157.1</v>
      </c>
      <c r="F9" s="1">
        <v>121.4</v>
      </c>
      <c r="G9" s="1">
        <v>103.3</v>
      </c>
      <c r="H9" s="1">
        <v>90.4</v>
      </c>
      <c r="I9" s="1">
        <v>124.1</v>
      </c>
      <c r="J9" s="1">
        <v>126.2</v>
      </c>
      <c r="K9" s="1">
        <v>163.80000000000001</v>
      </c>
      <c r="L9" s="1">
        <v>169.9</v>
      </c>
      <c r="M9" s="1">
        <v>121.6</v>
      </c>
      <c r="N9" s="1"/>
      <c r="O9" s="1"/>
      <c r="P9" s="1"/>
      <c r="Q9" s="1"/>
      <c r="R9" s="1"/>
      <c r="S9" s="1"/>
      <c r="T9" s="1"/>
      <c r="U9" s="1"/>
      <c r="V9" s="1"/>
      <c r="W9" s="1"/>
      <c r="X9" s="3"/>
      <c r="Y9" s="3"/>
      <c r="Z9" s="3"/>
    </row>
    <row r="10" spans="1:26" x14ac:dyDescent="0.55000000000000004">
      <c r="A10" s="7" t="s">
        <v>5</v>
      </c>
      <c r="B10" s="9" t="s">
        <v>11</v>
      </c>
      <c r="C10" s="1">
        <v>277.7</v>
      </c>
      <c r="D10" s="1">
        <v>231.6</v>
      </c>
      <c r="E10" s="1">
        <v>247.8</v>
      </c>
      <c r="F10" s="1">
        <v>249.3</v>
      </c>
      <c r="G10" s="1">
        <v>195.4</v>
      </c>
      <c r="H10" s="1">
        <v>190.2</v>
      </c>
      <c r="I10" s="1">
        <v>226.8</v>
      </c>
      <c r="J10" s="1">
        <v>226.2</v>
      </c>
      <c r="K10" s="1">
        <v>236.6</v>
      </c>
      <c r="L10" s="1">
        <v>265.60000000000002</v>
      </c>
      <c r="M10" s="1">
        <v>247.4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3"/>
      <c r="Y10" s="3"/>
      <c r="Z10" s="3"/>
    </row>
    <row r="11" spans="1:26" x14ac:dyDescent="0.55000000000000004">
      <c r="A11" s="7" t="s">
        <v>17</v>
      </c>
      <c r="B11" s="11" t="s">
        <v>11</v>
      </c>
      <c r="C11" s="1">
        <v>9599.6</v>
      </c>
      <c r="D11" s="1">
        <v>11751.9</v>
      </c>
      <c r="E11" s="1">
        <v>19152.2</v>
      </c>
      <c r="F11" s="1">
        <v>13978.8</v>
      </c>
      <c r="G11" s="1">
        <v>17896.099999999999</v>
      </c>
      <c r="H11" s="1">
        <v>13684.2</v>
      </c>
      <c r="I11" s="1">
        <v>16627.7</v>
      </c>
      <c r="J11" s="1">
        <v>10808.3</v>
      </c>
      <c r="K11" s="1">
        <v>10803.7</v>
      </c>
      <c r="L11" s="1">
        <v>13355</v>
      </c>
      <c r="M11" s="1">
        <v>13792</v>
      </c>
      <c r="N11" s="1">
        <v>10442</v>
      </c>
      <c r="O11" s="1">
        <v>12616</v>
      </c>
      <c r="P11" s="1">
        <v>9750</v>
      </c>
      <c r="Q11" s="1">
        <v>12118</v>
      </c>
      <c r="R11" s="1">
        <v>7266</v>
      </c>
      <c r="S11" s="1">
        <v>12043</v>
      </c>
      <c r="T11" s="1"/>
      <c r="U11" s="1"/>
      <c r="V11" s="1"/>
      <c r="W11" s="1"/>
      <c r="X11" s="3"/>
      <c r="Y11" s="3"/>
      <c r="Z11" s="3"/>
    </row>
    <row r="12" spans="1:26" x14ac:dyDescent="0.55000000000000004">
      <c r="A12" s="7" t="s">
        <v>18</v>
      </c>
      <c r="B12" s="11" t="s">
        <v>11</v>
      </c>
      <c r="C12" s="1">
        <v>4198.5</v>
      </c>
      <c r="D12" s="1">
        <v>4777.5</v>
      </c>
      <c r="E12" s="1">
        <v>6000.8</v>
      </c>
      <c r="F12" s="1">
        <v>4591.8999999999996</v>
      </c>
      <c r="G12" s="1">
        <v>7138</v>
      </c>
      <c r="H12" s="1">
        <v>3658.3</v>
      </c>
      <c r="I12" s="1">
        <v>7401.6</v>
      </c>
      <c r="J12" s="1">
        <v>4232.8999999999996</v>
      </c>
      <c r="K12" s="1">
        <v>5765.5</v>
      </c>
      <c r="L12" s="1">
        <v>5213</v>
      </c>
      <c r="M12" s="1">
        <v>6231</v>
      </c>
      <c r="N12" s="1">
        <v>4001</v>
      </c>
      <c r="O12" s="1">
        <v>5652</v>
      </c>
      <c r="P12" s="1">
        <v>3859</v>
      </c>
      <c r="Q12" s="1">
        <v>4534</v>
      </c>
      <c r="R12" s="1">
        <v>3255</v>
      </c>
      <c r="S12" s="1">
        <v>4313</v>
      </c>
      <c r="T12" s="1"/>
      <c r="U12" s="1"/>
      <c r="V12" s="1"/>
      <c r="W12" s="1"/>
      <c r="X12" s="3"/>
      <c r="Y12" s="3"/>
      <c r="Z12" s="3"/>
    </row>
    <row r="13" spans="1:26" x14ac:dyDescent="0.55000000000000004">
      <c r="A13" s="7" t="s">
        <v>19</v>
      </c>
      <c r="B13" s="11" t="s">
        <v>11</v>
      </c>
      <c r="C13" s="1">
        <v>7104.6</v>
      </c>
      <c r="D13" s="1">
        <v>4735.5</v>
      </c>
      <c r="E13" s="1">
        <v>8589.6</v>
      </c>
      <c r="F13" s="1">
        <v>5147.3999999999996</v>
      </c>
      <c r="G13" s="1">
        <v>7309.5</v>
      </c>
      <c r="H13" s="1">
        <v>6257.7</v>
      </c>
      <c r="I13" s="1">
        <v>5889.4</v>
      </c>
      <c r="J13" s="1">
        <v>6390.3</v>
      </c>
      <c r="K13" s="1">
        <v>5304.8</v>
      </c>
      <c r="L13" s="1">
        <v>8133</v>
      </c>
      <c r="M13" s="1">
        <v>6621</v>
      </c>
      <c r="N13" s="1">
        <v>7738</v>
      </c>
      <c r="O13" s="1">
        <v>6887</v>
      </c>
      <c r="P13" s="1">
        <v>6271</v>
      </c>
      <c r="Q13" s="1">
        <v>6929</v>
      </c>
      <c r="R13" s="1">
        <v>5952</v>
      </c>
      <c r="S13" s="1">
        <v>5631</v>
      </c>
      <c r="T13" s="1"/>
      <c r="U13" s="1"/>
      <c r="V13" s="1"/>
      <c r="W13" s="1"/>
      <c r="X13" s="3"/>
      <c r="Y13" s="3"/>
      <c r="Z13" s="3"/>
    </row>
    <row r="14" spans="1:26" x14ac:dyDescent="0.55000000000000004">
      <c r="A14" s="7" t="s">
        <v>19</v>
      </c>
      <c r="B14" s="11" t="s">
        <v>12</v>
      </c>
      <c r="C14" s="1">
        <v>253.5</v>
      </c>
      <c r="D14" s="1">
        <v>184.2</v>
      </c>
      <c r="E14" s="1">
        <v>201.4</v>
      </c>
      <c r="F14" s="1">
        <v>206.8</v>
      </c>
      <c r="G14" s="1">
        <v>253.7</v>
      </c>
      <c r="H14" s="1">
        <v>223.4</v>
      </c>
      <c r="I14" s="1">
        <v>192.5</v>
      </c>
      <c r="J14" s="1">
        <v>219.2</v>
      </c>
      <c r="K14" s="1">
        <v>193.3</v>
      </c>
      <c r="L14" s="1">
        <v>182</v>
      </c>
      <c r="M14" s="1">
        <v>300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3"/>
      <c r="Y14" s="3"/>
      <c r="Z14" s="3"/>
    </row>
    <row r="15" spans="1:26" x14ac:dyDescent="0.55000000000000004">
      <c r="A15" s="7" t="s">
        <v>20</v>
      </c>
      <c r="B15" s="9" t="s">
        <v>11</v>
      </c>
      <c r="C15" s="1">
        <v>667.4</v>
      </c>
      <c r="D15" s="1">
        <v>594</v>
      </c>
      <c r="E15" s="1">
        <v>594.70000000000005</v>
      </c>
      <c r="F15" s="1">
        <v>517.29999999999995</v>
      </c>
      <c r="G15" s="1">
        <v>626.5</v>
      </c>
      <c r="H15" s="1">
        <v>501.4</v>
      </c>
      <c r="I15" s="1">
        <v>509.2</v>
      </c>
      <c r="J15" s="1">
        <v>534.20000000000005</v>
      </c>
      <c r="K15" s="1">
        <v>770</v>
      </c>
      <c r="L15" s="1">
        <v>679</v>
      </c>
      <c r="M15" s="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3"/>
      <c r="Y15" s="3"/>
      <c r="Z15" s="3"/>
    </row>
    <row r="16" spans="1:26" x14ac:dyDescent="0.55000000000000004">
      <c r="A16" s="7" t="s">
        <v>20</v>
      </c>
      <c r="B16" s="11" t="s">
        <v>12</v>
      </c>
      <c r="C16" s="1">
        <v>136.5</v>
      </c>
      <c r="D16" s="1">
        <v>99.2</v>
      </c>
      <c r="E16" s="1">
        <v>108.4</v>
      </c>
      <c r="F16" s="1">
        <v>111.4</v>
      </c>
      <c r="G16" s="1">
        <v>136.6</v>
      </c>
      <c r="H16" s="1">
        <v>120.3</v>
      </c>
      <c r="I16" s="1">
        <v>103.7</v>
      </c>
      <c r="J16" s="1">
        <v>118</v>
      </c>
      <c r="K16" s="1">
        <v>104.1</v>
      </c>
      <c r="L16" s="1">
        <v>98</v>
      </c>
      <c r="M16" s="1"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3"/>
      <c r="Y16" s="3"/>
      <c r="Z16" s="3"/>
    </row>
    <row r="17" spans="1:26" x14ac:dyDescent="0.55000000000000004">
      <c r="A17" s="7" t="s">
        <v>6</v>
      </c>
      <c r="B17" s="9" t="s">
        <v>11</v>
      </c>
      <c r="C17" s="1">
        <v>4363</v>
      </c>
      <c r="D17" s="1">
        <v>2945</v>
      </c>
      <c r="E17" s="1">
        <v>4765</v>
      </c>
      <c r="F17" s="1">
        <v>3002</v>
      </c>
      <c r="G17" s="1">
        <v>4751</v>
      </c>
      <c r="H17" s="1">
        <v>2950</v>
      </c>
      <c r="I17" s="1">
        <v>3932.1</v>
      </c>
      <c r="J17" s="1">
        <v>2939</v>
      </c>
      <c r="K17" s="1">
        <v>2856.7</v>
      </c>
      <c r="L17" s="1">
        <v>3486</v>
      </c>
      <c r="M17" s="1">
        <v>2789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3"/>
      <c r="Y17" s="3"/>
      <c r="Z17" s="3"/>
    </row>
    <row r="18" spans="1:26" x14ac:dyDescent="0.55000000000000004">
      <c r="A18" s="7" t="s">
        <v>6</v>
      </c>
      <c r="B18" s="10" t="s">
        <v>12</v>
      </c>
      <c r="C18" s="1">
        <v>12358</v>
      </c>
      <c r="D18" s="1">
        <v>11221</v>
      </c>
      <c r="E18" s="1">
        <v>9193</v>
      </c>
      <c r="F18" s="1">
        <v>10496</v>
      </c>
      <c r="G18" s="1">
        <v>8988</v>
      </c>
      <c r="H18" s="1">
        <v>5915</v>
      </c>
      <c r="I18" s="1">
        <v>5035.3</v>
      </c>
      <c r="J18" s="1">
        <v>7761</v>
      </c>
      <c r="K18" s="1">
        <v>9949</v>
      </c>
      <c r="L18" s="1">
        <v>8211</v>
      </c>
      <c r="M18" s="1">
        <v>9713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3"/>
      <c r="Y18" s="3"/>
      <c r="Z18" s="3"/>
    </row>
    <row r="19" spans="1:26" x14ac:dyDescent="0.55000000000000004">
      <c r="A19" s="7" t="s">
        <v>7</v>
      </c>
      <c r="B19" s="9" t="s">
        <v>11</v>
      </c>
      <c r="C19" s="1">
        <v>294.3</v>
      </c>
      <c r="D19" s="1">
        <v>224</v>
      </c>
      <c r="E19" s="1">
        <v>371</v>
      </c>
      <c r="F19" s="1">
        <v>245</v>
      </c>
      <c r="G19" s="1">
        <v>346</v>
      </c>
      <c r="H19" s="1">
        <v>349</v>
      </c>
      <c r="I19" s="1">
        <v>347.4</v>
      </c>
      <c r="J19" s="1">
        <v>309.60000000000002</v>
      </c>
      <c r="K19" s="1">
        <v>292.3</v>
      </c>
      <c r="L19" s="1">
        <v>281</v>
      </c>
      <c r="M19" s="1">
        <v>262.2</v>
      </c>
      <c r="N19" s="1">
        <v>260</v>
      </c>
      <c r="O19" s="1">
        <v>250</v>
      </c>
      <c r="P19" s="1">
        <v>265</v>
      </c>
      <c r="Q19" s="1">
        <v>266</v>
      </c>
      <c r="R19" s="1">
        <v>280</v>
      </c>
      <c r="S19" s="1">
        <v>264</v>
      </c>
      <c r="T19" s="1">
        <v>298</v>
      </c>
      <c r="U19" s="1">
        <v>260</v>
      </c>
      <c r="V19" s="1">
        <v>130</v>
      </c>
      <c r="W19" s="1">
        <v>255</v>
      </c>
      <c r="X19" s="3"/>
      <c r="Y19" s="3"/>
      <c r="Z19" s="3"/>
    </row>
    <row r="20" spans="1:26" x14ac:dyDescent="0.55000000000000004">
      <c r="A20" s="7" t="s">
        <v>8</v>
      </c>
      <c r="B20" s="9" t="s">
        <v>11</v>
      </c>
      <c r="C20" s="1">
        <v>4387</v>
      </c>
      <c r="D20" s="1">
        <v>4009</v>
      </c>
      <c r="E20" s="1">
        <v>6180.7</v>
      </c>
      <c r="F20" s="1">
        <v>4339.5</v>
      </c>
      <c r="G20" s="1">
        <v>6302.3</v>
      </c>
      <c r="H20" s="1">
        <v>4411.8</v>
      </c>
      <c r="I20" s="1">
        <v>6031</v>
      </c>
      <c r="J20" s="1">
        <v>4063.9</v>
      </c>
      <c r="K20" s="1">
        <v>4588.8</v>
      </c>
      <c r="L20" s="1">
        <v>4010.1</v>
      </c>
      <c r="M20" s="1">
        <v>5356.6</v>
      </c>
      <c r="N20" s="1">
        <v>3111</v>
      </c>
      <c r="O20" s="1">
        <v>4662</v>
      </c>
      <c r="P20" s="1">
        <v>3423</v>
      </c>
      <c r="Q20" s="1">
        <v>4420</v>
      </c>
      <c r="R20" s="1">
        <v>2632</v>
      </c>
      <c r="S20" s="1">
        <v>4470</v>
      </c>
      <c r="T20" s="1">
        <v>3223</v>
      </c>
      <c r="U20" s="1">
        <v>5870</v>
      </c>
      <c r="V20" s="1">
        <v>2810</v>
      </c>
      <c r="W20" s="1">
        <v>5800</v>
      </c>
      <c r="X20" s="3"/>
      <c r="Y20" s="3"/>
      <c r="Z20" s="3"/>
    </row>
    <row r="21" spans="1:26" x14ac:dyDescent="0.55000000000000004">
      <c r="A21" s="7" t="s">
        <v>9</v>
      </c>
      <c r="B21" s="9" t="s">
        <v>11</v>
      </c>
      <c r="C21" s="1">
        <v>497.9</v>
      </c>
      <c r="D21" s="1">
        <v>876.3</v>
      </c>
      <c r="E21" s="1">
        <v>967.5</v>
      </c>
      <c r="F21" s="1">
        <v>953</v>
      </c>
      <c r="G21" s="1">
        <v>1000</v>
      </c>
      <c r="H21" s="1">
        <v>1210</v>
      </c>
      <c r="I21" s="1">
        <v>1047</v>
      </c>
      <c r="J21" s="1">
        <v>1290</v>
      </c>
      <c r="K21" s="1">
        <v>558.6</v>
      </c>
      <c r="L21" s="1">
        <v>1650</v>
      </c>
      <c r="M21" s="1">
        <v>1580</v>
      </c>
      <c r="N21" s="1">
        <v>1842</v>
      </c>
      <c r="O21" s="1">
        <v>2284</v>
      </c>
      <c r="P21" s="1">
        <v>1467</v>
      </c>
      <c r="Q21" s="1">
        <v>2608</v>
      </c>
      <c r="R21" s="1">
        <v>1732</v>
      </c>
      <c r="S21" s="1">
        <v>2248</v>
      </c>
      <c r="T21" s="1">
        <v>1435</v>
      </c>
      <c r="U21" s="1">
        <v>2526</v>
      </c>
      <c r="V21" s="1">
        <v>1970</v>
      </c>
      <c r="W21" s="1">
        <v>2340</v>
      </c>
      <c r="X21" s="3"/>
      <c r="Y21" s="3"/>
      <c r="Z21" s="3"/>
    </row>
    <row r="22" spans="1:26" x14ac:dyDescent="0.55000000000000004">
      <c r="A22" s="7" t="s">
        <v>10</v>
      </c>
      <c r="B22" s="9" t="s">
        <v>11</v>
      </c>
      <c r="C22" s="1">
        <v>29.7</v>
      </c>
      <c r="D22" s="1">
        <v>32.9</v>
      </c>
      <c r="E22" s="1">
        <v>26.8</v>
      </c>
      <c r="F22" s="1">
        <v>72.099999999999994</v>
      </c>
      <c r="G22" s="1">
        <v>38</v>
      </c>
      <c r="H22" s="1">
        <v>57.4</v>
      </c>
      <c r="I22" s="1">
        <v>101.5</v>
      </c>
      <c r="J22" s="1">
        <v>90.1</v>
      </c>
      <c r="K22" s="1">
        <v>92.7</v>
      </c>
      <c r="L22" s="1">
        <v>131.69999999999999</v>
      </c>
      <c r="M22" s="1">
        <v>125.8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3"/>
      <c r="Y22" s="3"/>
      <c r="Z22" s="3"/>
    </row>
    <row r="23" spans="1:26" x14ac:dyDescent="0.55000000000000004">
      <c r="A23" s="7" t="s">
        <v>10</v>
      </c>
      <c r="B23" s="10" t="s">
        <v>12</v>
      </c>
      <c r="C23" s="1">
        <v>45.2</v>
      </c>
      <c r="D23" s="1">
        <v>46.2</v>
      </c>
      <c r="E23" s="1">
        <v>40</v>
      </c>
      <c r="F23" s="1">
        <v>78.7</v>
      </c>
      <c r="G23" s="1">
        <v>43.7</v>
      </c>
      <c r="H23" s="1">
        <v>39.700000000000003</v>
      </c>
      <c r="I23" s="1">
        <v>63.3</v>
      </c>
      <c r="J23" s="1">
        <v>38.200000000000003</v>
      </c>
      <c r="K23" s="1">
        <v>40</v>
      </c>
      <c r="L23" s="1">
        <v>2.8</v>
      </c>
      <c r="M23" s="12">
        <v>0.7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3"/>
      <c r="Y23" s="3"/>
      <c r="Z23" s="3"/>
    </row>
    <row r="24" spans="1:26" x14ac:dyDescent="0.55000000000000004">
      <c r="A24" s="8" t="s">
        <v>15</v>
      </c>
      <c r="B24" s="13" t="s">
        <v>11</v>
      </c>
      <c r="C24" s="1">
        <f>SUM(C3,C6,C8,C10,C11:C13,C15,C17,C19:C21,C22)</f>
        <v>32720.800000000003</v>
      </c>
      <c r="D24" s="1">
        <f t="shared" ref="D24:J24" si="0">SUM(D3,D6,D8,D10,D11:D13,D15,D17,D19:D21,D22)</f>
        <v>31437.3</v>
      </c>
      <c r="E24" s="1">
        <f t="shared" si="0"/>
        <v>48793.399999999994</v>
      </c>
      <c r="F24" s="1">
        <f t="shared" si="0"/>
        <v>34296.299999999996</v>
      </c>
      <c r="G24" s="1">
        <f t="shared" si="0"/>
        <v>47484</v>
      </c>
      <c r="H24" s="1">
        <f t="shared" si="0"/>
        <v>34249.100000000006</v>
      </c>
      <c r="I24" s="1">
        <f t="shared" si="0"/>
        <v>43382.200000000004</v>
      </c>
      <c r="J24" s="1">
        <f t="shared" si="0"/>
        <v>32048.299999999996</v>
      </c>
      <c r="K24" s="1">
        <f>SUM(K3,K6,K8,K10,K11:K13,K15,K17,K19:K21,K22)</f>
        <v>32602.999999999996</v>
      </c>
      <c r="L24" s="1">
        <f t="shared" ref="L24:M24" si="1">SUM(L3,L6,L8,L10,L11:L13,L15,L17,L19:L21,L22)</f>
        <v>38286.1</v>
      </c>
      <c r="M24" s="1">
        <f t="shared" si="1"/>
        <v>38344.000000000007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3"/>
      <c r="Y24" s="3"/>
      <c r="Z24" s="3"/>
    </row>
    <row r="25" spans="1:26" x14ac:dyDescent="0.55000000000000004">
      <c r="A25" s="8" t="s">
        <v>15</v>
      </c>
      <c r="B25" s="14" t="s">
        <v>12</v>
      </c>
      <c r="C25" s="1">
        <f>SUM(C2,C4,C7,C9,C14,C16,C18,C23)</f>
        <v>18199.3</v>
      </c>
      <c r="D25" s="1">
        <f>SUM(D2,D4,D7,D9,D14,D16,D18,D23)</f>
        <v>16292.5</v>
      </c>
      <c r="E25" s="1">
        <f>SUM(E2,E4,E7,E9,E14,E16,E18,E23)</f>
        <v>14309.5</v>
      </c>
      <c r="F25" s="1">
        <f>SUM(F2,F4,F7,F9,F14,F16,F18,F23)</f>
        <v>15013</v>
      </c>
      <c r="G25" s="1">
        <f>SUM(G2,G4,G7,G9,G14,G16,G18,G23)</f>
        <v>14173.600000000002</v>
      </c>
      <c r="H25" s="1">
        <f>SUM(H2,H4,H5,H7,H9,H14,H16,H18,H23)</f>
        <v>10720.900000000001</v>
      </c>
      <c r="I25" s="1">
        <f>SUM(I2,I4,I5,I7,I9,I14,I16,I18,I23)</f>
        <v>7987</v>
      </c>
      <c r="J25" s="1">
        <v>11186.7</v>
      </c>
      <c r="K25" s="1">
        <v>13036.2</v>
      </c>
      <c r="L25" s="1">
        <v>10865.8</v>
      </c>
      <c r="M25" s="1">
        <v>12482.400000000001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3"/>
      <c r="Y25" s="3"/>
      <c r="Z25" s="3"/>
    </row>
    <row r="26" spans="1:26" x14ac:dyDescent="0.55000000000000004">
      <c r="A26" s="8" t="s">
        <v>15</v>
      </c>
      <c r="B26" s="15" t="s">
        <v>13</v>
      </c>
      <c r="C26" s="1">
        <f>SUM(C24:C25)</f>
        <v>50920.100000000006</v>
      </c>
      <c r="D26" s="1">
        <f t="shared" ref="D26:I26" si="2">SUM(D24:D25)</f>
        <v>47729.8</v>
      </c>
      <c r="E26" s="1">
        <f t="shared" si="2"/>
        <v>63102.899999999994</v>
      </c>
      <c r="F26" s="1">
        <f t="shared" si="2"/>
        <v>49309.299999999996</v>
      </c>
      <c r="G26" s="1">
        <f t="shared" si="2"/>
        <v>61657.600000000006</v>
      </c>
      <c r="H26" s="1">
        <f t="shared" si="2"/>
        <v>44970.000000000007</v>
      </c>
      <c r="I26" s="1">
        <f t="shared" si="2"/>
        <v>51369.200000000004</v>
      </c>
      <c r="J26" s="1">
        <v>43235</v>
      </c>
      <c r="K26" s="1">
        <v>45639.199999999997</v>
      </c>
      <c r="L26" s="1">
        <v>49151.899999999994</v>
      </c>
      <c r="M26" s="1">
        <v>50826.400000000009</v>
      </c>
      <c r="N26" s="1">
        <v>43484</v>
      </c>
      <c r="O26" s="1">
        <v>48095</v>
      </c>
      <c r="P26" s="1">
        <v>39470</v>
      </c>
      <c r="Q26" s="1">
        <v>45992</v>
      </c>
      <c r="R26" s="1">
        <v>36070</v>
      </c>
      <c r="S26" s="1">
        <v>42512</v>
      </c>
      <c r="T26" s="1">
        <v>32944</v>
      </c>
      <c r="U26" s="1">
        <v>39272</v>
      </c>
      <c r="V26" s="1">
        <v>28820</v>
      </c>
      <c r="W26" s="1">
        <v>48480</v>
      </c>
      <c r="X26" s="3"/>
      <c r="Y26" s="3"/>
      <c r="Z26" s="3"/>
    </row>
    <row r="29" spans="1:26" x14ac:dyDescent="0.55000000000000004">
      <c r="A29" s="4"/>
    </row>
  </sheetData>
  <autoFilter ref="A1:Z26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Aluizio Santos</dc:creator>
  <cp:lastModifiedBy>Charlotte Ahrens</cp:lastModifiedBy>
  <dcterms:created xsi:type="dcterms:W3CDTF">2017-08-01T17:10:24Z</dcterms:created>
  <dcterms:modified xsi:type="dcterms:W3CDTF">2022-12-18T20:27:46Z</dcterms:modified>
</cp:coreProperties>
</file>