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1571f771ffce6/2. Communications et articles/22.12.15_ART Salons' medals/"/>
    </mc:Choice>
  </mc:AlternateContent>
  <xr:revisionPtr revIDLastSave="603" documentId="8_{671B8F84-B38A-46AB-866F-FA1DBD6B4668}" xr6:coauthVersionLast="47" xr6:coauthVersionMax="47" xr10:uidLastSave="{6870C3AE-F931-425A-952B-8C1D430DA17E}"/>
  <bookViews>
    <workbookView xWindow="-120" yWindow="-120" windowWidth="29040" windowHeight="15840" tabRatio="654" activeTab="6" xr2:uid="{D401B496-DA2E-43F9-8AF4-D382690976C1}"/>
  </bookViews>
  <sheets>
    <sheet name="MedalSelectivity" sheetId="1" r:id="rId1"/>
    <sheet name="MedallistsSexes" sheetId="5" r:id="rId2"/>
    <sheet name="MedallistsExperiences" sheetId="8" r:id="rId3"/>
    <sheet name="MedalsPromotion" sheetId="12" r:id="rId4"/>
    <sheet name="RepartitionClasses" sheetId="10" r:id="rId5"/>
    <sheet name="RepartitionGenres" sheetId="3" r:id="rId6"/>
    <sheet name="RepartitionClassesbyGenr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1" l="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H14" i="11"/>
  <c r="D14" i="11"/>
  <c r="E14" i="11"/>
  <c r="F14" i="11"/>
  <c r="G14" i="11"/>
  <c r="C14" i="11"/>
  <c r="M28" i="3"/>
  <c r="N28" i="3"/>
  <c r="O28" i="3"/>
  <c r="P28" i="3"/>
  <c r="Q28" i="3"/>
  <c r="L28" i="3"/>
  <c r="C7" i="8" l="1"/>
  <c r="B7" i="8"/>
  <c r="F28" i="5"/>
  <c r="E2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27" i="1"/>
  <c r="F27" i="1"/>
  <c r="C27" i="1" l="1"/>
  <c r="D27" i="1"/>
  <c r="B27" i="1"/>
</calcChain>
</file>

<file path=xl/sharedStrings.xml><?xml version="1.0" encoding="utf-8"?>
<sst xmlns="http://schemas.openxmlformats.org/spreadsheetml/2006/main" count="111" uniqueCount="63">
  <si>
    <t>Salon</t>
  </si>
  <si>
    <t>AVERAGE</t>
  </si>
  <si>
    <t>Paysage</t>
  </si>
  <si>
    <t>Peinture de genre</t>
  </si>
  <si>
    <t>Portrait</t>
  </si>
  <si>
    <t>Nature morte</t>
  </si>
  <si>
    <t>Peinture d'histoire</t>
  </si>
  <si>
    <t>NR</t>
  </si>
  <si>
    <t>Exhibiting Painters</t>
  </si>
  <si>
    <t>Medallists Painters</t>
  </si>
  <si>
    <t>Medalled Paintings</t>
  </si>
  <si>
    <t>Painters Selectivity</t>
  </si>
  <si>
    <t>Paintings Selectivity</t>
  </si>
  <si>
    <t>Exhibited Paintings*</t>
  </si>
  <si>
    <t>* : number of works exhibited on the "Peinture" section and, starting 1863, on the "Dessins, aquarelles, etc." section</t>
  </si>
  <si>
    <t>Medal System</t>
  </si>
  <si>
    <t>Hierarchical without numerus clausus</t>
  </si>
  <si>
    <t>Unique with numerus clausus</t>
  </si>
  <si>
    <t>Hierarchical with numerus clausus</t>
  </si>
  <si>
    <t>Elected</t>
  </si>
  <si>
    <t>Academic</t>
  </si>
  <si>
    <t>Jury 
System</t>
  </si>
  <si>
    <t>2ème classe</t>
  </si>
  <si>
    <t>1ère classe</t>
  </si>
  <si>
    <t>3ème classe</t>
  </si>
  <si>
    <t>Médaille d'honneur</t>
  </si>
  <si>
    <t>Médaille unique</t>
  </si>
  <si>
    <t>TOTAL</t>
  </si>
  <si>
    <t>TOTAL*</t>
  </si>
  <si>
    <t>* A painter can have been a medallist at multiple Salons</t>
  </si>
  <si>
    <t>Men Medallists</t>
  </si>
  <si>
    <t>Women Medallists</t>
  </si>
  <si>
    <t>Total Medallists</t>
  </si>
  <si>
    <t>Proportion of Women Medallists</t>
  </si>
  <si>
    <t>Proportion of Women Painters Exhibiting</t>
  </si>
  <si>
    <t>Autre</t>
  </si>
  <si>
    <t>Practiced Genre</t>
  </si>
  <si>
    <t>Xth Salon*</t>
  </si>
  <si>
    <t>Age*</t>
  </si>
  <si>
    <t>* when receiving their first medal</t>
  </si>
  <si>
    <t>Yes</t>
  </si>
  <si>
    <t>No</t>
  </si>
  <si>
    <t>Prix de Rome*</t>
  </si>
  <si>
    <t>Médaille d'honneur*</t>
  </si>
  <si>
    <t>1ère 
classe</t>
  </si>
  <si>
    <t>* the medal of honour was attributed considering all the sections</t>
  </si>
  <si>
    <t>IN ABSOLUTE NUMBERS</t>
  </si>
  <si>
    <t>IN PROPORTION OF MEDALS DISTRIBUTED</t>
  </si>
  <si>
    <t>2ème
classe</t>
  </si>
  <si>
    <t>3ème
classe</t>
  </si>
  <si>
    <t>Exhibited*</t>
  </si>
  <si>
    <t>* For comparison, proportion of paintings exhibited on average at the Salon belonging to the following genres</t>
  </si>
  <si>
    <t>TOTAL**</t>
  </si>
  <si>
    <t>** Total proportion of medals obtained by the following genres</t>
  </si>
  <si>
    <t>Medal Class</t>
  </si>
  <si>
    <t>1rst Medal</t>
  </si>
  <si>
    <t>2nd Medal</t>
  </si>
  <si>
    <t>3rd Medal</t>
  </si>
  <si>
    <t>4th Medal</t>
  </si>
  <si>
    <t>5th Medal</t>
  </si>
  <si>
    <t>Other sections</t>
  </si>
  <si>
    <t>None</t>
  </si>
  <si>
    <t>IN PROPORTION OF PAINTINGS MEDALLED IN THE FOLLOWING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</si>
</sst>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1" fontId="18" fillId="0" borderId="0" xfId="0" applyNumberFormat="1" applyFont="1"/>
    <xf numFmtId="164" fontId="18" fillId="0" borderId="0" xfId="1" applyNumberFormat="1" applyFont="1"/>
    <xf numFmtId="1" fontId="18" fillId="0" borderId="0" xfId="1" applyNumberFormat="1" applyFont="1"/>
    <xf numFmtId="0" fontId="18" fillId="0" borderId="0" xfId="1" applyNumberFormat="1" applyFont="1"/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Font="1"/>
    <xf numFmtId="164" fontId="16" fillId="0" borderId="0" xfId="1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/>
    <xf numFmtId="0" fontId="0" fillId="0" borderId="10" xfId="0" applyBorder="1"/>
    <xf numFmtId="0" fontId="16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0" fillId="0" borderId="11" xfId="0" applyBorder="1"/>
    <xf numFmtId="0" fontId="18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C8C7-12CB-467B-AF2D-EC2B47D01272}">
  <dimension ref="A1:I30"/>
  <sheetViews>
    <sheetView workbookViewId="0">
      <selection activeCell="H2" sqref="H2"/>
    </sheetView>
  </sheetViews>
  <sheetFormatPr baseColWidth="10" defaultRowHeight="15" x14ac:dyDescent="0.25"/>
  <cols>
    <col min="1" max="7" width="10.7109375" customWidth="1"/>
    <col min="8" max="9" width="11.42578125" style="5"/>
  </cols>
  <sheetData>
    <row r="1" spans="1:9" s="5" customFormat="1" ht="34.5" customHeight="1" x14ac:dyDescent="0.25">
      <c r="A1" s="6" t="s">
        <v>0</v>
      </c>
      <c r="B1" s="6" t="s">
        <v>8</v>
      </c>
      <c r="C1" s="6" t="s">
        <v>9</v>
      </c>
      <c r="D1" s="6" t="s">
        <v>11</v>
      </c>
      <c r="E1" s="6" t="s">
        <v>13</v>
      </c>
      <c r="F1" s="6" t="s">
        <v>10</v>
      </c>
      <c r="G1" s="6" t="s">
        <v>12</v>
      </c>
      <c r="H1" s="6" t="s">
        <v>15</v>
      </c>
      <c r="I1" s="6" t="s">
        <v>21</v>
      </c>
    </row>
    <row r="2" spans="1:9" ht="15" customHeight="1" x14ac:dyDescent="0.25">
      <c r="A2">
        <v>1848</v>
      </c>
      <c r="B2">
        <v>1914</v>
      </c>
      <c r="C2">
        <v>94</v>
      </c>
      <c r="D2" s="1">
        <v>4.911180773249739E-2</v>
      </c>
      <c r="E2">
        <v>4600</v>
      </c>
      <c r="F2">
        <v>384</v>
      </c>
      <c r="G2" s="1">
        <f>F2/E2</f>
        <v>8.3478260869565224E-2</v>
      </c>
      <c r="H2" s="13" t="s">
        <v>16</v>
      </c>
      <c r="I2" s="28" t="s">
        <v>19</v>
      </c>
    </row>
    <row r="3" spans="1:9" x14ac:dyDescent="0.25">
      <c r="A3">
        <v>1849</v>
      </c>
      <c r="B3">
        <v>1009</v>
      </c>
      <c r="C3">
        <v>21</v>
      </c>
      <c r="D3" s="1">
        <v>2.0812685827552031E-2</v>
      </c>
      <c r="E3">
        <v>2095</v>
      </c>
      <c r="F3">
        <v>68</v>
      </c>
      <c r="G3" s="1">
        <f t="shared" ref="G3:G27" si="0">F3/E3</f>
        <v>3.2458233890214794E-2</v>
      </c>
      <c r="H3" s="28" t="s">
        <v>18</v>
      </c>
      <c r="I3" s="28"/>
    </row>
    <row r="4" spans="1:9" x14ac:dyDescent="0.25">
      <c r="A4">
        <v>1850</v>
      </c>
      <c r="B4">
        <v>1342</v>
      </c>
      <c r="C4">
        <v>21</v>
      </c>
      <c r="D4" s="1">
        <v>1.564828614008942E-2</v>
      </c>
      <c r="E4">
        <v>3187</v>
      </c>
      <c r="F4">
        <v>103</v>
      </c>
      <c r="G4" s="1">
        <f t="shared" si="0"/>
        <v>3.2318795105114526E-2</v>
      </c>
      <c r="H4" s="28"/>
      <c r="I4" s="28"/>
    </row>
    <row r="5" spans="1:9" x14ac:dyDescent="0.25">
      <c r="A5">
        <v>1852</v>
      </c>
      <c r="B5">
        <v>793</v>
      </c>
      <c r="C5">
        <v>22</v>
      </c>
      <c r="D5" s="1">
        <v>2.7742749054224466E-2</v>
      </c>
      <c r="E5">
        <v>1282</v>
      </c>
      <c r="F5">
        <v>46</v>
      </c>
      <c r="G5" s="1">
        <f t="shared" si="0"/>
        <v>3.5881435257410298E-2</v>
      </c>
      <c r="H5" s="28"/>
      <c r="I5" s="28"/>
    </row>
    <row r="6" spans="1:9" x14ac:dyDescent="0.25">
      <c r="A6">
        <v>1853</v>
      </c>
      <c r="B6">
        <v>733</v>
      </c>
      <c r="C6">
        <v>21</v>
      </c>
      <c r="D6" s="1">
        <v>2.8649386084583901E-2</v>
      </c>
      <c r="E6">
        <v>1212</v>
      </c>
      <c r="F6">
        <v>55</v>
      </c>
      <c r="G6" s="1">
        <f t="shared" si="0"/>
        <v>4.5379537953795381E-2</v>
      </c>
      <c r="H6" s="28"/>
      <c r="I6" s="28"/>
    </row>
    <row r="7" spans="1:9" x14ac:dyDescent="0.25">
      <c r="A7">
        <v>1857</v>
      </c>
      <c r="B7">
        <v>1184</v>
      </c>
      <c r="C7">
        <v>63</v>
      </c>
      <c r="D7" s="1">
        <v>5.3209459459459457E-2</v>
      </c>
      <c r="E7">
        <v>2773</v>
      </c>
      <c r="F7">
        <v>229</v>
      </c>
      <c r="G7" s="1">
        <f t="shared" si="0"/>
        <v>8.2582041110710422E-2</v>
      </c>
      <c r="H7" s="28" t="s">
        <v>16</v>
      </c>
      <c r="I7" s="28" t="s">
        <v>20</v>
      </c>
    </row>
    <row r="8" spans="1:9" x14ac:dyDescent="0.25">
      <c r="A8">
        <v>1859</v>
      </c>
      <c r="B8">
        <v>1293</v>
      </c>
      <c r="C8">
        <v>50</v>
      </c>
      <c r="D8" s="1">
        <v>3.8669760247486466E-2</v>
      </c>
      <c r="E8">
        <v>3088</v>
      </c>
      <c r="F8">
        <v>188</v>
      </c>
      <c r="G8" s="1">
        <f t="shared" si="0"/>
        <v>6.0880829015544043E-2</v>
      </c>
      <c r="H8" s="28"/>
      <c r="I8" s="28"/>
    </row>
    <row r="9" spans="1:9" x14ac:dyDescent="0.25">
      <c r="A9">
        <v>1861</v>
      </c>
      <c r="B9">
        <v>1342</v>
      </c>
      <c r="C9">
        <v>78</v>
      </c>
      <c r="D9" s="1">
        <v>5.8122205663189271E-2</v>
      </c>
      <c r="E9">
        <v>3190</v>
      </c>
      <c r="F9">
        <v>303</v>
      </c>
      <c r="G9" s="1">
        <f t="shared" si="0"/>
        <v>9.4984326018808782E-2</v>
      </c>
      <c r="H9" s="28"/>
      <c r="I9" s="28"/>
    </row>
    <row r="10" spans="1:9" x14ac:dyDescent="0.25">
      <c r="A10">
        <v>1863</v>
      </c>
      <c r="B10">
        <v>1207</v>
      </c>
      <c r="C10">
        <v>65</v>
      </c>
      <c r="D10" s="1">
        <v>5.3852526926263466E-2</v>
      </c>
      <c r="E10">
        <v>2616</v>
      </c>
      <c r="F10">
        <v>159</v>
      </c>
      <c r="G10" s="1">
        <f t="shared" si="0"/>
        <v>6.0779816513761471E-2</v>
      </c>
      <c r="H10" s="28"/>
      <c r="I10" s="28"/>
    </row>
    <row r="11" spans="1:9" x14ac:dyDescent="0.25">
      <c r="A11">
        <v>1864</v>
      </c>
      <c r="B11">
        <v>1542</v>
      </c>
      <c r="C11">
        <v>40</v>
      </c>
      <c r="D11" s="1">
        <v>2.5940337224383919E-2</v>
      </c>
      <c r="E11">
        <v>2844</v>
      </c>
      <c r="F11">
        <v>71</v>
      </c>
      <c r="G11" s="1">
        <f t="shared" si="0"/>
        <v>2.4964838255977496E-2</v>
      </c>
      <c r="H11" s="28" t="s">
        <v>17</v>
      </c>
      <c r="I11" s="28" t="s">
        <v>19</v>
      </c>
    </row>
    <row r="12" spans="1:9" x14ac:dyDescent="0.25">
      <c r="A12">
        <v>1865</v>
      </c>
      <c r="B12">
        <v>1555</v>
      </c>
      <c r="C12">
        <v>42</v>
      </c>
      <c r="D12" s="1">
        <v>2.7009646302250803E-2</v>
      </c>
      <c r="E12">
        <v>2869</v>
      </c>
      <c r="F12">
        <v>81</v>
      </c>
      <c r="G12" s="1">
        <f t="shared" si="0"/>
        <v>2.8232833739979087E-2</v>
      </c>
      <c r="H12" s="28"/>
      <c r="I12" s="28"/>
    </row>
    <row r="13" spans="1:9" x14ac:dyDescent="0.25">
      <c r="A13">
        <v>1866</v>
      </c>
      <c r="B13">
        <v>1422</v>
      </c>
      <c r="C13">
        <v>40</v>
      </c>
      <c r="D13" s="1">
        <v>2.8129395218002812E-2</v>
      </c>
      <c r="E13">
        <v>2694</v>
      </c>
      <c r="F13">
        <v>73</v>
      </c>
      <c r="G13" s="1">
        <f t="shared" si="0"/>
        <v>2.7097253155159613E-2</v>
      </c>
      <c r="H13" s="28"/>
      <c r="I13" s="28"/>
    </row>
    <row r="14" spans="1:9" x14ac:dyDescent="0.25">
      <c r="A14">
        <v>1867</v>
      </c>
      <c r="B14">
        <v>1105</v>
      </c>
      <c r="C14">
        <v>40</v>
      </c>
      <c r="D14" s="1">
        <v>3.6199095022624438E-2</v>
      </c>
      <c r="E14">
        <v>2139</v>
      </c>
      <c r="F14">
        <v>77</v>
      </c>
      <c r="G14" s="1">
        <f t="shared" si="0"/>
        <v>3.5998129967274424E-2</v>
      </c>
      <c r="H14" s="28"/>
      <c r="I14" s="28"/>
    </row>
    <row r="15" spans="1:9" x14ac:dyDescent="0.25">
      <c r="A15">
        <v>1868</v>
      </c>
      <c r="B15">
        <v>1754</v>
      </c>
      <c r="C15">
        <v>41</v>
      </c>
      <c r="D15" s="1">
        <v>2.3375142531356898E-2</v>
      </c>
      <c r="E15">
        <v>3418</v>
      </c>
      <c r="F15">
        <v>76</v>
      </c>
      <c r="G15" s="1">
        <f t="shared" si="0"/>
        <v>2.2235225277940317E-2</v>
      </c>
      <c r="H15" s="28"/>
      <c r="I15" s="28"/>
    </row>
    <row r="16" spans="1:9" x14ac:dyDescent="0.25">
      <c r="A16">
        <v>1869</v>
      </c>
      <c r="B16">
        <v>1698</v>
      </c>
      <c r="C16">
        <v>40</v>
      </c>
      <c r="D16" s="1">
        <v>2.3557126030624265E-2</v>
      </c>
      <c r="E16">
        <v>3230</v>
      </c>
      <c r="F16">
        <v>87</v>
      </c>
      <c r="G16" s="1">
        <f t="shared" si="0"/>
        <v>2.6934984520123838E-2</v>
      </c>
      <c r="H16" s="28"/>
      <c r="I16" s="28"/>
    </row>
    <row r="17" spans="1:9" x14ac:dyDescent="0.25">
      <c r="A17">
        <v>1870</v>
      </c>
      <c r="B17">
        <v>2027</v>
      </c>
      <c r="C17">
        <v>40</v>
      </c>
      <c r="D17" s="1">
        <v>1.9733596447952639E-2</v>
      </c>
      <c r="E17">
        <v>4260</v>
      </c>
      <c r="F17">
        <v>75</v>
      </c>
      <c r="G17" s="1">
        <f t="shared" si="0"/>
        <v>1.7605633802816902E-2</v>
      </c>
      <c r="H17" s="28"/>
      <c r="I17" s="28"/>
    </row>
    <row r="18" spans="1:9" x14ac:dyDescent="0.25">
      <c r="A18">
        <v>1872</v>
      </c>
      <c r="B18">
        <v>1114</v>
      </c>
      <c r="C18">
        <v>28</v>
      </c>
      <c r="D18" s="1">
        <v>2.5134649910233394E-2</v>
      </c>
      <c r="E18">
        <v>3069</v>
      </c>
      <c r="F18">
        <v>47</v>
      </c>
      <c r="G18" s="1">
        <f t="shared" si="0"/>
        <v>1.531443466927338E-2</v>
      </c>
      <c r="H18" s="28" t="s">
        <v>18</v>
      </c>
      <c r="I18" s="28"/>
    </row>
    <row r="19" spans="1:9" x14ac:dyDescent="0.25">
      <c r="A19">
        <v>1873</v>
      </c>
      <c r="B19">
        <v>1072</v>
      </c>
      <c r="C19">
        <v>31</v>
      </c>
      <c r="D19" s="1">
        <v>2.8917910447761194E-2</v>
      </c>
      <c r="E19">
        <v>2998</v>
      </c>
      <c r="F19">
        <v>55</v>
      </c>
      <c r="G19" s="1">
        <f t="shared" si="0"/>
        <v>1.8345563709139426E-2</v>
      </c>
      <c r="H19" s="28"/>
      <c r="I19" s="28"/>
    </row>
    <row r="20" spans="1:9" x14ac:dyDescent="0.25">
      <c r="A20">
        <v>1874</v>
      </c>
      <c r="B20">
        <v>1128</v>
      </c>
      <c r="C20">
        <v>40</v>
      </c>
      <c r="D20" s="1">
        <v>3.5460992907801421E-2</v>
      </c>
      <c r="E20">
        <v>2646</v>
      </c>
      <c r="F20">
        <v>69</v>
      </c>
      <c r="G20" s="1">
        <f t="shared" si="0"/>
        <v>2.6077097505668934E-2</v>
      </c>
      <c r="H20" s="28"/>
      <c r="I20" s="28"/>
    </row>
    <row r="21" spans="1:9" x14ac:dyDescent="0.25">
      <c r="A21">
        <v>1875</v>
      </c>
      <c r="B21">
        <v>1205</v>
      </c>
      <c r="C21">
        <v>38</v>
      </c>
      <c r="D21" s="1">
        <v>3.1535269709543567E-2</v>
      </c>
      <c r="E21">
        <v>2842</v>
      </c>
      <c r="F21">
        <v>74</v>
      </c>
      <c r="G21" s="1">
        <f t="shared" si="0"/>
        <v>2.6038001407459536E-2</v>
      </c>
      <c r="H21" s="28"/>
      <c r="I21" s="28"/>
    </row>
    <row r="22" spans="1:9" x14ac:dyDescent="0.25">
      <c r="A22">
        <v>1876</v>
      </c>
      <c r="B22">
        <v>1505</v>
      </c>
      <c r="C22">
        <v>33</v>
      </c>
      <c r="D22" s="1">
        <v>2.1926910299003323E-2</v>
      </c>
      <c r="E22">
        <v>3054</v>
      </c>
      <c r="F22">
        <v>54</v>
      </c>
      <c r="G22" s="1">
        <f t="shared" si="0"/>
        <v>1.768172888015717E-2</v>
      </c>
      <c r="H22" s="28"/>
      <c r="I22" s="28"/>
    </row>
    <row r="23" spans="1:9" x14ac:dyDescent="0.25">
      <c r="A23">
        <v>1877</v>
      </c>
      <c r="B23">
        <v>1593</v>
      </c>
      <c r="C23">
        <v>22</v>
      </c>
      <c r="D23" s="1">
        <v>1.3810420590081607E-2</v>
      </c>
      <c r="E23">
        <v>3576</v>
      </c>
      <c r="F23">
        <v>37</v>
      </c>
      <c r="G23" s="1">
        <f t="shared" si="0"/>
        <v>1.034675615212528E-2</v>
      </c>
      <c r="H23" s="28"/>
      <c r="I23" s="28"/>
    </row>
    <row r="24" spans="1:9" x14ac:dyDescent="0.25">
      <c r="A24">
        <v>1878</v>
      </c>
      <c r="B24">
        <v>1696</v>
      </c>
      <c r="C24">
        <v>21</v>
      </c>
      <c r="D24" s="1">
        <v>1.2382075471698114E-2</v>
      </c>
      <c r="E24">
        <v>4001</v>
      </c>
      <c r="F24">
        <v>34</v>
      </c>
      <c r="G24" s="1">
        <f t="shared" si="0"/>
        <v>8.4978755311172199E-3</v>
      </c>
      <c r="H24" s="28"/>
      <c r="I24" s="28"/>
    </row>
    <row r="25" spans="1:9" x14ac:dyDescent="0.25">
      <c r="A25">
        <v>1879</v>
      </c>
      <c r="B25">
        <v>2149</v>
      </c>
      <c r="C25">
        <v>33</v>
      </c>
      <c r="D25" s="1">
        <v>1.5355979525360632E-2</v>
      </c>
      <c r="E25">
        <v>4752</v>
      </c>
      <c r="F25">
        <v>55</v>
      </c>
      <c r="G25" s="1">
        <f t="shared" si="0"/>
        <v>1.1574074074074073E-2</v>
      </c>
      <c r="H25" s="28"/>
      <c r="I25" s="28"/>
    </row>
    <row r="26" spans="1:9" x14ac:dyDescent="0.25">
      <c r="A26">
        <v>1880</v>
      </c>
      <c r="B26">
        <v>2778</v>
      </c>
      <c r="C26">
        <v>45</v>
      </c>
      <c r="D26" s="1">
        <v>1.6198704103671708E-2</v>
      </c>
      <c r="E26" s="3">
        <v>6063</v>
      </c>
      <c r="F26">
        <v>75</v>
      </c>
      <c r="G26" s="1">
        <f t="shared" si="0"/>
        <v>1.2370113805047007E-2</v>
      </c>
      <c r="H26" s="28"/>
      <c r="I26" s="28"/>
    </row>
    <row r="27" spans="1:9" s="7" customFormat="1" x14ac:dyDescent="0.25">
      <c r="A27" s="7" t="s">
        <v>1</v>
      </c>
      <c r="B27" s="8">
        <f>AVERAGE(B2:B26)</f>
        <v>1446.4</v>
      </c>
      <c r="C27" s="8">
        <f t="shared" ref="C27:D27" si="1">AVERAGE(C2:C26)</f>
        <v>40.36</v>
      </c>
      <c r="D27" s="9">
        <f t="shared" si="1"/>
        <v>2.9219444755107866E-2</v>
      </c>
      <c r="E27" s="10">
        <f t="shared" ref="E27:F27" si="2">AVERAGE(E2:E26)</f>
        <v>3139.92</v>
      </c>
      <c r="F27" s="11">
        <f t="shared" si="2"/>
        <v>103</v>
      </c>
      <c r="G27" s="9">
        <f t="shared" si="0"/>
        <v>3.2803383525694924E-2</v>
      </c>
      <c r="H27" s="12"/>
      <c r="I27" s="12"/>
    </row>
    <row r="30" spans="1:9" x14ac:dyDescent="0.25">
      <c r="A30" t="s">
        <v>14</v>
      </c>
    </row>
  </sheetData>
  <mergeCells count="7">
    <mergeCell ref="H11:H17"/>
    <mergeCell ref="H18:H26"/>
    <mergeCell ref="I2:I6"/>
    <mergeCell ref="I7:I10"/>
    <mergeCell ref="I11:I26"/>
    <mergeCell ref="H7:H10"/>
    <mergeCell ref="H3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7D9E-858C-44B6-A65E-04179BC8866B}">
  <dimension ref="A1:F30"/>
  <sheetViews>
    <sheetView workbookViewId="0">
      <selection activeCell="F1" sqref="F1:F1048576"/>
    </sheetView>
  </sheetViews>
  <sheetFormatPr baseColWidth="10" defaultRowHeight="15" x14ac:dyDescent="0.25"/>
  <cols>
    <col min="1" max="4" width="10.7109375" customWidth="1"/>
    <col min="5" max="5" width="12.7109375" customWidth="1"/>
    <col min="6" max="6" width="15.85546875" bestFit="1" customWidth="1"/>
    <col min="7" max="7" width="7.7109375" bestFit="1" customWidth="1"/>
    <col min="8" max="8" width="12.5703125" bestFit="1" customWidth="1"/>
  </cols>
  <sheetData>
    <row r="1" spans="1:6" s="6" customFormat="1" ht="45" x14ac:dyDescent="0.25">
      <c r="A1" s="6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17" t="s">
        <v>34</v>
      </c>
    </row>
    <row r="2" spans="1:6" x14ac:dyDescent="0.25">
      <c r="A2">
        <v>1848</v>
      </c>
      <c r="B2">
        <v>86</v>
      </c>
      <c r="C2">
        <v>8</v>
      </c>
      <c r="D2">
        <v>94</v>
      </c>
      <c r="E2" s="1">
        <f>C2/D2</f>
        <v>8.5106382978723402E-2</v>
      </c>
      <c r="F2" s="1">
        <v>0.31870428422152558</v>
      </c>
    </row>
    <row r="3" spans="1:6" x14ac:dyDescent="0.25">
      <c r="A3">
        <v>1849</v>
      </c>
      <c r="B3">
        <v>20</v>
      </c>
      <c r="C3">
        <v>1</v>
      </c>
      <c r="D3">
        <v>21</v>
      </c>
      <c r="E3" s="1">
        <f t="shared" ref="E3:E27" si="0">C3/D3</f>
        <v>4.7619047619047616E-2</v>
      </c>
      <c r="F3" s="1">
        <v>0.26858275520317143</v>
      </c>
    </row>
    <row r="4" spans="1:6" x14ac:dyDescent="0.25">
      <c r="A4">
        <v>1850</v>
      </c>
      <c r="B4">
        <v>21</v>
      </c>
      <c r="D4">
        <v>21</v>
      </c>
      <c r="E4" s="1">
        <f t="shared" si="0"/>
        <v>0</v>
      </c>
      <c r="F4" s="1">
        <v>0.20417287630402384</v>
      </c>
    </row>
    <row r="5" spans="1:6" x14ac:dyDescent="0.25">
      <c r="A5">
        <v>1852</v>
      </c>
      <c r="B5">
        <v>22</v>
      </c>
      <c r="D5">
        <v>22</v>
      </c>
      <c r="E5" s="1">
        <f t="shared" si="0"/>
        <v>0</v>
      </c>
      <c r="F5" s="1">
        <v>0.13493064312736444</v>
      </c>
    </row>
    <row r="6" spans="1:6" x14ac:dyDescent="0.25">
      <c r="A6">
        <v>1853</v>
      </c>
      <c r="B6">
        <v>20</v>
      </c>
      <c r="C6">
        <v>1</v>
      </c>
      <c r="D6">
        <v>21</v>
      </c>
      <c r="E6" s="1">
        <f t="shared" si="0"/>
        <v>4.7619047619047616E-2</v>
      </c>
      <c r="F6" s="1">
        <v>0.13096862210095497</v>
      </c>
    </row>
    <row r="7" spans="1:6" x14ac:dyDescent="0.25">
      <c r="A7">
        <v>1857</v>
      </c>
      <c r="B7">
        <v>61</v>
      </c>
      <c r="C7">
        <v>2</v>
      </c>
      <c r="D7">
        <v>63</v>
      </c>
      <c r="E7" s="1">
        <f t="shared" si="0"/>
        <v>3.1746031746031744E-2</v>
      </c>
      <c r="F7" s="1">
        <v>0.19087837837837837</v>
      </c>
    </row>
    <row r="8" spans="1:6" x14ac:dyDescent="0.25">
      <c r="A8">
        <v>1859</v>
      </c>
      <c r="B8">
        <v>48</v>
      </c>
      <c r="C8">
        <v>2</v>
      </c>
      <c r="D8">
        <v>50</v>
      </c>
      <c r="E8" s="1">
        <f t="shared" si="0"/>
        <v>0.04</v>
      </c>
      <c r="F8" s="1">
        <v>0.18097447795823665</v>
      </c>
    </row>
    <row r="9" spans="1:6" x14ac:dyDescent="0.25">
      <c r="A9">
        <v>1861</v>
      </c>
      <c r="B9">
        <v>73</v>
      </c>
      <c r="C9">
        <v>5</v>
      </c>
      <c r="D9">
        <v>78</v>
      </c>
      <c r="E9" s="1">
        <f t="shared" si="0"/>
        <v>6.4102564102564097E-2</v>
      </c>
      <c r="F9" s="1">
        <v>0.22056631892697467</v>
      </c>
    </row>
    <row r="10" spans="1:6" x14ac:dyDescent="0.25">
      <c r="A10">
        <v>1863</v>
      </c>
      <c r="B10">
        <v>64</v>
      </c>
      <c r="C10">
        <v>1</v>
      </c>
      <c r="D10">
        <v>65</v>
      </c>
      <c r="E10" s="1">
        <f t="shared" si="0"/>
        <v>1.5384615384615385E-2</v>
      </c>
      <c r="F10" s="1">
        <v>0.16487158243579123</v>
      </c>
    </row>
    <row r="11" spans="1:6" x14ac:dyDescent="0.25">
      <c r="A11">
        <v>1864</v>
      </c>
      <c r="B11">
        <v>39</v>
      </c>
      <c r="C11">
        <v>1</v>
      </c>
      <c r="D11">
        <v>40</v>
      </c>
      <c r="E11" s="1">
        <f t="shared" si="0"/>
        <v>2.5000000000000001E-2</v>
      </c>
      <c r="F11" s="1">
        <v>0.10246433203631647</v>
      </c>
    </row>
    <row r="12" spans="1:6" x14ac:dyDescent="0.25">
      <c r="A12">
        <v>1865</v>
      </c>
      <c r="B12">
        <v>41</v>
      </c>
      <c r="C12">
        <v>1</v>
      </c>
      <c r="D12">
        <v>42</v>
      </c>
      <c r="E12" s="1">
        <f t="shared" si="0"/>
        <v>2.3809523809523808E-2</v>
      </c>
      <c r="F12" s="1">
        <v>9.8392282958199351E-2</v>
      </c>
    </row>
    <row r="13" spans="1:6" x14ac:dyDescent="0.25">
      <c r="A13">
        <v>1866</v>
      </c>
      <c r="B13">
        <v>40</v>
      </c>
      <c r="D13">
        <v>40</v>
      </c>
      <c r="E13" s="1">
        <f t="shared" si="0"/>
        <v>0</v>
      </c>
      <c r="F13" s="1">
        <v>9.4233473980309429E-2</v>
      </c>
    </row>
    <row r="14" spans="1:6" x14ac:dyDescent="0.25">
      <c r="A14">
        <v>1867</v>
      </c>
      <c r="B14">
        <v>40</v>
      </c>
      <c r="D14">
        <v>40</v>
      </c>
      <c r="E14" s="1">
        <f t="shared" si="0"/>
        <v>0</v>
      </c>
      <c r="F14" s="1">
        <v>8.8687782805429868E-2</v>
      </c>
    </row>
    <row r="15" spans="1:6" x14ac:dyDescent="0.25">
      <c r="A15">
        <v>1868</v>
      </c>
      <c r="B15">
        <v>39</v>
      </c>
      <c r="C15">
        <v>2</v>
      </c>
      <c r="D15">
        <v>41</v>
      </c>
      <c r="E15" s="1">
        <f t="shared" si="0"/>
        <v>4.878048780487805E-2</v>
      </c>
      <c r="F15" s="1">
        <v>0.12599771949828961</v>
      </c>
    </row>
    <row r="16" spans="1:6" x14ac:dyDescent="0.25">
      <c r="A16">
        <v>1869</v>
      </c>
      <c r="B16">
        <v>39</v>
      </c>
      <c r="C16">
        <v>1</v>
      </c>
      <c r="D16">
        <v>40</v>
      </c>
      <c r="E16" s="1">
        <f t="shared" si="0"/>
        <v>2.5000000000000001E-2</v>
      </c>
      <c r="F16" s="1">
        <v>0.11837455830388692</v>
      </c>
    </row>
    <row r="17" spans="1:6" x14ac:dyDescent="0.25">
      <c r="A17">
        <v>1870</v>
      </c>
      <c r="B17">
        <v>37</v>
      </c>
      <c r="C17">
        <v>3</v>
      </c>
      <c r="D17">
        <v>40</v>
      </c>
      <c r="E17" s="1">
        <f t="shared" si="0"/>
        <v>7.4999999999999997E-2</v>
      </c>
      <c r="F17" s="1">
        <v>0.13369511593487912</v>
      </c>
    </row>
    <row r="18" spans="1:6" x14ac:dyDescent="0.25">
      <c r="A18">
        <v>1872</v>
      </c>
      <c r="B18">
        <v>28</v>
      </c>
      <c r="D18">
        <v>28</v>
      </c>
      <c r="E18" s="1">
        <f t="shared" si="0"/>
        <v>0</v>
      </c>
      <c r="F18" s="1">
        <v>0.17684021543985637</v>
      </c>
    </row>
    <row r="19" spans="1:6" x14ac:dyDescent="0.25">
      <c r="A19">
        <v>1873</v>
      </c>
      <c r="B19">
        <v>31</v>
      </c>
      <c r="D19">
        <v>31</v>
      </c>
      <c r="E19" s="1">
        <f t="shared" si="0"/>
        <v>0</v>
      </c>
      <c r="F19" s="1">
        <v>0.18003731343283583</v>
      </c>
    </row>
    <row r="20" spans="1:6" x14ac:dyDescent="0.25">
      <c r="A20">
        <v>1874</v>
      </c>
      <c r="B20">
        <v>40</v>
      </c>
      <c r="D20">
        <v>40</v>
      </c>
      <c r="E20" s="1">
        <f t="shared" si="0"/>
        <v>0</v>
      </c>
      <c r="F20" s="1">
        <v>0.12234042553191489</v>
      </c>
    </row>
    <row r="21" spans="1:6" x14ac:dyDescent="0.25">
      <c r="A21">
        <v>1875</v>
      </c>
      <c r="B21">
        <v>36</v>
      </c>
      <c r="C21">
        <v>2</v>
      </c>
      <c r="D21">
        <v>38</v>
      </c>
      <c r="E21" s="1">
        <f t="shared" si="0"/>
        <v>5.2631578947368418E-2</v>
      </c>
      <c r="F21" s="1">
        <v>0.11037344398340249</v>
      </c>
    </row>
    <row r="22" spans="1:6" x14ac:dyDescent="0.25">
      <c r="A22">
        <v>1876</v>
      </c>
      <c r="B22">
        <v>33</v>
      </c>
      <c r="D22">
        <v>33</v>
      </c>
      <c r="E22" s="1">
        <f t="shared" si="0"/>
        <v>0</v>
      </c>
      <c r="F22" s="1">
        <v>0.11229235880398671</v>
      </c>
    </row>
    <row r="23" spans="1:6" x14ac:dyDescent="0.25">
      <c r="A23">
        <v>1877</v>
      </c>
      <c r="B23">
        <v>22</v>
      </c>
      <c r="D23">
        <v>22</v>
      </c>
      <c r="E23" s="1">
        <f t="shared" si="0"/>
        <v>0</v>
      </c>
      <c r="F23" s="1">
        <v>0.13308223477715003</v>
      </c>
    </row>
    <row r="24" spans="1:6" x14ac:dyDescent="0.25">
      <c r="A24">
        <v>1878</v>
      </c>
      <c r="B24">
        <v>21</v>
      </c>
      <c r="D24">
        <v>21</v>
      </c>
      <c r="E24" s="1">
        <f t="shared" si="0"/>
        <v>0</v>
      </c>
      <c r="F24" s="1">
        <v>0.14327830188679244</v>
      </c>
    </row>
    <row r="25" spans="1:6" x14ac:dyDescent="0.25">
      <c r="A25">
        <v>1879</v>
      </c>
      <c r="B25">
        <v>33</v>
      </c>
      <c r="D25">
        <v>33</v>
      </c>
      <c r="E25" s="1">
        <f t="shared" si="0"/>
        <v>0</v>
      </c>
      <c r="F25" s="1">
        <v>0.17077710563052584</v>
      </c>
    </row>
    <row r="26" spans="1:6" x14ac:dyDescent="0.25">
      <c r="A26">
        <v>1880</v>
      </c>
      <c r="B26">
        <v>44</v>
      </c>
      <c r="C26">
        <v>1</v>
      </c>
      <c r="D26">
        <v>45</v>
      </c>
      <c r="E26" s="1">
        <f t="shared" si="0"/>
        <v>2.2222222222222223E-2</v>
      </c>
      <c r="F26" s="1">
        <v>0.17494600431965443</v>
      </c>
    </row>
    <row r="27" spans="1:6" s="7" customFormat="1" x14ac:dyDescent="0.25">
      <c r="A27" s="7" t="s">
        <v>28</v>
      </c>
      <c r="B27" s="7">
        <v>595</v>
      </c>
      <c r="C27" s="7">
        <v>24</v>
      </c>
      <c r="D27" s="7">
        <v>619</v>
      </c>
      <c r="E27" s="9">
        <f t="shared" si="0"/>
        <v>3.8772213247172858E-2</v>
      </c>
      <c r="F27" s="9"/>
    </row>
    <row r="28" spans="1:6" s="7" customFormat="1" x14ac:dyDescent="0.25">
      <c r="A28" s="7" t="s">
        <v>1</v>
      </c>
      <c r="E28" s="9">
        <f>AVERAGE(E2:E26)</f>
        <v>2.4160860089360896E-2</v>
      </c>
      <c r="F28" s="9">
        <f>AVERAGE(F2:F26)</f>
        <v>0.15601850431919403</v>
      </c>
    </row>
    <row r="29" spans="1:6" x14ac:dyDescent="0.25">
      <c r="F29" s="1"/>
    </row>
    <row r="30" spans="1:6" x14ac:dyDescent="0.25">
      <c r="A30" t="s">
        <v>29</v>
      </c>
      <c r="F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D6EC-6555-49B7-85A2-90D38E52B63D}">
  <dimension ref="A1:G9"/>
  <sheetViews>
    <sheetView workbookViewId="0">
      <selection activeCell="G8" sqref="G8"/>
    </sheetView>
  </sheetViews>
  <sheetFormatPr baseColWidth="10" defaultRowHeight="15" x14ac:dyDescent="0.25"/>
  <cols>
    <col min="1" max="1" width="19.5703125" customWidth="1"/>
    <col min="2" max="2" width="12.5703125" bestFit="1" customWidth="1"/>
  </cols>
  <sheetData>
    <row r="1" spans="1:7" x14ac:dyDescent="0.25">
      <c r="A1" s="18" t="s">
        <v>36</v>
      </c>
      <c r="B1" s="18" t="s">
        <v>37</v>
      </c>
      <c r="C1" s="18" t="s">
        <v>38</v>
      </c>
      <c r="F1" s="4" t="s">
        <v>42</v>
      </c>
    </row>
    <row r="2" spans="1:7" x14ac:dyDescent="0.25">
      <c r="A2" t="s">
        <v>6</v>
      </c>
      <c r="B2" s="2">
        <v>4.6850828729281764</v>
      </c>
      <c r="C2" s="2">
        <v>32.558659217877093</v>
      </c>
      <c r="F2" t="s">
        <v>40</v>
      </c>
      <c r="G2">
        <v>46</v>
      </c>
    </row>
    <row r="3" spans="1:7" x14ac:dyDescent="0.25">
      <c r="A3" t="s">
        <v>4</v>
      </c>
      <c r="B3" s="2">
        <v>4.8636363636363633</v>
      </c>
      <c r="C3" s="2">
        <v>34.146341463414636</v>
      </c>
      <c r="F3" t="s">
        <v>41</v>
      </c>
      <c r="G3">
        <v>573</v>
      </c>
    </row>
    <row r="4" spans="1:7" x14ac:dyDescent="0.25">
      <c r="A4" t="s">
        <v>3</v>
      </c>
      <c r="B4" s="2">
        <v>5.443137254901961</v>
      </c>
      <c r="C4" s="2">
        <v>33.055118110236222</v>
      </c>
    </row>
    <row r="5" spans="1:7" x14ac:dyDescent="0.25">
      <c r="A5" t="s">
        <v>2</v>
      </c>
      <c r="B5" s="2">
        <v>6.5737704918032787</v>
      </c>
      <c r="C5" s="2">
        <v>35.283333333333331</v>
      </c>
    </row>
    <row r="6" spans="1:7" x14ac:dyDescent="0.25">
      <c r="A6" t="s">
        <v>35</v>
      </c>
      <c r="B6" s="2">
        <v>6.117647058823529</v>
      </c>
      <c r="C6" s="2">
        <v>32.5625</v>
      </c>
    </row>
    <row r="7" spans="1:7" s="7" customFormat="1" x14ac:dyDescent="0.25">
      <c r="A7" s="7" t="s">
        <v>1</v>
      </c>
      <c r="B7" s="19">
        <f>AVERAGE(B2:B6)</f>
        <v>5.5366548084186622</v>
      </c>
      <c r="C7" s="19">
        <f>AVERAGE(C2:C6)</f>
        <v>33.521190424972261</v>
      </c>
    </row>
    <row r="9" spans="1:7" x14ac:dyDescent="0.25">
      <c r="A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E72C-1B2E-449A-A2EA-404CC60FC0CE}">
  <dimension ref="A1:F18"/>
  <sheetViews>
    <sheetView workbookViewId="0">
      <selection activeCell="K10" sqref="K10"/>
    </sheetView>
  </sheetViews>
  <sheetFormatPr baseColWidth="10" defaultRowHeight="15" x14ac:dyDescent="0.25"/>
  <cols>
    <col min="1" max="1" width="18.5703125" bestFit="1" customWidth="1"/>
  </cols>
  <sheetData>
    <row r="1" spans="1:6" s="18" customFormat="1" x14ac:dyDescent="0.25">
      <c r="A1" s="18" t="s">
        <v>54</v>
      </c>
      <c r="B1" s="18" t="s">
        <v>55</v>
      </c>
      <c r="C1" s="18" t="s">
        <v>56</v>
      </c>
      <c r="D1" s="18" t="s">
        <v>57</v>
      </c>
      <c r="E1" s="18" t="s">
        <v>58</v>
      </c>
      <c r="F1" s="18" t="s">
        <v>59</v>
      </c>
    </row>
    <row r="2" spans="1:6" x14ac:dyDescent="0.25">
      <c r="A2" t="s">
        <v>26</v>
      </c>
      <c r="B2">
        <v>162</v>
      </c>
      <c r="C2">
        <v>70</v>
      </c>
      <c r="D2">
        <v>44</v>
      </c>
      <c r="E2">
        <v>1</v>
      </c>
      <c r="F2">
        <v>1</v>
      </c>
    </row>
    <row r="3" spans="1:6" x14ac:dyDescent="0.25">
      <c r="A3" t="s">
        <v>24</v>
      </c>
      <c r="B3">
        <v>325</v>
      </c>
      <c r="C3">
        <v>71</v>
      </c>
      <c r="D3">
        <v>32</v>
      </c>
      <c r="E3">
        <v>11</v>
      </c>
      <c r="F3">
        <v>0</v>
      </c>
    </row>
    <row r="4" spans="1:6" x14ac:dyDescent="0.25">
      <c r="A4" t="s">
        <v>22</v>
      </c>
      <c r="B4">
        <v>107</v>
      </c>
      <c r="C4">
        <v>202</v>
      </c>
      <c r="D4">
        <v>73</v>
      </c>
      <c r="E4">
        <v>21</v>
      </c>
      <c r="F4">
        <v>3</v>
      </c>
    </row>
    <row r="5" spans="1:6" x14ac:dyDescent="0.25">
      <c r="A5" t="s">
        <v>23</v>
      </c>
      <c r="B5">
        <v>17</v>
      </c>
      <c r="C5">
        <v>61</v>
      </c>
      <c r="D5">
        <v>48</v>
      </c>
      <c r="E5">
        <v>22</v>
      </c>
      <c r="F5">
        <v>7</v>
      </c>
    </row>
    <row r="6" spans="1:6" x14ac:dyDescent="0.25">
      <c r="A6" t="s">
        <v>25</v>
      </c>
      <c r="B6">
        <v>0</v>
      </c>
      <c r="C6">
        <v>1</v>
      </c>
      <c r="D6">
        <v>14</v>
      </c>
      <c r="E6">
        <v>10</v>
      </c>
      <c r="F6">
        <v>4</v>
      </c>
    </row>
    <row r="7" spans="1:6" x14ac:dyDescent="0.25">
      <c r="A7" t="s">
        <v>60</v>
      </c>
      <c r="B7">
        <v>8</v>
      </c>
      <c r="C7">
        <v>7</v>
      </c>
      <c r="D7">
        <v>5</v>
      </c>
      <c r="E7">
        <v>3</v>
      </c>
    </row>
    <row r="8" spans="1:6" x14ac:dyDescent="0.25">
      <c r="A8" t="s">
        <v>61</v>
      </c>
      <c r="C8">
        <v>207</v>
      </c>
      <c r="D8">
        <v>403</v>
      </c>
      <c r="E8">
        <v>551</v>
      </c>
      <c r="F8">
        <v>604</v>
      </c>
    </row>
    <row r="13" spans="1:6" x14ac:dyDescent="0.25">
      <c r="B13" s="26"/>
    </row>
    <row r="14" spans="1:6" x14ac:dyDescent="0.25">
      <c r="B14" s="26"/>
    </row>
    <row r="15" spans="1:6" x14ac:dyDescent="0.25">
      <c r="B15" s="26"/>
    </row>
    <row r="16" spans="1:6" x14ac:dyDescent="0.25">
      <c r="B16" s="26"/>
    </row>
    <row r="17" spans="2:3" x14ac:dyDescent="0.25">
      <c r="B17" s="26"/>
    </row>
    <row r="18" spans="2:3" x14ac:dyDescent="0.25">
      <c r="B18" s="26"/>
      <c r="C1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A89F-8080-4B25-BE47-23EB749386C6}">
  <dimension ref="A1:G29"/>
  <sheetViews>
    <sheetView workbookViewId="0">
      <selection activeCell="G1" sqref="G1"/>
    </sheetView>
  </sheetViews>
  <sheetFormatPr baseColWidth="10" defaultRowHeight="15" x14ac:dyDescent="0.25"/>
  <cols>
    <col min="1" max="1" width="10.7109375" customWidth="1"/>
    <col min="2" max="2" width="11.42578125" customWidth="1"/>
    <col min="3" max="6" width="10.7109375" customWidth="1"/>
    <col min="7" max="7" width="10.7109375" style="7" customWidth="1"/>
  </cols>
  <sheetData>
    <row r="1" spans="1:7" s="6" customFormat="1" ht="30" x14ac:dyDescent="0.25">
      <c r="A1" s="6" t="s">
        <v>0</v>
      </c>
      <c r="B1" s="6" t="s">
        <v>43</v>
      </c>
      <c r="C1" s="6" t="s">
        <v>44</v>
      </c>
      <c r="D1" s="6" t="s">
        <v>22</v>
      </c>
      <c r="E1" s="6" t="s">
        <v>24</v>
      </c>
      <c r="F1" s="6" t="s">
        <v>26</v>
      </c>
      <c r="G1" s="15" t="s">
        <v>27</v>
      </c>
    </row>
    <row r="2" spans="1:7" x14ac:dyDescent="0.25">
      <c r="A2">
        <v>1848</v>
      </c>
      <c r="C2">
        <v>32</v>
      </c>
      <c r="D2">
        <v>62</v>
      </c>
      <c r="G2" s="7">
        <v>94</v>
      </c>
    </row>
    <row r="3" spans="1:7" x14ac:dyDescent="0.25">
      <c r="A3">
        <v>1849</v>
      </c>
      <c r="C3">
        <v>3</v>
      </c>
      <c r="D3">
        <v>6</v>
      </c>
      <c r="E3">
        <v>12</v>
      </c>
      <c r="G3" s="7">
        <v>21</v>
      </c>
    </row>
    <row r="4" spans="1:7" x14ac:dyDescent="0.25">
      <c r="A4">
        <v>1850</v>
      </c>
      <c r="C4">
        <v>4</v>
      </c>
      <c r="D4">
        <v>5</v>
      </c>
      <c r="E4">
        <v>12</v>
      </c>
      <c r="G4" s="7">
        <v>21</v>
      </c>
    </row>
    <row r="5" spans="1:7" x14ac:dyDescent="0.25">
      <c r="A5">
        <v>1852</v>
      </c>
      <c r="C5">
        <v>3</v>
      </c>
      <c r="D5">
        <v>6</v>
      </c>
      <c r="E5">
        <v>13</v>
      </c>
      <c r="G5" s="7">
        <v>22</v>
      </c>
    </row>
    <row r="6" spans="1:7" x14ac:dyDescent="0.25">
      <c r="A6">
        <v>1853</v>
      </c>
      <c r="C6">
        <v>3</v>
      </c>
      <c r="D6">
        <v>5</v>
      </c>
      <c r="E6">
        <v>13</v>
      </c>
      <c r="G6" s="7">
        <v>21</v>
      </c>
    </row>
    <row r="7" spans="1:7" x14ac:dyDescent="0.25">
      <c r="A7">
        <v>1857</v>
      </c>
      <c r="B7">
        <v>1</v>
      </c>
      <c r="C7">
        <v>9</v>
      </c>
      <c r="D7">
        <v>25</v>
      </c>
      <c r="E7">
        <v>28</v>
      </c>
      <c r="G7" s="7">
        <v>63</v>
      </c>
    </row>
    <row r="8" spans="1:7" x14ac:dyDescent="0.25">
      <c r="A8">
        <v>1859</v>
      </c>
      <c r="C8">
        <v>7</v>
      </c>
      <c r="D8">
        <v>18</v>
      </c>
      <c r="E8">
        <v>25</v>
      </c>
      <c r="G8" s="7">
        <v>50</v>
      </c>
    </row>
    <row r="9" spans="1:7" x14ac:dyDescent="0.25">
      <c r="A9">
        <v>1861</v>
      </c>
      <c r="B9">
        <v>1</v>
      </c>
      <c r="C9">
        <v>13</v>
      </c>
      <c r="D9">
        <v>31</v>
      </c>
      <c r="E9">
        <v>33</v>
      </c>
      <c r="G9" s="7">
        <v>78</v>
      </c>
    </row>
    <row r="10" spans="1:7" x14ac:dyDescent="0.25">
      <c r="A10">
        <v>1863</v>
      </c>
      <c r="C10">
        <v>8</v>
      </c>
      <c r="D10">
        <v>24</v>
      </c>
      <c r="E10">
        <v>33</v>
      </c>
      <c r="G10" s="7">
        <v>65</v>
      </c>
    </row>
    <row r="11" spans="1:7" x14ac:dyDescent="0.25">
      <c r="A11">
        <v>1864</v>
      </c>
      <c r="F11">
        <v>40</v>
      </c>
      <c r="G11" s="7">
        <v>40</v>
      </c>
    </row>
    <row r="12" spans="1:7" x14ac:dyDescent="0.25">
      <c r="A12">
        <v>1865</v>
      </c>
      <c r="B12">
        <v>1</v>
      </c>
      <c r="F12">
        <v>41</v>
      </c>
      <c r="G12" s="7">
        <v>42</v>
      </c>
    </row>
    <row r="13" spans="1:7" x14ac:dyDescent="0.25">
      <c r="A13">
        <v>1866</v>
      </c>
      <c r="F13">
        <v>40</v>
      </c>
      <c r="G13" s="7">
        <v>40</v>
      </c>
    </row>
    <row r="14" spans="1:7" x14ac:dyDescent="0.25">
      <c r="A14">
        <v>1867</v>
      </c>
      <c r="F14">
        <v>40</v>
      </c>
      <c r="G14" s="7">
        <v>40</v>
      </c>
    </row>
    <row r="15" spans="1:7" x14ac:dyDescent="0.25">
      <c r="A15">
        <v>1868</v>
      </c>
      <c r="B15">
        <v>1</v>
      </c>
      <c r="F15">
        <v>40</v>
      </c>
      <c r="G15" s="7">
        <v>41</v>
      </c>
    </row>
    <row r="16" spans="1:7" x14ac:dyDescent="0.25">
      <c r="A16">
        <v>1869</v>
      </c>
      <c r="B16">
        <v>1</v>
      </c>
      <c r="F16">
        <v>39</v>
      </c>
      <c r="G16" s="7">
        <v>40</v>
      </c>
    </row>
    <row r="17" spans="1:7" x14ac:dyDescent="0.25">
      <c r="A17">
        <v>1870</v>
      </c>
      <c r="B17">
        <v>1</v>
      </c>
      <c r="F17">
        <v>39</v>
      </c>
      <c r="G17" s="7">
        <v>40</v>
      </c>
    </row>
    <row r="18" spans="1:7" x14ac:dyDescent="0.25">
      <c r="A18">
        <v>1872</v>
      </c>
      <c r="B18">
        <v>1</v>
      </c>
      <c r="C18">
        <v>5</v>
      </c>
      <c r="D18">
        <v>22</v>
      </c>
      <c r="G18" s="7">
        <v>28</v>
      </c>
    </row>
    <row r="19" spans="1:7" x14ac:dyDescent="0.25">
      <c r="A19">
        <v>1873</v>
      </c>
      <c r="C19">
        <v>2</v>
      </c>
      <c r="D19">
        <v>11</v>
      </c>
      <c r="E19">
        <v>18</v>
      </c>
      <c r="G19" s="7">
        <v>31</v>
      </c>
    </row>
    <row r="20" spans="1:7" x14ac:dyDescent="0.25">
      <c r="A20">
        <v>1874</v>
      </c>
      <c r="B20">
        <v>1</v>
      </c>
      <c r="C20">
        <v>3</v>
      </c>
      <c r="D20">
        <v>13</v>
      </c>
      <c r="E20">
        <v>23</v>
      </c>
      <c r="G20" s="7">
        <v>40</v>
      </c>
    </row>
    <row r="21" spans="1:7" x14ac:dyDescent="0.25">
      <c r="A21">
        <v>1875</v>
      </c>
      <c r="C21">
        <v>2</v>
      </c>
      <c r="D21">
        <v>12</v>
      </c>
      <c r="E21">
        <v>24</v>
      </c>
      <c r="G21" s="7">
        <v>38</v>
      </c>
    </row>
    <row r="22" spans="1:7" x14ac:dyDescent="0.25">
      <c r="A22">
        <v>1876</v>
      </c>
      <c r="C22">
        <v>4</v>
      </c>
      <c r="D22">
        <v>12</v>
      </c>
      <c r="E22">
        <v>17</v>
      </c>
      <c r="G22" s="7">
        <v>33</v>
      </c>
    </row>
    <row r="23" spans="1:7" x14ac:dyDescent="0.25">
      <c r="A23">
        <v>1877</v>
      </c>
      <c r="B23">
        <v>1</v>
      </c>
      <c r="C23">
        <v>3</v>
      </c>
      <c r="D23">
        <v>6</v>
      </c>
      <c r="E23">
        <v>12</v>
      </c>
      <c r="G23" s="7">
        <v>22</v>
      </c>
    </row>
    <row r="24" spans="1:7" x14ac:dyDescent="0.25">
      <c r="A24">
        <v>1878</v>
      </c>
      <c r="C24">
        <v>3</v>
      </c>
      <c r="D24">
        <v>6</v>
      </c>
      <c r="E24">
        <v>12</v>
      </c>
      <c r="G24" s="7">
        <v>21</v>
      </c>
    </row>
    <row r="25" spans="1:7" x14ac:dyDescent="0.25">
      <c r="A25">
        <v>1879</v>
      </c>
      <c r="B25">
        <v>1</v>
      </c>
      <c r="C25">
        <v>3</v>
      </c>
      <c r="D25">
        <v>8</v>
      </c>
      <c r="E25">
        <v>21</v>
      </c>
      <c r="G25" s="7">
        <v>33</v>
      </c>
    </row>
    <row r="26" spans="1:7" x14ac:dyDescent="0.25">
      <c r="A26">
        <v>1880</v>
      </c>
      <c r="B26">
        <v>1</v>
      </c>
      <c r="C26">
        <v>4</v>
      </c>
      <c r="D26">
        <v>15</v>
      </c>
      <c r="E26">
        <v>25</v>
      </c>
      <c r="G26" s="7">
        <v>45</v>
      </c>
    </row>
    <row r="27" spans="1:7" s="7" customFormat="1" x14ac:dyDescent="0.25">
      <c r="A27" s="7" t="s">
        <v>27</v>
      </c>
      <c r="B27" s="7">
        <v>11</v>
      </c>
      <c r="C27" s="7">
        <v>111</v>
      </c>
      <c r="D27" s="7">
        <v>287</v>
      </c>
      <c r="E27" s="7">
        <v>321</v>
      </c>
      <c r="F27" s="7">
        <v>279</v>
      </c>
      <c r="G27" s="7">
        <v>1009</v>
      </c>
    </row>
    <row r="29" spans="1:7" x14ac:dyDescent="0.25">
      <c r="A2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A07F-F4AE-4251-B223-F882DCFED41B}">
  <dimension ref="A1:Q29"/>
  <sheetViews>
    <sheetView workbookViewId="0">
      <selection activeCell="L28" sqref="L28"/>
    </sheetView>
  </sheetViews>
  <sheetFormatPr baseColWidth="10" defaultRowHeight="15" x14ac:dyDescent="0.25"/>
  <cols>
    <col min="1" max="1" width="12.5703125" bestFit="1" customWidth="1"/>
    <col min="4" max="4" width="13.5703125" bestFit="1" customWidth="1"/>
    <col min="8" max="8" width="11.42578125" style="7"/>
    <col min="10" max="10" width="11.42578125" style="20"/>
  </cols>
  <sheetData>
    <row r="1" spans="1:17" x14ac:dyDescent="0.25">
      <c r="A1" s="29" t="s">
        <v>46</v>
      </c>
      <c r="B1" s="29"/>
      <c r="C1" s="29"/>
      <c r="D1" s="29"/>
      <c r="E1" s="29"/>
      <c r="F1" s="29"/>
      <c r="G1" s="29"/>
      <c r="H1" s="29"/>
      <c r="K1" s="29" t="s">
        <v>47</v>
      </c>
      <c r="L1" s="29"/>
      <c r="M1" s="29"/>
      <c r="N1" s="29"/>
      <c r="O1" s="29"/>
      <c r="P1" s="29"/>
      <c r="Q1" s="29"/>
    </row>
    <row r="2" spans="1:17" s="6" customFormat="1" ht="36" customHeight="1" x14ac:dyDescent="0.25">
      <c r="A2" s="6" t="s">
        <v>0</v>
      </c>
      <c r="B2" s="6" t="s">
        <v>6</v>
      </c>
      <c r="C2" s="6" t="s">
        <v>4</v>
      </c>
      <c r="D2" s="6" t="s">
        <v>3</v>
      </c>
      <c r="E2" s="6" t="s">
        <v>2</v>
      </c>
      <c r="F2" s="6" t="s">
        <v>5</v>
      </c>
      <c r="G2" s="6" t="s">
        <v>7</v>
      </c>
      <c r="H2" s="15" t="s">
        <v>27</v>
      </c>
      <c r="J2" s="21"/>
      <c r="K2" s="6" t="s">
        <v>0</v>
      </c>
      <c r="L2" s="17" t="s">
        <v>6</v>
      </c>
      <c r="M2" s="17" t="s">
        <v>4</v>
      </c>
      <c r="N2" s="17" t="s">
        <v>3</v>
      </c>
      <c r="O2" s="17" t="s">
        <v>2</v>
      </c>
      <c r="P2" s="17" t="s">
        <v>5</v>
      </c>
      <c r="Q2" s="17" t="s">
        <v>7</v>
      </c>
    </row>
    <row r="3" spans="1:17" x14ac:dyDescent="0.25">
      <c r="A3">
        <v>1848</v>
      </c>
      <c r="B3">
        <v>44</v>
      </c>
      <c r="C3">
        <v>60</v>
      </c>
      <c r="D3">
        <v>125</v>
      </c>
      <c r="E3">
        <v>133</v>
      </c>
      <c r="F3">
        <v>16</v>
      </c>
      <c r="G3">
        <v>6</v>
      </c>
      <c r="H3" s="7">
        <v>384</v>
      </c>
      <c r="K3">
        <v>1848</v>
      </c>
      <c r="L3" s="1">
        <v>0.114583333333333</v>
      </c>
      <c r="M3" s="1">
        <v>0.15625</v>
      </c>
      <c r="N3" s="1">
        <v>0.32552083333333331</v>
      </c>
      <c r="O3" s="1">
        <v>0.34635416666666669</v>
      </c>
      <c r="P3" s="1">
        <v>4.1666666666666664E-2</v>
      </c>
      <c r="Q3" s="1">
        <v>1.5625E-2</v>
      </c>
    </row>
    <row r="4" spans="1:17" x14ac:dyDescent="0.25">
      <c r="A4">
        <v>1849</v>
      </c>
      <c r="B4">
        <v>8</v>
      </c>
      <c r="C4">
        <v>9</v>
      </c>
      <c r="D4">
        <v>28</v>
      </c>
      <c r="E4">
        <v>23</v>
      </c>
      <c r="H4" s="7">
        <v>68</v>
      </c>
      <c r="K4">
        <v>1849</v>
      </c>
      <c r="L4" s="1">
        <v>0.11764705882352941</v>
      </c>
      <c r="M4" s="1">
        <v>0.13235294117647059</v>
      </c>
      <c r="N4" s="1">
        <v>0.41176470588235292</v>
      </c>
      <c r="O4" s="1">
        <v>0.33823529411764708</v>
      </c>
      <c r="P4" s="1">
        <v>0</v>
      </c>
      <c r="Q4" s="1">
        <v>0</v>
      </c>
    </row>
    <row r="5" spans="1:17" x14ac:dyDescent="0.25">
      <c r="A5">
        <v>1850</v>
      </c>
      <c r="B5">
        <v>10</v>
      </c>
      <c r="C5">
        <v>37</v>
      </c>
      <c r="D5">
        <v>37</v>
      </c>
      <c r="E5">
        <v>11</v>
      </c>
      <c r="F5">
        <v>4</v>
      </c>
      <c r="G5">
        <v>4</v>
      </c>
      <c r="H5" s="7">
        <v>103</v>
      </c>
      <c r="K5">
        <v>1850</v>
      </c>
      <c r="L5" s="1">
        <v>9.7087378640776698E-2</v>
      </c>
      <c r="M5" s="1">
        <v>0.35922330097087379</v>
      </c>
      <c r="N5" s="1">
        <v>0.35922330097087379</v>
      </c>
      <c r="O5" s="1">
        <v>0.10679611650485436</v>
      </c>
      <c r="P5" s="1">
        <v>3.8834951456310676E-2</v>
      </c>
      <c r="Q5" s="1">
        <v>3.8834951456310676E-2</v>
      </c>
    </row>
    <row r="6" spans="1:17" x14ac:dyDescent="0.25">
      <c r="A6">
        <v>1852</v>
      </c>
      <c r="B6">
        <v>6</v>
      </c>
      <c r="C6">
        <v>10</v>
      </c>
      <c r="D6">
        <v>17</v>
      </c>
      <c r="E6">
        <v>13</v>
      </c>
      <c r="H6" s="7">
        <v>46</v>
      </c>
      <c r="K6">
        <v>1852</v>
      </c>
      <c r="L6" s="1">
        <v>0.13043478260869565</v>
      </c>
      <c r="M6" s="1">
        <v>0.21739130434782608</v>
      </c>
      <c r="N6" s="1">
        <v>0.36956521739130432</v>
      </c>
      <c r="O6" s="1">
        <v>0.28260869565217389</v>
      </c>
      <c r="P6" s="1">
        <v>0</v>
      </c>
      <c r="Q6" s="1">
        <v>0</v>
      </c>
    </row>
    <row r="7" spans="1:17" x14ac:dyDescent="0.25">
      <c r="A7">
        <v>1853</v>
      </c>
      <c r="B7">
        <v>6</v>
      </c>
      <c r="C7">
        <v>3</v>
      </c>
      <c r="D7">
        <v>27</v>
      </c>
      <c r="E7">
        <v>16</v>
      </c>
      <c r="F7">
        <v>3</v>
      </c>
      <c r="H7" s="7">
        <v>55</v>
      </c>
      <c r="K7">
        <v>1853</v>
      </c>
      <c r="L7" s="1">
        <v>0.10909090909090909</v>
      </c>
      <c r="M7" s="1">
        <v>5.4545454545454543E-2</v>
      </c>
      <c r="N7" s="1">
        <v>0.49090909090909091</v>
      </c>
      <c r="O7" s="1">
        <v>0.29090909090909089</v>
      </c>
      <c r="P7" s="1">
        <v>5.4545454545454543E-2</v>
      </c>
      <c r="Q7" s="1">
        <v>0</v>
      </c>
    </row>
    <row r="8" spans="1:17" x14ac:dyDescent="0.25">
      <c r="A8">
        <v>1857</v>
      </c>
      <c r="B8">
        <v>55</v>
      </c>
      <c r="C8">
        <v>23</v>
      </c>
      <c r="D8">
        <v>114</v>
      </c>
      <c r="E8">
        <v>37</v>
      </c>
      <c r="H8" s="7">
        <v>229</v>
      </c>
      <c r="K8">
        <v>1857</v>
      </c>
      <c r="L8" s="1">
        <v>0.24017467248908297</v>
      </c>
      <c r="M8" s="1">
        <v>0.10043668122270742</v>
      </c>
      <c r="N8" s="1">
        <v>0.49781659388646288</v>
      </c>
      <c r="O8" s="1">
        <v>0.16157205240174671</v>
      </c>
      <c r="P8" s="1">
        <v>0</v>
      </c>
      <c r="Q8" s="1">
        <v>0</v>
      </c>
    </row>
    <row r="9" spans="1:17" x14ac:dyDescent="0.25">
      <c r="A9">
        <v>1859</v>
      </c>
      <c r="B9">
        <v>30</v>
      </c>
      <c r="C9">
        <v>19</v>
      </c>
      <c r="D9">
        <v>91</v>
      </c>
      <c r="E9">
        <v>48</v>
      </c>
      <c r="H9" s="7">
        <v>188</v>
      </c>
      <c r="K9">
        <v>1859</v>
      </c>
      <c r="L9" s="1">
        <v>0.15957446808510639</v>
      </c>
      <c r="M9" s="1">
        <v>0.10106382978723404</v>
      </c>
      <c r="N9" s="1">
        <v>0.48404255319148937</v>
      </c>
      <c r="O9" s="1">
        <v>0.25531914893617019</v>
      </c>
      <c r="P9" s="1">
        <v>0</v>
      </c>
      <c r="Q9" s="1">
        <v>0</v>
      </c>
    </row>
    <row r="10" spans="1:17" x14ac:dyDescent="0.25">
      <c r="A10">
        <v>1861</v>
      </c>
      <c r="B10">
        <v>62</v>
      </c>
      <c r="C10">
        <v>56</v>
      </c>
      <c r="D10">
        <v>123</v>
      </c>
      <c r="E10">
        <v>53</v>
      </c>
      <c r="F10">
        <v>9</v>
      </c>
      <c r="H10" s="7">
        <v>303</v>
      </c>
      <c r="K10">
        <v>1861</v>
      </c>
      <c r="L10" s="1">
        <v>0.20462046204620463</v>
      </c>
      <c r="M10" s="1">
        <v>0.18481848184818481</v>
      </c>
      <c r="N10" s="1">
        <v>0.40594059405940597</v>
      </c>
      <c r="O10" s="1">
        <v>0.17491749174917492</v>
      </c>
      <c r="P10" s="1">
        <v>2.9702970297029702E-2</v>
      </c>
      <c r="Q10" s="1">
        <v>0</v>
      </c>
    </row>
    <row r="11" spans="1:17" x14ac:dyDescent="0.25">
      <c r="A11">
        <v>1863</v>
      </c>
      <c r="B11">
        <v>46</v>
      </c>
      <c r="C11">
        <v>23</v>
      </c>
      <c r="D11">
        <v>55</v>
      </c>
      <c r="E11">
        <v>29</v>
      </c>
      <c r="F11">
        <v>4</v>
      </c>
      <c r="G11">
        <v>2</v>
      </c>
      <c r="H11" s="7">
        <v>159</v>
      </c>
      <c r="K11">
        <v>1863</v>
      </c>
      <c r="L11" s="1">
        <v>0.28930817610062892</v>
      </c>
      <c r="M11" s="1">
        <v>0.14465408805031446</v>
      </c>
      <c r="N11" s="1">
        <v>0.34591194968553457</v>
      </c>
      <c r="O11" s="1">
        <v>0.18238993710691823</v>
      </c>
      <c r="P11" s="1">
        <v>2.5157232704402517E-2</v>
      </c>
      <c r="Q11" s="1">
        <v>1.2578616352201259E-2</v>
      </c>
    </row>
    <row r="12" spans="1:17" x14ac:dyDescent="0.25">
      <c r="A12">
        <v>1864</v>
      </c>
      <c r="B12">
        <v>17</v>
      </c>
      <c r="C12">
        <v>9</v>
      </c>
      <c r="D12">
        <v>33</v>
      </c>
      <c r="E12">
        <v>10</v>
      </c>
      <c r="F12">
        <v>2</v>
      </c>
      <c r="H12" s="7">
        <v>71</v>
      </c>
      <c r="K12">
        <v>1864</v>
      </c>
      <c r="L12" s="1">
        <v>0.23943661971830985</v>
      </c>
      <c r="M12" s="1">
        <v>0.12676056338028169</v>
      </c>
      <c r="N12" s="1">
        <v>0.46478873239436619</v>
      </c>
      <c r="O12" s="1">
        <v>0.14084507042253522</v>
      </c>
      <c r="P12" s="1">
        <v>2.8169014084507043E-2</v>
      </c>
      <c r="Q12" s="1">
        <v>0</v>
      </c>
    </row>
    <row r="13" spans="1:17" x14ac:dyDescent="0.25">
      <c r="A13">
        <v>1865</v>
      </c>
      <c r="B13">
        <v>20</v>
      </c>
      <c r="C13">
        <v>6</v>
      </c>
      <c r="D13">
        <v>38</v>
      </c>
      <c r="E13">
        <v>15</v>
      </c>
      <c r="G13">
        <v>2</v>
      </c>
      <c r="H13" s="7">
        <v>81</v>
      </c>
      <c r="K13">
        <v>1865</v>
      </c>
      <c r="L13" s="1">
        <v>0.24691358024691357</v>
      </c>
      <c r="M13" s="1">
        <v>7.407407407407407E-2</v>
      </c>
      <c r="N13" s="1">
        <v>0.46913580246913578</v>
      </c>
      <c r="O13" s="1">
        <v>0.18518518518518517</v>
      </c>
      <c r="P13" s="1">
        <v>0</v>
      </c>
      <c r="Q13" s="1">
        <v>2.4691358024691357E-2</v>
      </c>
    </row>
    <row r="14" spans="1:17" x14ac:dyDescent="0.25">
      <c r="A14">
        <v>1866</v>
      </c>
      <c r="B14">
        <v>16</v>
      </c>
      <c r="C14">
        <v>12</v>
      </c>
      <c r="D14">
        <v>27</v>
      </c>
      <c r="E14">
        <v>17</v>
      </c>
      <c r="G14">
        <v>1</v>
      </c>
      <c r="H14" s="7">
        <v>73</v>
      </c>
      <c r="K14">
        <v>1866</v>
      </c>
      <c r="L14" s="1">
        <v>0.21917808219178081</v>
      </c>
      <c r="M14" s="1">
        <v>0.16438356164383561</v>
      </c>
      <c r="N14" s="1">
        <v>0.36986301369863012</v>
      </c>
      <c r="O14" s="1">
        <v>0.23287671232876711</v>
      </c>
      <c r="P14" s="1">
        <v>0</v>
      </c>
      <c r="Q14" s="1">
        <v>1.3698630136986301E-2</v>
      </c>
    </row>
    <row r="15" spans="1:17" x14ac:dyDescent="0.25">
      <c r="A15">
        <v>1867</v>
      </c>
      <c r="B15">
        <v>11</v>
      </c>
      <c r="C15">
        <v>3</v>
      </c>
      <c r="D15">
        <v>31</v>
      </c>
      <c r="E15">
        <v>29</v>
      </c>
      <c r="F15">
        <v>2</v>
      </c>
      <c r="G15">
        <v>1</v>
      </c>
      <c r="H15" s="7">
        <v>77</v>
      </c>
      <c r="K15">
        <v>1867</v>
      </c>
      <c r="L15" s="1">
        <v>0.14285714285714285</v>
      </c>
      <c r="M15" s="1">
        <v>3.896103896103896E-2</v>
      </c>
      <c r="N15" s="1">
        <v>0.40259740259740262</v>
      </c>
      <c r="O15" s="1">
        <v>0.37662337662337664</v>
      </c>
      <c r="P15" s="1">
        <v>2.5974025974025976E-2</v>
      </c>
      <c r="Q15" s="1">
        <v>1.2987012987012988E-2</v>
      </c>
    </row>
    <row r="16" spans="1:17" x14ac:dyDescent="0.25">
      <c r="A16">
        <v>1868</v>
      </c>
      <c r="B16">
        <v>9</v>
      </c>
      <c r="C16">
        <v>13</v>
      </c>
      <c r="D16">
        <v>34</v>
      </c>
      <c r="E16">
        <v>17</v>
      </c>
      <c r="F16">
        <v>3</v>
      </c>
      <c r="H16" s="7">
        <v>76</v>
      </c>
      <c r="K16">
        <v>1868</v>
      </c>
      <c r="L16" s="1">
        <v>0.11842105263157894</v>
      </c>
      <c r="M16" s="1">
        <v>0.17105263157894737</v>
      </c>
      <c r="N16" s="1">
        <v>0.44736842105263158</v>
      </c>
      <c r="O16" s="1">
        <v>0.22368421052631579</v>
      </c>
      <c r="P16" s="1">
        <v>3.9473684210526314E-2</v>
      </c>
      <c r="Q16" s="1">
        <v>0</v>
      </c>
    </row>
    <row r="17" spans="1:17" x14ac:dyDescent="0.25">
      <c r="A17">
        <v>1869</v>
      </c>
      <c r="B17">
        <v>20</v>
      </c>
      <c r="C17">
        <v>13</v>
      </c>
      <c r="D17">
        <v>33</v>
      </c>
      <c r="E17">
        <v>19</v>
      </c>
      <c r="F17">
        <v>2</v>
      </c>
      <c r="H17" s="7">
        <v>87</v>
      </c>
      <c r="K17">
        <v>1869</v>
      </c>
      <c r="L17" s="1">
        <v>0.22988505747126436</v>
      </c>
      <c r="M17" s="1">
        <v>0.14942528735632185</v>
      </c>
      <c r="N17" s="1">
        <v>0.37931034482758619</v>
      </c>
      <c r="O17" s="1">
        <v>0.21839080459770116</v>
      </c>
      <c r="P17" s="1">
        <v>2.2988505747126436E-2</v>
      </c>
      <c r="Q17" s="1">
        <v>0</v>
      </c>
    </row>
    <row r="18" spans="1:17" x14ac:dyDescent="0.25">
      <c r="A18">
        <v>1870</v>
      </c>
      <c r="B18">
        <v>12</v>
      </c>
      <c r="C18">
        <v>14</v>
      </c>
      <c r="D18">
        <v>25</v>
      </c>
      <c r="E18">
        <v>23</v>
      </c>
      <c r="G18">
        <v>1</v>
      </c>
      <c r="H18" s="7">
        <v>75</v>
      </c>
      <c r="K18">
        <v>1870</v>
      </c>
      <c r="L18" s="1">
        <v>0.16</v>
      </c>
      <c r="M18" s="1">
        <v>0.18666666666666668</v>
      </c>
      <c r="N18" s="1">
        <v>0.33333333333333331</v>
      </c>
      <c r="O18" s="1">
        <v>0.30666666666666664</v>
      </c>
      <c r="P18" s="1">
        <v>0</v>
      </c>
      <c r="Q18" s="1">
        <v>1.3333333333333334E-2</v>
      </c>
    </row>
    <row r="19" spans="1:17" x14ac:dyDescent="0.25">
      <c r="A19">
        <v>1872</v>
      </c>
      <c r="B19">
        <v>10</v>
      </c>
      <c r="C19">
        <v>7</v>
      </c>
      <c r="D19">
        <v>23</v>
      </c>
      <c r="E19">
        <v>6</v>
      </c>
      <c r="F19">
        <v>1</v>
      </c>
      <c r="H19" s="7">
        <v>47</v>
      </c>
      <c r="K19">
        <v>1872</v>
      </c>
      <c r="L19" s="1">
        <v>0.21276595744680851</v>
      </c>
      <c r="M19" s="1">
        <v>0.14893617021276595</v>
      </c>
      <c r="N19" s="1">
        <v>0.48936170212765956</v>
      </c>
      <c r="O19" s="1">
        <v>0.1276595744680851</v>
      </c>
      <c r="P19" s="1">
        <v>2.1276595744680851E-2</v>
      </c>
      <c r="Q19" s="1">
        <v>0</v>
      </c>
    </row>
    <row r="20" spans="1:17" x14ac:dyDescent="0.25">
      <c r="A20">
        <v>1873</v>
      </c>
      <c r="B20">
        <v>10</v>
      </c>
      <c r="C20">
        <v>6</v>
      </c>
      <c r="D20">
        <v>19</v>
      </c>
      <c r="E20">
        <v>18</v>
      </c>
      <c r="F20">
        <v>2</v>
      </c>
      <c r="H20" s="7">
        <v>55</v>
      </c>
      <c r="K20">
        <v>1873</v>
      </c>
      <c r="L20" s="1">
        <v>0.18181818181818182</v>
      </c>
      <c r="M20" s="1">
        <v>0.10909090909090909</v>
      </c>
      <c r="N20" s="1">
        <v>0.34545454545454546</v>
      </c>
      <c r="O20" s="1">
        <v>0.32727272727272727</v>
      </c>
      <c r="P20" s="1">
        <v>3.6363636363636362E-2</v>
      </c>
      <c r="Q20" s="1">
        <v>0</v>
      </c>
    </row>
    <row r="21" spans="1:17" x14ac:dyDescent="0.25">
      <c r="A21">
        <v>1874</v>
      </c>
      <c r="B21">
        <v>21</v>
      </c>
      <c r="C21">
        <v>4</v>
      </c>
      <c r="D21">
        <v>33</v>
      </c>
      <c r="E21">
        <v>11</v>
      </c>
      <c r="H21" s="7">
        <v>69</v>
      </c>
      <c r="K21">
        <v>1874</v>
      </c>
      <c r="L21" s="1">
        <v>0.30434782608695654</v>
      </c>
      <c r="M21" s="1">
        <v>5.7971014492753624E-2</v>
      </c>
      <c r="N21" s="1">
        <v>0.47826086956521741</v>
      </c>
      <c r="O21" s="1">
        <v>0.15942028985507245</v>
      </c>
      <c r="P21" s="1">
        <v>0</v>
      </c>
      <c r="Q21" s="1">
        <v>0</v>
      </c>
    </row>
    <row r="22" spans="1:17" x14ac:dyDescent="0.25">
      <c r="A22">
        <v>1875</v>
      </c>
      <c r="B22">
        <v>9</v>
      </c>
      <c r="C22">
        <v>8</v>
      </c>
      <c r="D22">
        <v>33</v>
      </c>
      <c r="E22">
        <v>22</v>
      </c>
      <c r="F22">
        <v>2</v>
      </c>
      <c r="H22" s="7">
        <v>74</v>
      </c>
      <c r="K22">
        <v>1875</v>
      </c>
      <c r="L22" s="1">
        <v>0.12162162162162163</v>
      </c>
      <c r="M22" s="1">
        <v>0.10810810810810811</v>
      </c>
      <c r="N22" s="1">
        <v>0.44594594594594594</v>
      </c>
      <c r="O22" s="1">
        <v>0.29729729729729731</v>
      </c>
      <c r="P22" s="1">
        <v>2.7027027027027029E-2</v>
      </c>
      <c r="Q22" s="1">
        <v>0</v>
      </c>
    </row>
    <row r="23" spans="1:17" x14ac:dyDescent="0.25">
      <c r="A23">
        <v>1876</v>
      </c>
      <c r="B23">
        <v>13</v>
      </c>
      <c r="C23">
        <v>12</v>
      </c>
      <c r="D23">
        <v>15</v>
      </c>
      <c r="E23">
        <v>12</v>
      </c>
      <c r="F23">
        <v>2</v>
      </c>
      <c r="H23" s="7">
        <v>54</v>
      </c>
      <c r="K23">
        <v>1876</v>
      </c>
      <c r="L23" s="1">
        <v>0.24074074074074073</v>
      </c>
      <c r="M23" s="1">
        <v>0.22222222222222221</v>
      </c>
      <c r="N23" s="1">
        <v>0.27777777777777779</v>
      </c>
      <c r="O23" s="1">
        <v>0.22222222222222221</v>
      </c>
      <c r="P23" s="1">
        <v>3.7037037037037035E-2</v>
      </c>
      <c r="Q23" s="1">
        <v>0</v>
      </c>
    </row>
    <row r="24" spans="1:17" x14ac:dyDescent="0.25">
      <c r="A24">
        <v>1877</v>
      </c>
      <c r="B24">
        <v>11</v>
      </c>
      <c r="C24">
        <v>8</v>
      </c>
      <c r="D24">
        <v>8</v>
      </c>
      <c r="E24">
        <v>7</v>
      </c>
      <c r="F24">
        <v>2</v>
      </c>
      <c r="G24">
        <v>1</v>
      </c>
      <c r="H24" s="7">
        <v>37</v>
      </c>
      <c r="K24">
        <v>1877</v>
      </c>
      <c r="L24" s="1">
        <v>0.29729729729729731</v>
      </c>
      <c r="M24" s="1">
        <v>0.21621621621621623</v>
      </c>
      <c r="N24" s="1">
        <v>0.21621621621621623</v>
      </c>
      <c r="O24" s="1">
        <v>0.1891891891891892</v>
      </c>
      <c r="P24" s="1">
        <v>5.4054054054054057E-2</v>
      </c>
      <c r="Q24" s="1">
        <v>2.7027027027027029E-2</v>
      </c>
    </row>
    <row r="25" spans="1:17" x14ac:dyDescent="0.25">
      <c r="A25">
        <v>1878</v>
      </c>
      <c r="B25">
        <v>15</v>
      </c>
      <c r="C25">
        <v>6</v>
      </c>
      <c r="D25">
        <v>5</v>
      </c>
      <c r="E25">
        <v>5</v>
      </c>
      <c r="F25">
        <v>2</v>
      </c>
      <c r="G25">
        <v>1</v>
      </c>
      <c r="H25" s="7">
        <v>34</v>
      </c>
      <c r="K25">
        <v>1878</v>
      </c>
      <c r="L25" s="1">
        <v>0.44117647058823528</v>
      </c>
      <c r="M25" s="1">
        <v>0.17647058823529413</v>
      </c>
      <c r="N25" s="1">
        <v>0.14705882352941177</v>
      </c>
      <c r="O25" s="1">
        <v>0.14705882352941177</v>
      </c>
      <c r="P25" s="1">
        <v>5.8823529411764705E-2</v>
      </c>
      <c r="Q25" s="1">
        <v>2.9411764705882353E-2</v>
      </c>
    </row>
    <row r="26" spans="1:17" x14ac:dyDescent="0.25">
      <c r="A26">
        <v>1879</v>
      </c>
      <c r="B26">
        <v>15</v>
      </c>
      <c r="C26">
        <v>10</v>
      </c>
      <c r="D26">
        <v>13</v>
      </c>
      <c r="E26">
        <v>12</v>
      </c>
      <c r="F26">
        <v>2</v>
      </c>
      <c r="G26">
        <v>3</v>
      </c>
      <c r="H26" s="7">
        <v>55</v>
      </c>
      <c r="K26">
        <v>1879</v>
      </c>
      <c r="L26" s="1">
        <v>0.27272727272727271</v>
      </c>
      <c r="M26" s="1">
        <v>0.18181818181818182</v>
      </c>
      <c r="N26" s="1">
        <v>0.23636363636363636</v>
      </c>
      <c r="O26" s="1">
        <v>0.21818181818181817</v>
      </c>
      <c r="P26" s="1">
        <v>3.6363636363636362E-2</v>
      </c>
      <c r="Q26" s="1">
        <v>5.4545454545454543E-2</v>
      </c>
    </row>
    <row r="27" spans="1:17" x14ac:dyDescent="0.25">
      <c r="A27">
        <v>1880</v>
      </c>
      <c r="B27">
        <v>15</v>
      </c>
      <c r="C27">
        <v>15</v>
      </c>
      <c r="D27">
        <v>25</v>
      </c>
      <c r="E27">
        <v>14</v>
      </c>
      <c r="F27">
        <v>6</v>
      </c>
      <c r="H27" s="7">
        <v>75</v>
      </c>
      <c r="K27">
        <v>1880</v>
      </c>
      <c r="L27" s="1">
        <v>0.2</v>
      </c>
      <c r="M27" s="1">
        <v>0.2</v>
      </c>
      <c r="N27" s="1">
        <v>0.33333333333333331</v>
      </c>
      <c r="O27" s="1">
        <v>0.18666666666666668</v>
      </c>
      <c r="P27" s="1">
        <v>0.08</v>
      </c>
      <c r="Q27" s="1">
        <v>0</v>
      </c>
    </row>
    <row r="28" spans="1:17" s="7" customFormat="1" x14ac:dyDescent="0.25">
      <c r="A28" s="7" t="s">
        <v>27</v>
      </c>
      <c r="B28" s="7">
        <v>491</v>
      </c>
      <c r="C28" s="7">
        <v>386</v>
      </c>
      <c r="D28" s="7">
        <v>1012</v>
      </c>
      <c r="E28" s="7">
        <v>600</v>
      </c>
      <c r="F28" s="7">
        <v>64</v>
      </c>
      <c r="G28" s="7">
        <v>22</v>
      </c>
      <c r="H28" s="7">
        <v>2575</v>
      </c>
      <c r="J28" s="22"/>
      <c r="K28" s="7" t="s">
        <v>1</v>
      </c>
      <c r="L28" s="9">
        <f>AVERAGE(L3:L27)</f>
        <v>0.20366832578649485</v>
      </c>
      <c r="M28" s="9">
        <f t="shared" ref="M28:Q28" si="0">AVERAGE(M3:M27)</f>
        <v>0.15131573264026732</v>
      </c>
      <c r="N28" s="9">
        <f t="shared" si="0"/>
        <v>0.38107458959986723</v>
      </c>
      <c r="O28" s="9">
        <f t="shared" si="0"/>
        <v>0.22793370516309924</v>
      </c>
      <c r="P28" s="9">
        <f t="shared" si="0"/>
        <v>2.6298320867515445E-2</v>
      </c>
      <c r="Q28" s="9">
        <f t="shared" si="0"/>
        <v>9.7093259427559926E-3</v>
      </c>
    </row>
    <row r="29" spans="1:17" s="7" customFormat="1" x14ac:dyDescent="0.25">
      <c r="F29" s="9"/>
      <c r="G29" s="9"/>
      <c r="J29" s="22"/>
      <c r="K29"/>
      <c r="L29"/>
      <c r="M29"/>
      <c r="N29"/>
      <c r="O29"/>
      <c r="P29"/>
      <c r="Q29"/>
    </row>
  </sheetData>
  <mergeCells count="2">
    <mergeCell ref="A1:H1"/>
    <mergeCell ref="K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5F61-208A-44EE-8B77-633D65F416B6}">
  <dimension ref="A1:O21"/>
  <sheetViews>
    <sheetView tabSelected="1" workbookViewId="0">
      <selection activeCell="C14" sqref="C14:H18"/>
    </sheetView>
  </sheetViews>
  <sheetFormatPr baseColWidth="10" defaultRowHeight="15" x14ac:dyDescent="0.25"/>
  <cols>
    <col min="1" max="1" width="17.7109375" bestFit="1" customWidth="1"/>
    <col min="2" max="2" width="11.28515625" bestFit="1" customWidth="1"/>
    <col min="3" max="7" width="10.7109375" customWidth="1"/>
  </cols>
  <sheetData>
    <row r="1" spans="1:15" s="26" customFormat="1" x14ac:dyDescent="0.25">
      <c r="A1" s="29" t="s">
        <v>46</v>
      </c>
      <c r="B1" s="29"/>
      <c r="C1" s="29"/>
      <c r="D1" s="29"/>
      <c r="E1" s="29"/>
      <c r="F1" s="29"/>
      <c r="G1" s="29"/>
      <c r="I1"/>
      <c r="J1"/>
      <c r="K1"/>
      <c r="L1"/>
      <c r="M1"/>
      <c r="N1"/>
      <c r="O1"/>
    </row>
    <row r="2" spans="1:15" ht="30" x14ac:dyDescent="0.25">
      <c r="A2" s="26"/>
      <c r="B2" s="6" t="s">
        <v>25</v>
      </c>
      <c r="C2" s="6" t="s">
        <v>44</v>
      </c>
      <c r="D2" s="6" t="s">
        <v>48</v>
      </c>
      <c r="E2" s="6" t="s">
        <v>49</v>
      </c>
      <c r="F2" s="6" t="s">
        <v>26</v>
      </c>
      <c r="G2" s="15" t="s">
        <v>27</v>
      </c>
    </row>
    <row r="3" spans="1:15" x14ac:dyDescent="0.25">
      <c r="A3" s="26" t="s">
        <v>6</v>
      </c>
      <c r="B3" s="26">
        <v>8</v>
      </c>
      <c r="C3" s="26">
        <v>89</v>
      </c>
      <c r="D3" s="26">
        <v>146</v>
      </c>
      <c r="E3" s="26">
        <v>142</v>
      </c>
      <c r="F3" s="26">
        <v>103</v>
      </c>
      <c r="G3" s="7">
        <v>488</v>
      </c>
    </row>
    <row r="4" spans="1:15" x14ac:dyDescent="0.25">
      <c r="A4" s="26" t="s">
        <v>4</v>
      </c>
      <c r="B4" s="26">
        <v>6</v>
      </c>
      <c r="C4" s="26">
        <v>65</v>
      </c>
      <c r="D4" s="26">
        <v>129</v>
      </c>
      <c r="E4" s="26">
        <v>118</v>
      </c>
      <c r="F4" s="26">
        <v>68</v>
      </c>
      <c r="G4" s="7">
        <v>386</v>
      </c>
    </row>
    <row r="5" spans="1:15" x14ac:dyDescent="0.25">
      <c r="A5" s="26" t="s">
        <v>3</v>
      </c>
      <c r="B5" s="26">
        <v>4</v>
      </c>
      <c r="C5" s="26">
        <v>138</v>
      </c>
      <c r="D5" s="26">
        <v>353</v>
      </c>
      <c r="E5" s="26">
        <v>297</v>
      </c>
      <c r="F5" s="26">
        <v>219</v>
      </c>
      <c r="G5" s="7">
        <v>1011</v>
      </c>
    </row>
    <row r="6" spans="1:15" x14ac:dyDescent="0.25">
      <c r="A6" s="26" t="s">
        <v>2</v>
      </c>
      <c r="B6" s="26"/>
      <c r="C6" s="26">
        <v>96</v>
      </c>
      <c r="D6" s="26">
        <v>203</v>
      </c>
      <c r="E6" s="26">
        <v>174</v>
      </c>
      <c r="F6" s="26">
        <v>131</v>
      </c>
      <c r="G6" s="7">
        <v>604</v>
      </c>
    </row>
    <row r="7" spans="1:15" x14ac:dyDescent="0.25">
      <c r="A7" s="26" t="s">
        <v>5</v>
      </c>
      <c r="B7" s="26"/>
      <c r="C7" s="26">
        <v>6</v>
      </c>
      <c r="D7" s="26">
        <v>24</v>
      </c>
      <c r="E7" s="26">
        <v>25</v>
      </c>
      <c r="F7" s="26">
        <v>9</v>
      </c>
      <c r="G7" s="7">
        <v>64</v>
      </c>
    </row>
    <row r="8" spans="1:15" x14ac:dyDescent="0.25">
      <c r="A8" s="26" t="s">
        <v>7</v>
      </c>
      <c r="B8" s="26"/>
      <c r="C8" s="26">
        <v>1</v>
      </c>
      <c r="D8" s="26">
        <v>9</v>
      </c>
      <c r="E8" s="26">
        <v>7</v>
      </c>
      <c r="F8" s="26">
        <v>5</v>
      </c>
      <c r="G8" s="7">
        <v>22</v>
      </c>
    </row>
    <row r="9" spans="1:15" s="7" customFormat="1" x14ac:dyDescent="0.25">
      <c r="A9" s="7" t="s">
        <v>27</v>
      </c>
      <c r="B9" s="7">
        <v>18</v>
      </c>
      <c r="C9" s="7">
        <v>395</v>
      </c>
      <c r="D9" s="7">
        <v>864</v>
      </c>
      <c r="E9" s="7">
        <v>763</v>
      </c>
      <c r="F9" s="7">
        <v>535</v>
      </c>
      <c r="G9" s="7">
        <v>2575</v>
      </c>
    </row>
    <row r="11" spans="1:15" s="23" customFormat="1" x14ac:dyDescent="0.25"/>
    <row r="12" spans="1:15" s="25" customFormat="1" x14ac:dyDescent="0.25">
      <c r="A12" s="30" t="s">
        <v>62</v>
      </c>
      <c r="B12" s="30"/>
      <c r="C12" s="30"/>
      <c r="D12" s="30"/>
      <c r="E12" s="30"/>
      <c r="F12" s="30"/>
      <c r="G12" s="30"/>
    </row>
    <row r="13" spans="1:15" s="14" customFormat="1" ht="30" x14ac:dyDescent="0.25">
      <c r="B13" s="18" t="s">
        <v>50</v>
      </c>
      <c r="C13" s="6" t="s">
        <v>25</v>
      </c>
      <c r="D13" s="6" t="s">
        <v>44</v>
      </c>
      <c r="E13" s="6" t="s">
        <v>48</v>
      </c>
      <c r="F13" s="6" t="s">
        <v>49</v>
      </c>
      <c r="G13" s="6" t="s">
        <v>26</v>
      </c>
      <c r="H13" s="24" t="s">
        <v>52</v>
      </c>
    </row>
    <row r="14" spans="1:15" x14ac:dyDescent="0.25">
      <c r="A14" s="26" t="s">
        <v>6</v>
      </c>
      <c r="B14" s="27">
        <v>4.3999999999999997E-2</v>
      </c>
      <c r="C14" s="27">
        <f>+B3/B$9</f>
        <v>0.44444444444444442</v>
      </c>
      <c r="D14" s="27">
        <f t="shared" ref="D14:G14" si="0">+C3/C$9</f>
        <v>0.22531645569620254</v>
      </c>
      <c r="E14" s="27">
        <f t="shared" si="0"/>
        <v>0.16898148148148148</v>
      </c>
      <c r="F14" s="27">
        <f t="shared" si="0"/>
        <v>0.18610747051114024</v>
      </c>
      <c r="G14" s="27">
        <f t="shared" si="0"/>
        <v>0.19252336448598131</v>
      </c>
      <c r="H14" s="27">
        <f>+G3/G$9</f>
        <v>0.18951456310679612</v>
      </c>
    </row>
    <row r="15" spans="1:15" x14ac:dyDescent="0.25">
      <c r="A15" s="26" t="s">
        <v>4</v>
      </c>
      <c r="B15" s="27">
        <v>0.19</v>
      </c>
      <c r="C15" s="27">
        <f t="shared" ref="C15:H15" si="1">+B4/B$9</f>
        <v>0.33333333333333331</v>
      </c>
      <c r="D15" s="27">
        <f t="shared" si="1"/>
        <v>0.16455696202531644</v>
      </c>
      <c r="E15" s="27">
        <f t="shared" si="1"/>
        <v>0.14930555555555555</v>
      </c>
      <c r="F15" s="27">
        <f t="shared" si="1"/>
        <v>0.15465268676277852</v>
      </c>
      <c r="G15" s="27">
        <f t="shared" si="1"/>
        <v>0.12710280373831775</v>
      </c>
      <c r="H15" s="27">
        <f t="shared" si="1"/>
        <v>0.14990291262135921</v>
      </c>
    </row>
    <row r="16" spans="1:15" x14ac:dyDescent="0.25">
      <c r="A16" s="26" t="s">
        <v>3</v>
      </c>
      <c r="B16" s="27">
        <v>0.48499999999999999</v>
      </c>
      <c r="C16" s="27">
        <f t="shared" ref="C16:H16" si="2">+B5/B$9</f>
        <v>0.22222222222222221</v>
      </c>
      <c r="D16" s="27">
        <f t="shared" si="2"/>
        <v>0.34936708860759491</v>
      </c>
      <c r="E16" s="27">
        <f t="shared" si="2"/>
        <v>0.40856481481481483</v>
      </c>
      <c r="F16" s="27">
        <f t="shared" si="2"/>
        <v>0.38925294888597639</v>
      </c>
      <c r="G16" s="27">
        <f t="shared" si="2"/>
        <v>0.40934579439252339</v>
      </c>
      <c r="H16" s="27">
        <f t="shared" si="2"/>
        <v>0.39262135922330099</v>
      </c>
    </row>
    <row r="17" spans="1:8" x14ac:dyDescent="0.25">
      <c r="A17" s="26" t="s">
        <v>2</v>
      </c>
      <c r="B17" s="27">
        <v>0.25</v>
      </c>
      <c r="C17" s="27">
        <f t="shared" ref="C17:H17" si="3">+B6/B$9</f>
        <v>0</v>
      </c>
      <c r="D17" s="27">
        <f t="shared" si="3"/>
        <v>0.24303797468354429</v>
      </c>
      <c r="E17" s="27">
        <f t="shared" si="3"/>
        <v>0.23495370370370369</v>
      </c>
      <c r="F17" s="27">
        <f t="shared" si="3"/>
        <v>0.22804718217562253</v>
      </c>
      <c r="G17" s="27">
        <f t="shared" si="3"/>
        <v>0.24485981308411214</v>
      </c>
      <c r="H17" s="27">
        <f t="shared" si="3"/>
        <v>0.2345631067961165</v>
      </c>
    </row>
    <row r="18" spans="1:8" x14ac:dyDescent="0.25">
      <c r="A18" s="26" t="s">
        <v>5</v>
      </c>
      <c r="B18" s="27">
        <v>3.1E-2</v>
      </c>
      <c r="C18" s="27">
        <f t="shared" ref="C18:H18" si="4">+B7/B$9</f>
        <v>0</v>
      </c>
      <c r="D18" s="27">
        <f t="shared" si="4"/>
        <v>1.5189873417721518E-2</v>
      </c>
      <c r="E18" s="27">
        <f t="shared" si="4"/>
        <v>2.7777777777777776E-2</v>
      </c>
      <c r="F18" s="27">
        <f t="shared" si="4"/>
        <v>3.2765399737876802E-2</v>
      </c>
      <c r="G18" s="27">
        <f t="shared" si="4"/>
        <v>1.6822429906542057E-2</v>
      </c>
      <c r="H18" s="27">
        <f t="shared" si="4"/>
        <v>2.4854368932038837E-2</v>
      </c>
    </row>
    <row r="19" spans="1:8" s="4" customFormat="1" x14ac:dyDescent="0.25">
      <c r="C19" s="27"/>
      <c r="D19" s="27"/>
      <c r="E19" s="27"/>
      <c r="F19" s="27"/>
      <c r="G19" s="27"/>
      <c r="H19" s="27"/>
    </row>
    <row r="20" spans="1:8" x14ac:dyDescent="0.25">
      <c r="A20" s="16" t="s">
        <v>51</v>
      </c>
      <c r="B20" s="7"/>
      <c r="C20" s="7"/>
      <c r="D20" s="7"/>
      <c r="E20" s="7"/>
      <c r="F20" s="7"/>
      <c r="G20" s="7"/>
    </row>
    <row r="21" spans="1:8" x14ac:dyDescent="0.25">
      <c r="A21" s="16" t="s">
        <v>53</v>
      </c>
    </row>
  </sheetData>
  <mergeCells count="2">
    <mergeCell ref="A1:G1"/>
    <mergeCell ref="A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MedalSelectivity</vt:lpstr>
      <vt:lpstr>MedallistsSexes</vt:lpstr>
      <vt:lpstr>MedallistsExperiences</vt:lpstr>
      <vt:lpstr>MedalsPromotion</vt:lpstr>
      <vt:lpstr>RepartitionClasses</vt:lpstr>
      <vt:lpstr>RepartitionGenres</vt:lpstr>
      <vt:lpstr>RepartitionClassesbyGenres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Dupin</dc:creator>
  <cp:lastModifiedBy>Claire Dupin</cp:lastModifiedBy>
  <dcterms:created xsi:type="dcterms:W3CDTF">2022-06-28T08:30:07Z</dcterms:created>
  <dcterms:modified xsi:type="dcterms:W3CDTF">2022-06-28T12:32:05Z</dcterms:modified>
</cp:coreProperties>
</file>