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-20" yWindow="0" windowWidth="51200" windowHeight="27520" activeTab="2"/>
  </bookViews>
  <sheets>
    <sheet name="Instructions" sheetId="9" r:id="rId1"/>
    <sheet name="Setup" sheetId="7" r:id="rId2"/>
    <sheet name="Variables" sheetId="2" r:id="rId3"/>
  </sheets>
  <definedNames>
    <definedName name="_xlnm._FilterDatabase" localSheetId="2" hidden="1">Variables!$A$2:$W$210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6" i="2" l="1"/>
  <c r="T16" i="2"/>
  <c r="K16" i="2"/>
  <c r="J16" i="2"/>
  <c r="M16" i="2"/>
  <c r="L16" i="2"/>
  <c r="U28" i="2"/>
  <c r="T28" i="2"/>
  <c r="K28" i="2"/>
  <c r="J28" i="2"/>
  <c r="M28" i="2"/>
  <c r="L28" i="2"/>
  <c r="U40" i="2"/>
  <c r="T40" i="2"/>
  <c r="K40" i="2"/>
  <c r="J40" i="2"/>
  <c r="M40" i="2"/>
  <c r="L40" i="2"/>
  <c r="T185" i="2"/>
  <c r="T176" i="2"/>
  <c r="T167" i="2"/>
  <c r="T158" i="2"/>
  <c r="T149" i="2"/>
  <c r="T140" i="2"/>
  <c r="T131" i="2"/>
  <c r="T122" i="2"/>
  <c r="T113" i="2"/>
  <c r="K113" i="2"/>
  <c r="J113" i="2"/>
  <c r="M113" i="2"/>
  <c r="T104" i="2"/>
  <c r="U36" i="2"/>
  <c r="K36" i="2"/>
  <c r="J36" i="2"/>
  <c r="M36" i="2"/>
  <c r="U32" i="2"/>
  <c r="T32" i="2"/>
  <c r="K32" i="2"/>
  <c r="J32" i="2"/>
  <c r="M32" i="2"/>
  <c r="L32" i="2"/>
  <c r="U113" i="2"/>
  <c r="U122" i="2"/>
  <c r="U131" i="2"/>
  <c r="U185" i="2"/>
  <c r="U149" i="2"/>
  <c r="U158" i="2"/>
  <c r="U167" i="2"/>
  <c r="U52" i="2"/>
  <c r="K185" i="2"/>
  <c r="J185" i="2"/>
  <c r="K176" i="2"/>
  <c r="J176" i="2"/>
  <c r="K167" i="2"/>
  <c r="J167" i="2"/>
  <c r="K158" i="2"/>
  <c r="J158" i="2"/>
  <c r="K149" i="2"/>
  <c r="J149" i="2"/>
  <c r="K87" i="2"/>
  <c r="J87" i="2"/>
  <c r="K140" i="2"/>
  <c r="J140" i="2"/>
  <c r="K131" i="2"/>
  <c r="J131" i="2"/>
  <c r="K122" i="2"/>
  <c r="J122" i="2"/>
  <c r="M193" i="2"/>
  <c r="T193" i="2"/>
  <c r="T189" i="2"/>
  <c r="K189" i="2"/>
  <c r="J189" i="2"/>
  <c r="L189" i="2"/>
  <c r="K95" i="2"/>
  <c r="J95" i="2"/>
  <c r="T91" i="2"/>
  <c r="K91" i="2"/>
  <c r="J91" i="2"/>
  <c r="L91" i="2"/>
  <c r="K76" i="2"/>
  <c r="J76" i="2"/>
  <c r="T72" i="2"/>
  <c r="K72" i="2"/>
  <c r="J72" i="2"/>
  <c r="L72" i="2"/>
  <c r="T68" i="2"/>
  <c r="K68" i="2"/>
  <c r="J68" i="2"/>
  <c r="L68" i="2"/>
  <c r="T64" i="2"/>
  <c r="J64" i="2"/>
  <c r="L64" i="2"/>
  <c r="T60" i="2"/>
  <c r="K60" i="2"/>
  <c r="J60" i="2"/>
  <c r="L60" i="2"/>
  <c r="L56" i="2"/>
  <c r="K52" i="2"/>
  <c r="J52" i="2"/>
  <c r="T48" i="2"/>
  <c r="K48" i="2"/>
  <c r="J48" i="2"/>
  <c r="L48" i="2"/>
  <c r="T44" i="2"/>
  <c r="K44" i="2"/>
  <c r="J44" i="2"/>
  <c r="L44" i="2"/>
  <c r="K24" i="2"/>
  <c r="J24" i="2"/>
  <c r="K20" i="2"/>
  <c r="J20" i="2"/>
  <c r="T12" i="2"/>
  <c r="K12" i="2"/>
  <c r="J12" i="2"/>
  <c r="U204" i="2"/>
  <c r="T204" i="2"/>
  <c r="U193" i="2"/>
  <c r="U189" i="2"/>
  <c r="U176" i="2"/>
  <c r="U140" i="2"/>
  <c r="U95" i="2"/>
  <c r="U91" i="2"/>
  <c r="U87" i="2"/>
  <c r="U80" i="2"/>
  <c r="T80" i="2"/>
  <c r="U76" i="2"/>
  <c r="U72" i="2"/>
  <c r="U68" i="2"/>
  <c r="U64" i="2"/>
  <c r="U60" i="2"/>
  <c r="U56" i="2"/>
  <c r="T56" i="2"/>
  <c r="U48" i="2"/>
  <c r="U44" i="2"/>
  <c r="U24" i="2"/>
  <c r="U20" i="2"/>
  <c r="U12" i="2"/>
  <c r="L12" i="2"/>
  <c r="M185" i="2"/>
  <c r="M176" i="2"/>
  <c r="M167" i="2"/>
  <c r="M158" i="2"/>
  <c r="M149" i="2"/>
  <c r="M140" i="2"/>
  <c r="M131" i="2"/>
  <c r="M122" i="2"/>
  <c r="M189" i="2"/>
  <c r="M204" i="2"/>
  <c r="L204" i="2"/>
  <c r="M95" i="2"/>
  <c r="M91" i="2"/>
  <c r="M87" i="2"/>
  <c r="M80" i="2"/>
  <c r="L80" i="2"/>
  <c r="M76" i="2"/>
  <c r="M72" i="2"/>
  <c r="M68" i="2"/>
  <c r="M64" i="2"/>
  <c r="M60" i="2"/>
  <c r="M56" i="2"/>
  <c r="M52" i="2"/>
  <c r="M48" i="2"/>
  <c r="M44" i="2"/>
  <c r="M24" i="2"/>
  <c r="M20" i="2"/>
  <c r="M12" i="2"/>
  <c r="U104" i="2"/>
  <c r="K104" i="2"/>
  <c r="J104" i="2"/>
  <c r="M104" i="2"/>
</calcChain>
</file>

<file path=xl/sharedStrings.xml><?xml version="1.0" encoding="utf-8"?>
<sst xmlns="http://schemas.openxmlformats.org/spreadsheetml/2006/main" count="1234" uniqueCount="243">
  <si>
    <t>xpath</t>
  </si>
  <si>
    <t>type</t>
  </si>
  <si>
    <t>metal-panel</t>
  </si>
  <si>
    <t>wood-siding</t>
  </si>
  <si>
    <t>masonry-on-steel</t>
  </si>
  <si>
    <t>masonry-on-wood</t>
  </si>
  <si>
    <t>masonry-on-masonry</t>
  </si>
  <si>
    <t>deru et al. (2010) table 19</t>
  </si>
  <si>
    <t>built-up concrete-deck</t>
  </si>
  <si>
    <t>Metal roof</t>
  </si>
  <si>
    <t>shingle roof</t>
  </si>
  <si>
    <t>modeling ROT</t>
  </si>
  <si>
    <t>assuming air cooled</t>
  </si>
  <si>
    <t>assesment report (griffith, et al)</t>
  </si>
  <si>
    <t>assuming constant volume fans</t>
  </si>
  <si>
    <t>mix of cv and vav fans</t>
  </si>
  <si>
    <t>assumption</t>
  </si>
  <si>
    <t>ft</t>
  </si>
  <si>
    <t>needs to be paired with a building with overhangs</t>
  </si>
  <si>
    <t>non-dim</t>
  </si>
  <si>
    <t>full range</t>
  </si>
  <si>
    <t>COP</t>
  </si>
  <si>
    <t>deg</t>
  </si>
  <si>
    <t>ft-c</t>
  </si>
  <si>
    <t>W/ft2</t>
  </si>
  <si>
    <t>enum</t>
  </si>
  <si>
    <t>/building/blocks/block/envelope/wall/u-value</t>
  </si>
  <si>
    <t>/building/blocks/block/envelope/roof/u-value</t>
  </si>
  <si>
    <t>h ft2 F/Btu</t>
  </si>
  <si>
    <t>Btu/h ft2 F</t>
  </si>
  <si>
    <t>Wall Metal Panel U-Value</t>
  </si>
  <si>
    <t>Wall Wood Siding U-Value</t>
  </si>
  <si>
    <t>Wall Masonry on Wood U-Value</t>
  </si>
  <si>
    <t>Wall Masonry on Steel U-Value</t>
  </si>
  <si>
    <t>Wall Masonry on Masonry U-Value</t>
  </si>
  <si>
    <t>Roof Built-up Wood Deck U-Value</t>
  </si>
  <si>
    <t>Roof Built-up Metal Deck U-Value</t>
  </si>
  <si>
    <t>Roof Metal U-Value</t>
  </si>
  <si>
    <t>Roof Shingle U-Value</t>
  </si>
  <si>
    <t xml:space="preserve">Chiller Cooling Efficiency </t>
  </si>
  <si>
    <t xml:space="preserve">District Chiller Cooling Efficiency </t>
  </si>
  <si>
    <t xml:space="preserve">Boiler Heating Efficiency </t>
  </si>
  <si>
    <t xml:space="preserve">District Heating Efficiency </t>
  </si>
  <si>
    <t xml:space="preserve">Air Handler Fan Efficiency </t>
  </si>
  <si>
    <t xml:space="preserve">Floor-To-Floor Height </t>
  </si>
  <si>
    <t>Orientation</t>
  </si>
  <si>
    <t xml:space="preserve">Perimeter Zone Depth </t>
  </si>
  <si>
    <t xml:space="preserve">Window-To-Wall Ratio </t>
  </si>
  <si>
    <t xml:space="preserve">Window Sill Height </t>
  </si>
  <si>
    <t xml:space="preserve">Shading Height above Window </t>
  </si>
  <si>
    <t>Shading Projection Factor</t>
  </si>
  <si>
    <t>Floor R-Value for 24 in</t>
  </si>
  <si>
    <t xml:space="preserve">Window U-Value </t>
  </si>
  <si>
    <t>Window SHGC</t>
  </si>
  <si>
    <t xml:space="preserve">Interior Lighting Power Density </t>
  </si>
  <si>
    <t xml:space="preserve">Daylighting Control Setpoint </t>
  </si>
  <si>
    <t>AHRI-PNNL</t>
  </si>
  <si>
    <t>AHRI</t>
  </si>
  <si>
    <t>PNNL comment</t>
  </si>
  <si>
    <t>PNNL - comment</t>
  </si>
  <si>
    <t>90.1 - 2013</t>
  </si>
  <si>
    <t>PNNL-comment</t>
  </si>
  <si>
    <t>apendix a</t>
  </si>
  <si>
    <t>ASHRAE fund, chpt 15 (2009)</t>
  </si>
  <si>
    <t>T Hootman</t>
  </si>
  <si>
    <t>Window VLT</t>
  </si>
  <si>
    <t xml:space="preserve">Packaged DX Fan Efficiency </t>
  </si>
  <si>
    <t xml:space="preserve">Packaged DX Heating Efficiency </t>
  </si>
  <si>
    <t xml:space="preserve">Packaged DX Cooling Efficiency </t>
  </si>
  <si>
    <t>/building/blocks/block/envelope/shading/projection</t>
  </si>
  <si>
    <t>External Overhangs</t>
  </si>
  <si>
    <t>percent</t>
  </si>
  <si>
    <t># Variable</t>
  </si>
  <si>
    <t>/building/hvac/plant-loop/chiller/cooling-efficiency</t>
  </si>
  <si>
    <t>static</t>
  </si>
  <si>
    <t>double</t>
  </si>
  <si>
    <t>/building/blocks/block/envelope/wall/wall-construction</t>
  </si>
  <si>
    <t># Measure Enabled</t>
  </si>
  <si>
    <t>Number of Samples</t>
  </si>
  <si>
    <t>/building/blocks/block/envelope/shading/type</t>
  </si>
  <si>
    <t>Shading Type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</si>
  <si>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</si>
  <si>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</si>
  <si>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</si>
  <si>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</si>
  <si>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</si>
  <si>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</si>
  <si>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</si>
  <si>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</si>
  <si>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</si>
  <si>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</si>
  <si>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</si>
  <si>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Economizer</t>
  </si>
  <si>
    <t>/building/hvac/air-loop/economizer</t>
  </si>
  <si>
    <t>Static Value</t>
  </si>
  <si>
    <t>built-up wood-deck</t>
  </si>
  <si>
    <t>built-up metal-deck</t>
  </si>
  <si>
    <t>|metal-panel,wood-siding,masonry-on-wood,masonry-on-steel,masonry-on-masonry|</t>
  </si>
  <si>
    <t>|built-up wood-deck,built-up concrete-deck,built-up metal-deck,metal-panel,shingle roof|</t>
  </si>
  <si>
    <t>|External Overhangs|</t>
  </si>
  <si>
    <t>/building/blocks/block/lightings/total-lpd</t>
  </si>
  <si>
    <t>/building/blocks/block/lightings/lighting/daylight-control</t>
  </si>
  <si>
    <t>/building/hvac/plant-loop/district-cooling/cooling-efficiency</t>
  </si>
  <si>
    <t>/building/hvac/plant-loop/boiler/heating-efficiency</t>
  </si>
  <si>
    <t>/building/hvac/plant-loop/district-heating/heating-efficiency</t>
  </si>
  <si>
    <t>/building/hvac/air-loop/cooling-coil/central-dx/cooling-efficiency</t>
  </si>
  <si>
    <t>/building/hvac/air-loop/cooling-coil/central-dx/fan/efficiency</t>
  </si>
  <si>
    <t>/building/hvac/air-loop/heating-coil/furnace/heating-efficiency</t>
  </si>
  <si>
    <t>/building/hvac/air-loop/fan/efficiency</t>
  </si>
  <si>
    <t>/building/service-hot-water/shw-system/water-heater-efficiency</t>
  </si>
  <si>
    <t>/building/blocks/block/geometry/floor-to-floor-height</t>
  </si>
  <si>
    <t>/building/blocks/block/geometry/orientation</t>
  </si>
  <si>
    <t>/building/blocks/block/geometry/perimeter-zone-depth</t>
  </si>
  <si>
    <t>/building/blocks/block/envelope/floor/floor-construction/slab-on-grade</t>
  </si>
  <si>
    <t>/building/blocks/block/envelope/window/layout/wwr</t>
  </si>
  <si>
    <t>/building/blocks/block/envelope/window/layout/sill-height</t>
  </si>
  <si>
    <t>/building/blocks/block/envelope/window/u-value</t>
  </si>
  <si>
    <t>/building/blocks/block/envelope/window/shgc</t>
  </si>
  <si>
    <t>/building/blocks/block/envelope/window/vt</t>
  </si>
  <si>
    <t>/building/blocks/block/envelope/roof/roof-construction</t>
  </si>
  <si>
    <t>/building/blocks/block/envelope/shading/height-above-window</t>
  </si>
  <si>
    <t xml:space="preserve">Air Source Heat Pump Cooling Efficiency </t>
  </si>
  <si>
    <t xml:space="preserve">Air Source Heat Pump Heating Efficiency </t>
  </si>
  <si>
    <t>assuming air cooled heatpumps; updated lower bound to 2 on 2013-04-23 per supriya's comments</t>
  </si>
  <si>
    <t>Water Heater Energy Factor</t>
  </si>
  <si>
    <t xml:space="preserve">Water Heater Energy Factor </t>
  </si>
  <si>
    <t>Not sure that we can model this easily because requires running slab to be done properly; updated max to 30 on 2013-04-23 per Supriya's comments</t>
  </si>
  <si>
    <t>Updated min to 0.022 on 2013-04-23 per Supriya's comments</t>
  </si>
  <si>
    <t>air cooled condensers; updated lower bound 2.4 on 2013-04-23 per supriya's comments</t>
  </si>
  <si>
    <t>renamed and lowered min to 50% on 2013-04-23 per supriya's comments</t>
  </si>
  <si>
    <t>air cooled / COP47; Updated lower bound to 2.4 on 2013-04-23 per supriya's comments</t>
  </si>
  <si>
    <t>Updated min to 0.017 on 2013-04-23 per Supriya's comments</t>
  </si>
  <si>
    <t>Updated min to 0.02 on 2013-04-23 per Supriya's comments</t>
  </si>
  <si>
    <t>Updated on 0.016 on 2013-04-23 per Supriya's comments</t>
  </si>
  <si>
    <t>Roof Built-up Concrete Deck U-Value</t>
  </si>
  <si>
    <t>Changing to 100 samples and making the distribution uniform</t>
  </si>
  <si>
    <t>Baseline</t>
  </si>
  <si>
    <t>multiplier</t>
  </si>
  <si>
    <t>absolute</t>
  </si>
  <si>
    <t>Sampling Method</t>
  </si>
  <si>
    <t>PNNL comment; Changing to skewed triangle per Brent's comments on 2013-04-23</t>
  </si>
  <si>
    <t>Roof Built-up Metal Deck Construction Type</t>
  </si>
  <si>
    <t>Roof Built-up Concrete Deck Construction Type</t>
  </si>
  <si>
    <t>Roof Built-up Wood Deck Construction Type</t>
  </si>
  <si>
    <t>Wall Masonry on Masonry Construction Type</t>
  </si>
  <si>
    <t>Wall Masonry on Steel Construction Type</t>
  </si>
  <si>
    <t>Wall Masonry on Wood Construction Type</t>
  </si>
  <si>
    <t>Wall Wood Siding Construction Type</t>
  </si>
  <si>
    <t>Roof Metal Construction Type</t>
  </si>
  <si>
    <t>Roof Shingle Construction Type</t>
  </si>
  <si>
    <t>Screening Min</t>
  </si>
  <si>
    <t>Screening Max</t>
  </si>
  <si>
    <t>Screening Mean</t>
  </si>
  <si>
    <t>Screening Std Dev</t>
  </si>
  <si>
    <t xml:space="preserve">Gas Heating Efficiency </t>
  </si>
  <si>
    <t>verified</t>
  </si>
  <si>
    <t>Typical var to eui relationship</t>
  </si>
  <si>
    <t>standard</t>
  </si>
  <si>
    <t>/building/blocks/block/hvac-reference/heatpump/cooling-efficiency</t>
  </si>
  <si>
    <t>/building/blocks/block/hvac-reference/heatpump/heating-efficiency</t>
  </si>
  <si>
    <t>Air Source Heat Pump Fan Efficiency</t>
  </si>
  <si>
    <t xml:space="preserve">Air Source Heat Pump Fan Efficiency </t>
  </si>
  <si>
    <t>/building/blocks/block/hvac-reference/heatpump/fan/efficiency</t>
  </si>
  <si>
    <t>Wall Metal Panel U-Value Static</t>
  </si>
  <si>
    <t>Wall Metal Panel Construction Type</t>
  </si>
  <si>
    <t>Wall Wood Siding U-Value Static</t>
  </si>
  <si>
    <t>Wall Masonry on Wood U-Value Static</t>
  </si>
  <si>
    <t>Wall Masonry on Steel U-Value Static</t>
  </si>
  <si>
    <t>Roof Shingle U-Value Static</t>
  </si>
  <si>
    <t>Roof Metal U-Value Static</t>
  </si>
  <si>
    <t>Roof Built-up Metal Deck U-Value Static</t>
  </si>
  <si>
    <t>Roof Built-up Concrete Deck U-Value Static</t>
  </si>
  <si>
    <t>Roof Built-up Wood Deck U-Value Static</t>
  </si>
  <si>
    <t>Wall Masonry on Masonry U-Value Static</t>
  </si>
  <si>
    <t>Window U-Value Static</t>
  </si>
  <si>
    <t>Reduced to R-100 because it was causing energyplus to fail</t>
  </si>
  <si>
    <t>pivot</t>
  </si>
  <si>
    <t>Location</t>
  </si>
  <si>
    <t>/building/address/weather-file</t>
  </si>
  <si>
    <t>|true,false|</t>
  </si>
  <si>
    <t>false</t>
  </si>
  <si>
    <t>true</t>
  </si>
  <si>
    <t>Measure File Name</t>
  </si>
  <si>
    <t>SetXPathStaticAndVariable</t>
  </si>
  <si>
    <t>SetXPathTwoStaticAndVariable</t>
  </si>
  <si>
    <t>SetXPathSingleVariable</t>
  </si>
  <si>
    <t>Sample Method</t>
  </si>
  <si>
    <t>LHS</t>
  </si>
  <si>
    <t>Sensitivity Method</t>
  </si>
  <si>
    <t>argument</t>
  </si>
  <si>
    <t>SetInfiltration</t>
  </si>
  <si>
    <t>variable</t>
  </si>
  <si>
    <t>Set XPath</t>
  </si>
  <si>
    <t>string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</si>
  <si>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</si>
  <si>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</si>
  <si>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</si>
  <si>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Apply Method</t>
  </si>
  <si>
    <t>Measure Directory</t>
  </si>
  <si>
    <t>Export Directory</t>
  </si>
  <si>
    <t>value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</si>
  <si>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</si>
  <si>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</si>
  <si>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</si>
  <si>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</si>
  <si>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</si>
  <si>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</si>
  <si>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</si>
  <si>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</si>
  <si>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apply_method</t>
  </si>
  <si>
    <t>Directory to Unpack to</t>
  </si>
  <si>
    <t>Other Library Files</t>
  </si>
  <si>
    <t>|USA_ID_Boise.Air.Terminal.726810_TMY3.epw,USA_TN_Memphis.Intl.AP.723340_TMY3.epw|</t>
  </si>
  <si>
    <t>Parameter Name in Measure</t>
  </si>
  <si>
    <t>Parameter Display Namem (will make machine name)</t>
  </si>
  <si>
    <t>Measure Display Name</t>
  </si>
  <si>
    <t>static_xpath</t>
  </si>
  <si>
    <t>static_value</t>
  </si>
  <si>
    <t>static_apply_method</t>
  </si>
  <si>
    <t>Static Apply Method</t>
  </si>
  <si>
    <t>Static XPath</t>
  </si>
  <si>
    <t>Set Infiltration Rate</t>
  </si>
  <si>
    <t>unknown</t>
  </si>
  <si>
    <t>static_xpath_1</t>
  </si>
  <si>
    <t>Static Xpath 1</t>
  </si>
  <si>
    <t>Static Xpath 2</t>
  </si>
  <si>
    <t>static_xpath_2</t>
  </si>
  <si>
    <t>static_value_1</t>
  </si>
  <si>
    <t>static_value_2</t>
  </si>
  <si>
    <t>Path (relative to this excel file)</t>
  </si>
  <si>
    <t>../measures</t>
  </si>
  <si>
    <t>../analysis</t>
  </si>
  <si>
    <t>Files to include (absolute paths here). If a directory then it will include all subfolders and files</t>
  </si>
  <si>
    <t>File Type</t>
  </si>
  <si>
    <t>Analysis Name</t>
  </si>
  <si>
    <t>Inputs</t>
  </si>
  <si>
    <t>All Measures</t>
  </si>
  <si>
    <t>Example Analysis</t>
  </si>
  <si>
    <t>OSM</t>
  </si>
  <si>
    <t>../weather/*.epw</t>
  </si>
  <si>
    <t>../seeds/medium_office.osm</t>
  </si>
  <si>
    <t>If you need to send other files that are visible during the running of the simulations, then you can add an entry under the "Other Files"</t>
  </si>
  <si>
    <t>medium_office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</si>
</sst>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3" fillId="0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/>
    <xf numFmtId="0" fontId="0" fillId="3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 quotePrefix="1" applyFill="1" applyAlignment="1"/>
    <xf numFmtId="0" fontId="0" fillId="3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4" fillId="4" borderId="0" xfId="0" applyFont="1" applyFill="1"/>
    <xf numFmtId="0" fontId="5" fillId="2" borderId="0" xfId="0" applyFont="1" applyFill="1"/>
    <xf numFmtId="0" fontId="5" fillId="2" borderId="0" xfId="0" applyFont="1" applyFill="1" applyAlignme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5" borderId="0" xfId="0" applyFont="1" applyFill="1" applyAlignment="1">
      <alignment horizontal="center"/>
    </xf>
  </cellXfs>
  <cellStyles count="1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194</v>
      </c>
    </row>
    <row r="12" spans="1:1">
      <c r="A12" t="s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zoomScalePageLayoutView="150" workbookViewId="0">
      <selection activeCell="B12" sqref="B12"/>
    </sheetView>
  </sheetViews>
  <sheetFormatPr baseColWidth="10" defaultRowHeight="14" x14ac:dyDescent="0"/>
  <cols>
    <col min="1" max="1" width="22.6640625" style="1" customWidth="1"/>
    <col min="2" max="2" width="18.1640625" style="1" bestFit="1" customWidth="1"/>
    <col min="3" max="3" width="69.1640625" style="1" bestFit="1" customWidth="1"/>
    <col min="4" max="4" width="38.5" style="1" bestFit="1" customWidth="1"/>
    <col min="5" max="16384" width="10.83203125" style="1"/>
  </cols>
  <sheetData>
    <row r="1" spans="1:4" s="27" customFormat="1">
      <c r="A1" s="26" t="s">
        <v>202</v>
      </c>
      <c r="B1" s="26"/>
      <c r="C1" s="26"/>
      <c r="D1" s="28"/>
    </row>
    <row r="2" spans="1:4">
      <c r="A2" s="1" t="s">
        <v>234</v>
      </c>
      <c r="B2" s="1" t="s">
        <v>237</v>
      </c>
    </row>
    <row r="3" spans="1:4">
      <c r="A3" s="1" t="s">
        <v>198</v>
      </c>
      <c r="B3" s="1" t="s">
        <v>230</v>
      </c>
    </row>
    <row r="4" spans="1:4">
      <c r="A4" s="1" t="s">
        <v>199</v>
      </c>
      <c r="B4" s="1" t="s">
        <v>231</v>
      </c>
    </row>
    <row r="6" spans="1:4" s="2" customFormat="1">
      <c r="A6" s="26" t="s">
        <v>201</v>
      </c>
      <c r="B6" s="26"/>
      <c r="C6" s="26"/>
      <c r="D6" s="26"/>
    </row>
    <row r="7" spans="1:4">
      <c r="A7" s="1" t="s">
        <v>186</v>
      </c>
      <c r="B7" s="1" t="s">
        <v>187</v>
      </c>
    </row>
    <row r="8" spans="1:4">
      <c r="A8" s="1" t="s">
        <v>188</v>
      </c>
      <c r="B8" s="1" t="s">
        <v>236</v>
      </c>
    </row>
    <row r="9" spans="1:4">
      <c r="A9" s="1" t="s">
        <v>78</v>
      </c>
      <c r="B9" s="1">
        <v>5</v>
      </c>
    </row>
    <row r="11" spans="1:4" s="2" customFormat="1" ht="28">
      <c r="A11" s="26" t="s">
        <v>208</v>
      </c>
      <c r="B11" s="26" t="s">
        <v>229</v>
      </c>
      <c r="C11" s="26" t="s">
        <v>205</v>
      </c>
      <c r="D11" s="26"/>
    </row>
    <row r="12" spans="1:4">
      <c r="A12" s="1" t="s">
        <v>203</v>
      </c>
      <c r="B12" s="1" t="s">
        <v>239</v>
      </c>
    </row>
    <row r="14" spans="1:4" s="2" customFormat="1">
      <c r="A14" s="26" t="s">
        <v>204</v>
      </c>
      <c r="B14" s="26" t="s">
        <v>206</v>
      </c>
      <c r="C14" s="26" t="s">
        <v>233</v>
      </c>
      <c r="D14" s="26" t="s">
        <v>229</v>
      </c>
    </row>
    <row r="15" spans="1:4">
      <c r="A15" s="1" t="s">
        <v>207</v>
      </c>
      <c r="B15" s="1" t="s">
        <v>242</v>
      </c>
      <c r="C15" s="1" t="s">
        <v>238</v>
      </c>
      <c r="D15" s="1" t="s">
        <v>240</v>
      </c>
    </row>
    <row r="17" spans="1:4" s="2" customFormat="1" ht="28">
      <c r="A17" s="26" t="s">
        <v>211</v>
      </c>
      <c r="B17" s="26" t="s">
        <v>210</v>
      </c>
      <c r="C17" s="26" t="s">
        <v>232</v>
      </c>
      <c r="D17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tabSelected="1" zoomScale="120" zoomScaleNormal="120" zoomScalePageLayoutView="120" workbookViewId="0">
      <pane ySplit="3" topLeftCell="A4" activePane="bottomLeft" state="frozen"/>
      <selection pane="bottomLeft" activeCell="A5" sqref="A5"/>
    </sheetView>
  </sheetViews>
  <sheetFormatPr baseColWidth="10" defaultColWidth="11.5" defaultRowHeight="14" x14ac:dyDescent="0"/>
  <cols>
    <col min="1" max="1" width="15.6640625" style="1" bestFit="1" customWidth="1"/>
    <col min="2" max="2" width="28.6640625" style="1" bestFit="1" customWidth="1"/>
    <col min="3" max="3" width="43.1640625" style="1" bestFit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16"/>
      <c r="B1" s="16"/>
      <c r="C1" s="18" t="s">
        <v>235</v>
      </c>
      <c r="D1" s="16"/>
      <c r="E1" s="16"/>
      <c r="F1" s="16"/>
      <c r="G1" s="16"/>
      <c r="H1" s="17"/>
      <c r="I1" s="17"/>
      <c r="J1" s="16"/>
      <c r="K1" s="16"/>
      <c r="L1" s="16"/>
      <c r="M1" s="16"/>
      <c r="N1" s="16"/>
      <c r="O1" s="16"/>
      <c r="P1" s="16"/>
      <c r="Q1" s="29" t="s">
        <v>81</v>
      </c>
      <c r="R1" s="29"/>
      <c r="S1" s="29"/>
      <c r="T1" s="29"/>
      <c r="U1" s="29"/>
      <c r="V1" s="29"/>
    </row>
    <row r="2" spans="1:22" s="19" customFormat="1" ht="15">
      <c r="A2" s="19" t="s">
        <v>77</v>
      </c>
      <c r="B2" s="19" t="s">
        <v>215</v>
      </c>
      <c r="C2" s="19" t="s">
        <v>182</v>
      </c>
      <c r="H2" s="20"/>
      <c r="I2" s="20"/>
    </row>
    <row r="3" spans="1:22" s="19" customFormat="1" ht="15">
      <c r="A3" s="19" t="s">
        <v>72</v>
      </c>
      <c r="B3" s="21" t="s">
        <v>1</v>
      </c>
      <c r="C3" s="21" t="s">
        <v>214</v>
      </c>
      <c r="D3" s="21" t="s">
        <v>213</v>
      </c>
      <c r="E3" s="21" t="s">
        <v>139</v>
      </c>
      <c r="F3" s="22" t="s">
        <v>87</v>
      </c>
      <c r="G3" s="21" t="s">
        <v>83</v>
      </c>
      <c r="H3" s="23" t="s">
        <v>94</v>
      </c>
      <c r="I3" s="23" t="s">
        <v>88</v>
      </c>
      <c r="J3" s="24" t="s">
        <v>89</v>
      </c>
      <c r="K3" s="24" t="s">
        <v>90</v>
      </c>
      <c r="L3" s="24" t="s">
        <v>86</v>
      </c>
      <c r="M3" s="24" t="s">
        <v>85</v>
      </c>
      <c r="N3" s="21" t="s">
        <v>84</v>
      </c>
      <c r="O3" s="25" t="s">
        <v>82</v>
      </c>
      <c r="P3" s="25" t="s">
        <v>81</v>
      </c>
      <c r="Q3" s="21" t="s">
        <v>156</v>
      </c>
      <c r="R3" s="19" t="s">
        <v>150</v>
      </c>
      <c r="S3" s="19" t="s">
        <v>151</v>
      </c>
      <c r="T3" s="19" t="s">
        <v>152</v>
      </c>
      <c r="U3" s="19" t="s">
        <v>153</v>
      </c>
    </row>
    <row r="4" spans="1:22" s="9" customFormat="1">
      <c r="A4" s="9" t="b">
        <v>1</v>
      </c>
      <c r="B4" s="9" t="s">
        <v>136</v>
      </c>
      <c r="C4" s="9" t="s">
        <v>136</v>
      </c>
      <c r="H4" s="10"/>
      <c r="I4" s="10"/>
    </row>
    <row r="5" spans="1:22">
      <c r="B5" s="1" t="s">
        <v>189</v>
      </c>
      <c r="C5" s="1" t="s">
        <v>136</v>
      </c>
      <c r="D5" s="1" t="s">
        <v>136</v>
      </c>
      <c r="E5" s="1" t="s">
        <v>74</v>
      </c>
      <c r="H5" s="1"/>
      <c r="I5" s="1"/>
      <c r="J5" s="3"/>
      <c r="K5" s="3"/>
      <c r="L5" s="3"/>
      <c r="M5" s="3"/>
      <c r="O5" s="4"/>
      <c r="P5" s="2"/>
    </row>
    <row r="6" spans="1:22" s="9" customFormat="1">
      <c r="A6" s="9" t="b">
        <v>1</v>
      </c>
      <c r="B6" s="9" t="s">
        <v>177</v>
      </c>
      <c r="C6" s="9" t="s">
        <v>185</v>
      </c>
      <c r="H6" s="10"/>
      <c r="I6" s="10"/>
    </row>
    <row r="7" spans="1:22">
      <c r="B7" s="1" t="s">
        <v>189</v>
      </c>
      <c r="C7" s="1" t="s">
        <v>192</v>
      </c>
      <c r="D7" s="1" t="s">
        <v>0</v>
      </c>
      <c r="E7" s="1" t="s">
        <v>74</v>
      </c>
      <c r="F7" s="1" t="s">
        <v>193</v>
      </c>
      <c r="H7" s="1" t="s">
        <v>178</v>
      </c>
      <c r="J7" s="3"/>
      <c r="K7" s="3"/>
      <c r="L7" s="3"/>
      <c r="M7" s="3"/>
      <c r="O7" s="4"/>
      <c r="P7" s="2"/>
    </row>
    <row r="8" spans="1:22">
      <c r="B8" s="1" t="s">
        <v>191</v>
      </c>
      <c r="C8" s="1" t="s">
        <v>177</v>
      </c>
      <c r="D8" s="1" t="s">
        <v>200</v>
      </c>
      <c r="E8" s="1" t="s">
        <v>176</v>
      </c>
      <c r="F8" s="1" t="s">
        <v>25</v>
      </c>
      <c r="H8" s="1"/>
      <c r="I8" s="5" t="s">
        <v>212</v>
      </c>
      <c r="J8" s="3"/>
      <c r="K8" s="3"/>
      <c r="L8" s="3"/>
      <c r="M8" s="3"/>
      <c r="O8" s="4"/>
      <c r="P8" s="2"/>
    </row>
    <row r="9" spans="1:22" s="9" customFormat="1">
      <c r="A9" s="9" t="b">
        <v>1</v>
      </c>
      <c r="B9" s="9" t="s">
        <v>39</v>
      </c>
      <c r="C9" s="9" t="s">
        <v>185</v>
      </c>
      <c r="H9" s="10"/>
      <c r="I9" s="10"/>
    </row>
    <row r="10" spans="1:22">
      <c r="B10" s="1" t="s">
        <v>189</v>
      </c>
      <c r="C10" s="1" t="s">
        <v>192</v>
      </c>
      <c r="D10" s="1" t="s">
        <v>0</v>
      </c>
      <c r="E10" s="6" t="s">
        <v>74</v>
      </c>
      <c r="F10" s="5" t="s">
        <v>193</v>
      </c>
      <c r="H10" s="1" t="s">
        <v>73</v>
      </c>
      <c r="I10" s="1"/>
    </row>
    <row r="11" spans="1:22">
      <c r="B11" s="1" t="s">
        <v>189</v>
      </c>
      <c r="C11" s="1" t="s">
        <v>197</v>
      </c>
      <c r="D11" s="1" t="s">
        <v>209</v>
      </c>
      <c r="E11" s="6" t="s">
        <v>74</v>
      </c>
      <c r="F11" s="5" t="s">
        <v>193</v>
      </c>
      <c r="H11" s="1" t="s">
        <v>137</v>
      </c>
      <c r="I11" s="1"/>
    </row>
    <row r="12" spans="1:22" ht="42">
      <c r="B12" s="1" t="s">
        <v>191</v>
      </c>
      <c r="C12" s="1" t="s">
        <v>39</v>
      </c>
      <c r="D12" s="1" t="s">
        <v>200</v>
      </c>
      <c r="E12" s="6" t="s">
        <v>91</v>
      </c>
      <c r="F12" s="5" t="s">
        <v>75</v>
      </c>
      <c r="G12" s="1" t="s">
        <v>21</v>
      </c>
      <c r="H12" s="1"/>
      <c r="I12" s="1"/>
      <c r="J12" s="3">
        <f>R12/T12</f>
        <v>0.51813471502590669</v>
      </c>
      <c r="K12" s="3">
        <f>S12/T12</f>
        <v>1.4818652849740932</v>
      </c>
      <c r="L12" s="3">
        <f>(K12+J12)/2</f>
        <v>1</v>
      </c>
      <c r="M12" s="3">
        <f>(K12-J12)/6</f>
        <v>0.16062176165803108</v>
      </c>
      <c r="N12" s="1" t="s">
        <v>195</v>
      </c>
      <c r="O12" s="4" t="s">
        <v>13</v>
      </c>
      <c r="P12" s="2" t="s">
        <v>12</v>
      </c>
      <c r="Q12" s="1" t="s">
        <v>157</v>
      </c>
      <c r="R12" s="3">
        <v>2.5</v>
      </c>
      <c r="S12" s="3">
        <v>7.15</v>
      </c>
      <c r="T12" s="3">
        <f>(S12+R12)/2</f>
        <v>4.8250000000000002</v>
      </c>
      <c r="U12" s="3">
        <f>(S12-R12)/6</f>
        <v>0.77500000000000002</v>
      </c>
      <c r="V12" s="1" t="s">
        <v>155</v>
      </c>
    </row>
    <row r="13" spans="1:22" s="9" customFormat="1">
      <c r="A13" s="9" t="b">
        <v>1</v>
      </c>
      <c r="B13" s="9" t="s">
        <v>40</v>
      </c>
      <c r="C13" s="9" t="s">
        <v>185</v>
      </c>
      <c r="H13" s="10"/>
      <c r="I13" s="10"/>
    </row>
    <row r="14" spans="1:22" ht="15" customHeight="1">
      <c r="B14" s="1" t="s">
        <v>189</v>
      </c>
      <c r="C14" s="1" t="s">
        <v>192</v>
      </c>
      <c r="D14" s="1" t="s">
        <v>0</v>
      </c>
      <c r="E14" s="6" t="s">
        <v>74</v>
      </c>
      <c r="F14" s="5" t="s">
        <v>193</v>
      </c>
      <c r="H14" s="1" t="s">
        <v>102</v>
      </c>
      <c r="I14" s="1"/>
      <c r="J14" s="3"/>
      <c r="K14" s="3"/>
      <c r="L14" s="3"/>
      <c r="M14" s="3"/>
      <c r="O14" s="4"/>
      <c r="R14" s="3"/>
      <c r="S14" s="3"/>
      <c r="T14" s="3"/>
      <c r="U14" s="3"/>
    </row>
    <row r="15" spans="1:22">
      <c r="B15" s="1" t="s">
        <v>189</v>
      </c>
      <c r="C15" s="1" t="s">
        <v>197</v>
      </c>
      <c r="D15" s="1" t="s">
        <v>209</v>
      </c>
      <c r="E15" s="6" t="s">
        <v>74</v>
      </c>
      <c r="F15" s="5" t="s">
        <v>193</v>
      </c>
      <c r="H15" s="1" t="s">
        <v>137</v>
      </c>
      <c r="I15" s="1"/>
    </row>
    <row r="16" spans="1:22" ht="42">
      <c r="B16" s="1" t="s">
        <v>191</v>
      </c>
      <c r="C16" s="1" t="s">
        <v>40</v>
      </c>
      <c r="D16" s="1" t="s">
        <v>200</v>
      </c>
      <c r="E16" s="6" t="s">
        <v>91</v>
      </c>
      <c r="F16" s="5" t="s">
        <v>75</v>
      </c>
      <c r="G16" s="1" t="s">
        <v>21</v>
      </c>
      <c r="H16" s="1"/>
      <c r="I16" s="1"/>
      <c r="J16" s="3">
        <f>R16/T16</f>
        <v>0.51813471502590669</v>
      </c>
      <c r="K16" s="3">
        <f>S16/T16</f>
        <v>1.4818652849740932</v>
      </c>
      <c r="L16" s="3">
        <f>(K16+J16)/2</f>
        <v>1</v>
      </c>
      <c r="M16" s="3">
        <f t="shared" ref="M16" si="0">(K16-J16)/6</f>
        <v>0.16062176165803108</v>
      </c>
      <c r="N16" s="1" t="s">
        <v>195</v>
      </c>
      <c r="O16" s="4" t="s">
        <v>13</v>
      </c>
      <c r="Q16" s="1" t="s">
        <v>157</v>
      </c>
      <c r="R16" s="3">
        <v>2.5</v>
      </c>
      <c r="S16" s="3">
        <v>7.15</v>
      </c>
      <c r="T16" s="3">
        <f>(S16+R16)/2</f>
        <v>4.8250000000000002</v>
      </c>
      <c r="U16" s="3">
        <f t="shared" ref="U16" si="1">(S16-R16)/6</f>
        <v>0.77500000000000002</v>
      </c>
    </row>
    <row r="17" spans="1:21" s="9" customFormat="1">
      <c r="A17" s="9" t="b">
        <v>1</v>
      </c>
      <c r="B17" s="9" t="s">
        <v>41</v>
      </c>
      <c r="C17" s="9" t="s">
        <v>185</v>
      </c>
      <c r="H17" s="10"/>
      <c r="I17" s="10"/>
    </row>
    <row r="18" spans="1:21" ht="15" customHeight="1">
      <c r="B18" s="1" t="s">
        <v>189</v>
      </c>
      <c r="C18" s="1" t="s">
        <v>192</v>
      </c>
      <c r="D18" s="1" t="s">
        <v>0</v>
      </c>
      <c r="E18" s="6" t="s">
        <v>74</v>
      </c>
      <c r="F18" s="5" t="s">
        <v>193</v>
      </c>
      <c r="H18" s="1" t="s">
        <v>103</v>
      </c>
      <c r="I18" s="1"/>
      <c r="J18" s="3"/>
      <c r="K18" s="3"/>
      <c r="L18" s="3"/>
      <c r="M18" s="3"/>
      <c r="O18" s="4"/>
      <c r="R18" s="3"/>
      <c r="S18" s="3"/>
      <c r="T18" s="3"/>
      <c r="U18" s="3"/>
    </row>
    <row r="19" spans="1:21">
      <c r="B19" s="1" t="s">
        <v>189</v>
      </c>
      <c r="C19" s="1" t="s">
        <v>197</v>
      </c>
      <c r="D19" s="1" t="s">
        <v>209</v>
      </c>
      <c r="E19" s="6" t="s">
        <v>74</v>
      </c>
      <c r="F19" s="5" t="s">
        <v>193</v>
      </c>
      <c r="H19" s="1" t="s">
        <v>137</v>
      </c>
      <c r="I19" s="1"/>
    </row>
    <row r="20" spans="1:21">
      <c r="B20" s="1" t="s">
        <v>191</v>
      </c>
      <c r="C20" s="1" t="s">
        <v>41</v>
      </c>
      <c r="D20" s="1" t="s">
        <v>200</v>
      </c>
      <c r="E20" s="6" t="s">
        <v>91</v>
      </c>
      <c r="F20" s="5" t="s">
        <v>75</v>
      </c>
      <c r="G20" s="1" t="s">
        <v>71</v>
      </c>
      <c r="H20" s="1"/>
      <c r="I20" s="1"/>
      <c r="J20" s="3">
        <f>R20/T20</f>
        <v>0.91249999999999998</v>
      </c>
      <c r="K20" s="3">
        <f>S20/T20</f>
        <v>1.2</v>
      </c>
      <c r="L20" s="3">
        <v>1</v>
      </c>
      <c r="M20" s="3">
        <f t="shared" ref="M20" si="2">(K20-J20)/6</f>
        <v>4.7916666666666663E-2</v>
      </c>
      <c r="N20" s="1" t="s">
        <v>195</v>
      </c>
      <c r="O20" s="4" t="s">
        <v>56</v>
      </c>
      <c r="P20" s="4"/>
      <c r="Q20" s="1" t="s">
        <v>157</v>
      </c>
      <c r="R20" s="3">
        <v>73</v>
      </c>
      <c r="S20" s="3">
        <v>96</v>
      </c>
      <c r="T20" s="3">
        <v>80</v>
      </c>
      <c r="U20" s="3">
        <f t="shared" ref="U20" si="3">(S20-R20)/6</f>
        <v>3.8333333333333335</v>
      </c>
    </row>
    <row r="21" spans="1:21" s="9" customFormat="1">
      <c r="A21" s="9" t="b">
        <v>1</v>
      </c>
      <c r="B21" s="9" t="s">
        <v>42</v>
      </c>
      <c r="C21" s="9" t="s">
        <v>185</v>
      </c>
      <c r="H21" s="10"/>
      <c r="I21" s="10"/>
    </row>
    <row r="22" spans="1:21" ht="15" customHeight="1">
      <c r="B22" s="1" t="s">
        <v>189</v>
      </c>
      <c r="C22" s="1" t="s">
        <v>192</v>
      </c>
      <c r="D22" s="1" t="s">
        <v>0</v>
      </c>
      <c r="E22" s="6" t="s">
        <v>74</v>
      </c>
      <c r="F22" s="5" t="s">
        <v>193</v>
      </c>
      <c r="H22" s="1" t="s">
        <v>104</v>
      </c>
      <c r="I22" s="1"/>
      <c r="J22" s="3"/>
      <c r="K22" s="3"/>
      <c r="L22" s="3"/>
      <c r="M22" s="3"/>
      <c r="O22" s="4"/>
      <c r="R22" s="3"/>
      <c r="S22" s="3"/>
      <c r="T22" s="3"/>
      <c r="U22" s="3"/>
    </row>
    <row r="23" spans="1:21">
      <c r="B23" s="1" t="s">
        <v>189</v>
      </c>
      <c r="C23" s="1" t="s">
        <v>197</v>
      </c>
      <c r="D23" s="1" t="s">
        <v>209</v>
      </c>
      <c r="E23" s="6" t="s">
        <v>74</v>
      </c>
      <c r="F23" s="5" t="s">
        <v>193</v>
      </c>
      <c r="H23" s="1" t="s">
        <v>137</v>
      </c>
      <c r="I23" s="1"/>
    </row>
    <row r="24" spans="1:21">
      <c r="B24" s="1" t="s">
        <v>191</v>
      </c>
      <c r="C24" s="1" t="s">
        <v>42</v>
      </c>
      <c r="D24" s="1" t="s">
        <v>200</v>
      </c>
      <c r="E24" s="6" t="s">
        <v>91</v>
      </c>
      <c r="F24" s="5" t="s">
        <v>75</v>
      </c>
      <c r="G24" s="1" t="s">
        <v>71</v>
      </c>
      <c r="H24" s="1"/>
      <c r="I24" s="1"/>
      <c r="J24" s="3">
        <f>R24/T24</f>
        <v>0.91249999999999998</v>
      </c>
      <c r="K24" s="3">
        <f>S24/T24</f>
        <v>1.2</v>
      </c>
      <c r="L24" s="3">
        <v>1</v>
      </c>
      <c r="M24" s="3">
        <f t="shared" ref="M24" si="4">(K24-J24)/6</f>
        <v>4.7916666666666663E-2</v>
      </c>
      <c r="N24" s="1" t="s">
        <v>195</v>
      </c>
      <c r="O24" s="4" t="s">
        <v>56</v>
      </c>
      <c r="Q24" s="1" t="s">
        <v>157</v>
      </c>
      <c r="R24" s="3">
        <v>73</v>
      </c>
      <c r="S24" s="3">
        <v>96</v>
      </c>
      <c r="T24" s="3">
        <v>80</v>
      </c>
      <c r="U24" s="3">
        <f t="shared" ref="U24" si="5">(S24-R24)/6</f>
        <v>3.8333333333333335</v>
      </c>
    </row>
    <row r="25" spans="1:21" s="9" customFormat="1">
      <c r="A25" s="9" t="b">
        <v>1</v>
      </c>
      <c r="B25" s="9" t="s">
        <v>121</v>
      </c>
      <c r="C25" s="9" t="s">
        <v>185</v>
      </c>
      <c r="H25" s="10"/>
      <c r="I25" s="10"/>
    </row>
    <row r="26" spans="1:21">
      <c r="B26" s="1" t="s">
        <v>189</v>
      </c>
      <c r="C26" s="1" t="s">
        <v>192</v>
      </c>
      <c r="D26" s="1" t="s">
        <v>0</v>
      </c>
      <c r="E26" s="6" t="s">
        <v>74</v>
      </c>
      <c r="F26" s="5"/>
      <c r="H26" s="1" t="s">
        <v>158</v>
      </c>
      <c r="J26" s="3"/>
      <c r="K26" s="3"/>
      <c r="L26" s="3"/>
      <c r="M26" s="3"/>
      <c r="O26" s="4"/>
      <c r="P26" s="2"/>
      <c r="R26" s="3"/>
      <c r="S26" s="3"/>
      <c r="T26" s="3"/>
      <c r="U26" s="3"/>
    </row>
    <row r="27" spans="1:21">
      <c r="B27" s="1" t="s">
        <v>189</v>
      </c>
      <c r="C27" s="1" t="s">
        <v>197</v>
      </c>
      <c r="D27" s="1" t="s">
        <v>209</v>
      </c>
      <c r="E27" s="6" t="s">
        <v>74</v>
      </c>
      <c r="F27" s="5" t="s">
        <v>193</v>
      </c>
      <c r="H27" s="1" t="s">
        <v>137</v>
      </c>
      <c r="I27" s="1"/>
    </row>
    <row r="28" spans="1:21" ht="42">
      <c r="B28" s="1" t="s">
        <v>191</v>
      </c>
      <c r="C28" s="1" t="s">
        <v>121</v>
      </c>
      <c r="D28" s="1" t="s">
        <v>200</v>
      </c>
      <c r="E28" s="6" t="s">
        <v>91</v>
      </c>
      <c r="F28" s="5" t="s">
        <v>75</v>
      </c>
      <c r="G28" s="1" t="s">
        <v>21</v>
      </c>
      <c r="H28" s="1"/>
      <c r="J28" s="3">
        <f>R28/T28</f>
        <v>0.64516129032258063</v>
      </c>
      <c r="K28" s="3">
        <f>S28/T28</f>
        <v>1.3548387096774195</v>
      </c>
      <c r="L28" s="3">
        <f>(K28+J28)/2</f>
        <v>1</v>
      </c>
      <c r="M28" s="3">
        <f t="shared" ref="M28" si="6">(K28-J28)/6</f>
        <v>0.11827956989247314</v>
      </c>
      <c r="N28" s="1" t="s">
        <v>195</v>
      </c>
      <c r="O28" s="4" t="s">
        <v>13</v>
      </c>
      <c r="P28" s="2" t="s">
        <v>123</v>
      </c>
      <c r="Q28" s="1" t="s">
        <v>157</v>
      </c>
      <c r="R28" s="3">
        <v>2</v>
      </c>
      <c r="S28" s="3">
        <v>4.2</v>
      </c>
      <c r="T28" s="3">
        <f>(S28+R28)/2</f>
        <v>3.1</v>
      </c>
      <c r="U28" s="3">
        <f t="shared" ref="U28" si="7">(S28-R28)/6</f>
        <v>0.3666666666666667</v>
      </c>
    </row>
    <row r="29" spans="1:21" s="9" customFormat="1">
      <c r="A29" s="9" t="b">
        <v>1</v>
      </c>
      <c r="B29" s="9" t="s">
        <v>122</v>
      </c>
      <c r="C29" s="9" t="s">
        <v>185</v>
      </c>
      <c r="H29" s="10"/>
      <c r="I29" s="10"/>
    </row>
    <row r="30" spans="1:21">
      <c r="B30" s="1" t="s">
        <v>189</v>
      </c>
      <c r="C30" s="1" t="s">
        <v>192</v>
      </c>
      <c r="D30" s="1" t="s">
        <v>0</v>
      </c>
      <c r="E30" s="6" t="s">
        <v>74</v>
      </c>
      <c r="F30" s="5"/>
      <c r="H30" s="13" t="s">
        <v>159</v>
      </c>
      <c r="J30" s="3"/>
      <c r="K30" s="3"/>
      <c r="L30" s="3"/>
      <c r="M30" s="3"/>
      <c r="O30" s="4"/>
      <c r="P30" s="2"/>
      <c r="R30" s="3"/>
      <c r="S30" s="3"/>
      <c r="T30" s="3"/>
      <c r="U30" s="3"/>
    </row>
    <row r="31" spans="1:21">
      <c r="B31" s="1" t="s">
        <v>189</v>
      </c>
      <c r="C31" s="1" t="s">
        <v>197</v>
      </c>
      <c r="D31" s="1" t="s">
        <v>209</v>
      </c>
      <c r="E31" s="6" t="s">
        <v>74</v>
      </c>
      <c r="F31" s="5" t="s">
        <v>193</v>
      </c>
      <c r="H31" s="1" t="s">
        <v>137</v>
      </c>
      <c r="I31" s="1"/>
    </row>
    <row r="32" spans="1:21" ht="42">
      <c r="B32" s="1" t="s">
        <v>191</v>
      </c>
      <c r="C32" s="1" t="s">
        <v>122</v>
      </c>
      <c r="D32" s="1" t="s">
        <v>200</v>
      </c>
      <c r="E32" s="6" t="s">
        <v>91</v>
      </c>
      <c r="F32" s="5" t="s">
        <v>75</v>
      </c>
      <c r="G32" s="1" t="s">
        <v>21</v>
      </c>
      <c r="H32" s="1"/>
      <c r="I32" s="1"/>
      <c r="J32" s="3">
        <f>R32/T32</f>
        <v>0.72727272727272729</v>
      </c>
      <c r="K32" s="3">
        <f>S32/T32</f>
        <v>1.2727272727272729</v>
      </c>
      <c r="L32" s="3">
        <f>(K32+J32)/2</f>
        <v>1</v>
      </c>
      <c r="M32" s="3">
        <f t="shared" ref="M32" si="8">(K32-J32)/6</f>
        <v>9.0909090909090939E-2</v>
      </c>
      <c r="N32" s="1" t="s">
        <v>195</v>
      </c>
      <c r="O32" s="4" t="s">
        <v>13</v>
      </c>
      <c r="P32" s="2" t="s">
        <v>130</v>
      </c>
      <c r="Q32" s="1" t="s">
        <v>157</v>
      </c>
      <c r="R32" s="3">
        <v>2.4</v>
      </c>
      <c r="S32" s="3">
        <v>4.2</v>
      </c>
      <c r="T32" s="3">
        <f>(S32+R32)/2</f>
        <v>3.3</v>
      </c>
      <c r="U32" s="3">
        <f t="shared" ref="U32" si="9">(S32-R32)/6</f>
        <v>0.30000000000000004</v>
      </c>
    </row>
    <row r="33" spans="1:21" s="9" customFormat="1">
      <c r="A33" s="9" t="b">
        <v>1</v>
      </c>
      <c r="B33" s="9" t="s">
        <v>160</v>
      </c>
      <c r="C33" s="9" t="s">
        <v>185</v>
      </c>
      <c r="H33" s="10"/>
      <c r="I33" s="10"/>
    </row>
    <row r="34" spans="1:21">
      <c r="B34" s="1" t="s">
        <v>189</v>
      </c>
      <c r="C34" s="1" t="s">
        <v>192</v>
      </c>
      <c r="D34" s="1" t="s">
        <v>0</v>
      </c>
      <c r="E34" s="6" t="s">
        <v>74</v>
      </c>
      <c r="F34" s="5"/>
      <c r="H34" s="13" t="s">
        <v>162</v>
      </c>
      <c r="J34" s="3"/>
      <c r="K34" s="3"/>
      <c r="L34" s="3"/>
      <c r="M34" s="3"/>
      <c r="O34" s="4"/>
      <c r="P34" s="2"/>
      <c r="R34" s="3"/>
      <c r="S34" s="3"/>
      <c r="T34" s="3"/>
      <c r="U34" s="3"/>
    </row>
    <row r="35" spans="1:21">
      <c r="B35" s="1" t="s">
        <v>189</v>
      </c>
      <c r="C35" s="1" t="s">
        <v>197</v>
      </c>
      <c r="D35" s="1" t="s">
        <v>209</v>
      </c>
      <c r="E35" s="6" t="s">
        <v>74</v>
      </c>
      <c r="F35" s="5" t="s">
        <v>193</v>
      </c>
      <c r="H35" s="1" t="s">
        <v>137</v>
      </c>
      <c r="I35" s="1"/>
    </row>
    <row r="36" spans="1:21" ht="42">
      <c r="B36" s="1" t="s">
        <v>191</v>
      </c>
      <c r="C36" s="1" t="s">
        <v>161</v>
      </c>
      <c r="D36" s="1" t="s">
        <v>200</v>
      </c>
      <c r="E36" s="6" t="s">
        <v>91</v>
      </c>
      <c r="F36" s="5" t="s">
        <v>75</v>
      </c>
      <c r="G36" s="1" t="s">
        <v>21</v>
      </c>
      <c r="H36" s="1"/>
      <c r="I36" s="1"/>
      <c r="J36" s="3">
        <f>R36/T36</f>
        <v>0.38461538461538464</v>
      </c>
      <c r="K36" s="3">
        <f>S36/T36</f>
        <v>1.3846153846153846</v>
      </c>
      <c r="L36" s="3">
        <v>1</v>
      </c>
      <c r="M36" s="3">
        <f t="shared" ref="M36" si="10">(K36-J36)/6</f>
        <v>0.16666666666666666</v>
      </c>
      <c r="N36" s="1" t="s">
        <v>195</v>
      </c>
      <c r="O36" s="4" t="s">
        <v>13</v>
      </c>
      <c r="P36" s="2" t="s">
        <v>15</v>
      </c>
      <c r="Q36" s="1" t="s">
        <v>157</v>
      </c>
      <c r="R36" s="3">
        <v>25</v>
      </c>
      <c r="S36" s="3">
        <v>90</v>
      </c>
      <c r="T36" s="3">
        <v>65</v>
      </c>
      <c r="U36" s="3">
        <f t="shared" ref="U36" si="11">(S36-R36)/6</f>
        <v>10.833333333333334</v>
      </c>
    </row>
    <row r="37" spans="1:21" s="9" customFormat="1">
      <c r="A37" s="9" t="b">
        <v>1</v>
      </c>
      <c r="B37" s="9" t="s">
        <v>68</v>
      </c>
      <c r="C37" s="9" t="s">
        <v>185</v>
      </c>
      <c r="H37" s="10"/>
      <c r="I37" s="10"/>
    </row>
    <row r="38" spans="1:21">
      <c r="B38" s="1" t="s">
        <v>189</v>
      </c>
      <c r="C38" s="1" t="s">
        <v>192</v>
      </c>
      <c r="D38" s="1" t="s">
        <v>0</v>
      </c>
      <c r="E38" s="6" t="s">
        <v>74</v>
      </c>
      <c r="F38" s="5"/>
      <c r="H38" s="1" t="s">
        <v>105</v>
      </c>
      <c r="J38" s="3"/>
      <c r="K38" s="3"/>
      <c r="L38" s="3"/>
      <c r="M38" s="3"/>
      <c r="O38" s="4"/>
      <c r="P38" s="2"/>
      <c r="R38" s="3"/>
      <c r="S38" s="3"/>
      <c r="T38" s="3"/>
      <c r="U38" s="3"/>
    </row>
    <row r="39" spans="1:21">
      <c r="B39" s="1" t="s">
        <v>189</v>
      </c>
      <c r="C39" s="1" t="s">
        <v>197</v>
      </c>
      <c r="D39" s="1" t="s">
        <v>209</v>
      </c>
      <c r="E39" s="6" t="s">
        <v>74</v>
      </c>
      <c r="F39" s="5" t="s">
        <v>193</v>
      </c>
      <c r="H39" s="1" t="s">
        <v>137</v>
      </c>
      <c r="I39" s="1"/>
    </row>
    <row r="40" spans="1:21" ht="28">
      <c r="B40" s="1" t="s">
        <v>191</v>
      </c>
      <c r="C40" s="1" t="s">
        <v>68</v>
      </c>
      <c r="D40" s="1" t="s">
        <v>200</v>
      </c>
      <c r="E40" s="6" t="s">
        <v>91</v>
      </c>
      <c r="F40" s="5" t="s">
        <v>75</v>
      </c>
      <c r="G40" s="1" t="s">
        <v>21</v>
      </c>
      <c r="H40" s="1" t="s">
        <v>105</v>
      </c>
      <c r="I40" s="1"/>
      <c r="J40" s="3">
        <f>R40/T40</f>
        <v>0.676056338028169</v>
      </c>
      <c r="K40" s="3">
        <f>S40/T40</f>
        <v>1.323943661971831</v>
      </c>
      <c r="L40" s="3">
        <f>(K40+J40)/2</f>
        <v>1</v>
      </c>
      <c r="M40" s="3">
        <f t="shared" ref="M40" si="12">(K40-J40)/6</f>
        <v>0.107981220657277</v>
      </c>
      <c r="N40" s="1" t="s">
        <v>195</v>
      </c>
      <c r="O40" s="4" t="s">
        <v>57</v>
      </c>
      <c r="P40" s="2" t="s">
        <v>128</v>
      </c>
      <c r="Q40" s="1" t="s">
        <v>157</v>
      </c>
      <c r="R40" s="3">
        <v>2.4</v>
      </c>
      <c r="S40" s="3">
        <v>4.7</v>
      </c>
      <c r="T40" s="3">
        <f>(S40+R40)/2</f>
        <v>3.55</v>
      </c>
      <c r="U40" s="3">
        <f t="shared" ref="U40" si="13">(S40-R40)/6</f>
        <v>0.38333333333333336</v>
      </c>
    </row>
    <row r="41" spans="1:21" s="9" customFormat="1">
      <c r="A41" s="9" t="b">
        <v>1</v>
      </c>
      <c r="B41" s="9" t="s">
        <v>66</v>
      </c>
      <c r="C41" s="9" t="s">
        <v>185</v>
      </c>
      <c r="H41" s="10"/>
      <c r="I41" s="10"/>
    </row>
    <row r="42" spans="1:21">
      <c r="B42" s="1" t="s">
        <v>189</v>
      </c>
      <c r="C42" s="1" t="s">
        <v>192</v>
      </c>
      <c r="D42" s="1" t="s">
        <v>0</v>
      </c>
      <c r="E42" s="6" t="s">
        <v>74</v>
      </c>
      <c r="F42" s="5"/>
      <c r="H42" s="1" t="s">
        <v>106</v>
      </c>
      <c r="J42" s="3"/>
      <c r="K42" s="3"/>
      <c r="L42" s="3"/>
      <c r="M42" s="3"/>
      <c r="O42" s="4"/>
      <c r="P42" s="2"/>
      <c r="R42" s="3"/>
      <c r="S42" s="3"/>
      <c r="T42" s="3"/>
      <c r="U42" s="3"/>
    </row>
    <row r="43" spans="1:21">
      <c r="B43" s="1" t="s">
        <v>189</v>
      </c>
      <c r="C43" s="1" t="s">
        <v>197</v>
      </c>
      <c r="D43" s="1" t="s">
        <v>209</v>
      </c>
      <c r="E43" s="6" t="s">
        <v>74</v>
      </c>
      <c r="F43" s="5" t="s">
        <v>193</v>
      </c>
      <c r="H43" s="1" t="s">
        <v>137</v>
      </c>
      <c r="I43" s="1"/>
    </row>
    <row r="44" spans="1:21" ht="42">
      <c r="B44" s="1" t="s">
        <v>191</v>
      </c>
      <c r="C44" s="1" t="s">
        <v>66</v>
      </c>
      <c r="D44" s="1" t="s">
        <v>200</v>
      </c>
      <c r="E44" s="6" t="s">
        <v>91</v>
      </c>
      <c r="F44" s="5" t="s">
        <v>75</v>
      </c>
      <c r="G44" s="1" t="s">
        <v>71</v>
      </c>
      <c r="H44" s="1"/>
      <c r="I44" s="1"/>
      <c r="J44" s="3">
        <f>R44/T44</f>
        <v>0.52631578947368418</v>
      </c>
      <c r="K44" s="3">
        <f>S44/T44</f>
        <v>1.4736842105263157</v>
      </c>
      <c r="L44" s="3">
        <f>(K44+J44)/2</f>
        <v>1</v>
      </c>
      <c r="M44" s="3">
        <f t="shared" ref="M44" si="14">(K44-J44)/6</f>
        <v>0.15789473684210525</v>
      </c>
      <c r="N44" s="1" t="s">
        <v>195</v>
      </c>
      <c r="O44" s="4" t="s">
        <v>13</v>
      </c>
      <c r="P44" s="2" t="s">
        <v>14</v>
      </c>
      <c r="Q44" s="1" t="s">
        <v>157</v>
      </c>
      <c r="R44" s="3">
        <v>25</v>
      </c>
      <c r="S44" s="3">
        <v>70</v>
      </c>
      <c r="T44" s="3">
        <f>(S44+R44)/2</f>
        <v>47.5</v>
      </c>
      <c r="U44" s="3">
        <f t="shared" ref="U44" si="15">(S44-R44)/6</f>
        <v>7.5</v>
      </c>
    </row>
    <row r="45" spans="1:21" s="9" customFormat="1">
      <c r="A45" s="9" t="b">
        <v>1</v>
      </c>
      <c r="B45" s="9" t="s">
        <v>67</v>
      </c>
      <c r="C45" s="9" t="s">
        <v>185</v>
      </c>
      <c r="H45" s="10"/>
      <c r="I45" s="10"/>
    </row>
    <row r="46" spans="1:21">
      <c r="B46" s="1" t="s">
        <v>189</v>
      </c>
      <c r="C46" s="1" t="s">
        <v>192</v>
      </c>
      <c r="D46" s="1" t="s">
        <v>0</v>
      </c>
      <c r="E46" s="6" t="s">
        <v>74</v>
      </c>
      <c r="F46" s="5"/>
      <c r="H46" s="1" t="s">
        <v>107</v>
      </c>
      <c r="J46" s="3"/>
      <c r="K46" s="3"/>
      <c r="L46" s="3"/>
      <c r="M46" s="3"/>
      <c r="O46" s="4"/>
      <c r="P46" s="2"/>
      <c r="R46" s="3"/>
      <c r="S46" s="3"/>
      <c r="T46" s="3"/>
      <c r="U46" s="3"/>
    </row>
    <row r="47" spans="1:21">
      <c r="B47" s="1" t="s">
        <v>189</v>
      </c>
      <c r="C47" s="1" t="s">
        <v>197</v>
      </c>
      <c r="D47" s="1" t="s">
        <v>209</v>
      </c>
      <c r="E47" s="6" t="s">
        <v>74</v>
      </c>
      <c r="F47" s="5" t="s">
        <v>193</v>
      </c>
      <c r="H47" s="1" t="s">
        <v>137</v>
      </c>
      <c r="I47" s="1"/>
    </row>
    <row r="48" spans="1:21">
      <c r="B48" s="1" t="s">
        <v>191</v>
      </c>
      <c r="C48" s="1" t="s">
        <v>154</v>
      </c>
      <c r="D48" s="1" t="s">
        <v>200</v>
      </c>
      <c r="E48" s="6" t="s">
        <v>91</v>
      </c>
      <c r="F48" s="5" t="s">
        <v>75</v>
      </c>
      <c r="G48" s="1" t="s">
        <v>71</v>
      </c>
      <c r="H48" s="1"/>
      <c r="I48" s="1"/>
      <c r="J48" s="3">
        <f>R48/T48</f>
        <v>0.86549707602339176</v>
      </c>
      <c r="K48" s="3">
        <f>S48/T48</f>
        <v>1.1345029239766082</v>
      </c>
      <c r="L48" s="3">
        <f>(K48+J48)/2</f>
        <v>1</v>
      </c>
      <c r="M48" s="3">
        <f t="shared" ref="M48" si="16">(K48-J48)/6</f>
        <v>4.4834307992202747E-2</v>
      </c>
      <c r="N48" s="1" t="s">
        <v>195</v>
      </c>
      <c r="O48" s="4" t="s">
        <v>57</v>
      </c>
      <c r="P48" s="2"/>
      <c r="Q48" s="1" t="s">
        <v>157</v>
      </c>
      <c r="R48" s="3">
        <v>74</v>
      </c>
      <c r="S48" s="3">
        <v>97</v>
      </c>
      <c r="T48" s="3">
        <f>(S48+R48)/2</f>
        <v>85.5</v>
      </c>
      <c r="U48" s="3">
        <f t="shared" ref="U48" si="17">(S48-R48)/6</f>
        <v>3.8333333333333335</v>
      </c>
    </row>
    <row r="49" spans="1:22" s="9" customFormat="1">
      <c r="A49" s="9" t="b">
        <v>1</v>
      </c>
      <c r="B49" s="9" t="s">
        <v>43</v>
      </c>
      <c r="C49" s="9" t="s">
        <v>185</v>
      </c>
      <c r="H49" s="10"/>
      <c r="I49" s="10"/>
    </row>
    <row r="50" spans="1:22">
      <c r="B50" s="1" t="s">
        <v>189</v>
      </c>
      <c r="C50" s="1" t="s">
        <v>192</v>
      </c>
      <c r="D50" s="1" t="s">
        <v>0</v>
      </c>
      <c r="E50" s="6" t="s">
        <v>74</v>
      </c>
      <c r="F50" s="5"/>
      <c r="H50" s="1" t="s">
        <v>108</v>
      </c>
      <c r="J50" s="3"/>
      <c r="K50" s="3"/>
      <c r="L50" s="3"/>
      <c r="M50" s="3"/>
      <c r="O50" s="4"/>
      <c r="P50" s="2"/>
      <c r="R50" s="3"/>
      <c r="S50" s="3"/>
      <c r="T50" s="3"/>
      <c r="U50" s="3"/>
    </row>
    <row r="51" spans="1:22">
      <c r="B51" s="1" t="s">
        <v>189</v>
      </c>
      <c r="C51" s="1" t="s">
        <v>197</v>
      </c>
      <c r="D51" s="1" t="s">
        <v>209</v>
      </c>
      <c r="E51" s="6" t="s">
        <v>74</v>
      </c>
      <c r="F51" s="5" t="s">
        <v>193</v>
      </c>
      <c r="H51" s="1" t="s">
        <v>137</v>
      </c>
      <c r="I51" s="1"/>
    </row>
    <row r="52" spans="1:22" ht="42">
      <c r="B52" s="1" t="s">
        <v>191</v>
      </c>
      <c r="C52" s="1" t="s">
        <v>43</v>
      </c>
      <c r="D52" s="1" t="s">
        <v>200</v>
      </c>
      <c r="E52" s="6" t="s">
        <v>91</v>
      </c>
      <c r="F52" s="5" t="s">
        <v>75</v>
      </c>
      <c r="G52" s="1" t="s">
        <v>71</v>
      </c>
      <c r="H52" s="1"/>
      <c r="I52" s="1"/>
      <c r="J52" s="3">
        <f>R52/T52</f>
        <v>0.3125</v>
      </c>
      <c r="K52" s="3">
        <f>S52/T52</f>
        <v>1.125</v>
      </c>
      <c r="L52" s="3">
        <v>1</v>
      </c>
      <c r="M52" s="3">
        <f t="shared" ref="M52" si="18">(K52-J52)/6</f>
        <v>0.13541666666666666</v>
      </c>
      <c r="N52" s="1" t="s">
        <v>195</v>
      </c>
      <c r="O52" s="4" t="s">
        <v>13</v>
      </c>
      <c r="P52" s="2" t="s">
        <v>15</v>
      </c>
      <c r="Q52" s="1" t="s">
        <v>157</v>
      </c>
      <c r="R52" s="3">
        <v>25</v>
      </c>
      <c r="S52" s="3">
        <v>90</v>
      </c>
      <c r="T52" s="3">
        <v>80</v>
      </c>
      <c r="U52" s="3">
        <f t="shared" ref="U52" si="19">(S52-R52)/6</f>
        <v>10.833333333333334</v>
      </c>
      <c r="V52" s="1" t="s">
        <v>155</v>
      </c>
    </row>
    <row r="53" spans="1:22" s="9" customFormat="1">
      <c r="A53" s="9" t="b">
        <v>1</v>
      </c>
      <c r="B53" s="9" t="s">
        <v>124</v>
      </c>
      <c r="C53" s="9" t="s">
        <v>185</v>
      </c>
      <c r="H53" s="10"/>
      <c r="I53" s="10"/>
    </row>
    <row r="54" spans="1:22">
      <c r="B54" s="1" t="s">
        <v>189</v>
      </c>
      <c r="C54" s="1" t="s">
        <v>192</v>
      </c>
      <c r="D54" s="1" t="s">
        <v>0</v>
      </c>
      <c r="E54" s="6" t="s">
        <v>74</v>
      </c>
      <c r="F54" s="5"/>
      <c r="H54" s="1" t="s">
        <v>109</v>
      </c>
      <c r="J54" s="3"/>
      <c r="K54" s="3"/>
      <c r="L54" s="3"/>
      <c r="M54" s="3"/>
      <c r="O54" s="4"/>
      <c r="P54" s="2"/>
      <c r="R54" s="3"/>
      <c r="S54" s="3"/>
      <c r="T54" s="3"/>
      <c r="U54" s="3"/>
    </row>
    <row r="55" spans="1:22">
      <c r="B55" s="1" t="s">
        <v>189</v>
      </c>
      <c r="C55" s="1" t="s">
        <v>197</v>
      </c>
      <c r="D55" s="1" t="s">
        <v>209</v>
      </c>
      <c r="E55" s="6" t="s">
        <v>74</v>
      </c>
      <c r="F55" s="5" t="s">
        <v>193</v>
      </c>
      <c r="H55" s="1" t="s">
        <v>138</v>
      </c>
      <c r="I55" s="1"/>
    </row>
    <row r="56" spans="1:22" ht="42">
      <c r="B56" s="1" t="s">
        <v>191</v>
      </c>
      <c r="C56" s="1" t="s">
        <v>125</v>
      </c>
      <c r="D56" s="1" t="s">
        <v>200</v>
      </c>
      <c r="E56" s="6" t="s">
        <v>91</v>
      </c>
      <c r="F56" s="5" t="s">
        <v>75</v>
      </c>
      <c r="G56" s="1" t="s">
        <v>71</v>
      </c>
      <c r="H56" s="1"/>
      <c r="I56" s="1"/>
      <c r="J56" s="3">
        <v>50</v>
      </c>
      <c r="K56" s="3">
        <v>99</v>
      </c>
      <c r="L56" s="3">
        <f>(K56+J56)/2</f>
        <v>74.5</v>
      </c>
      <c r="M56" s="3">
        <f t="shared" ref="M56" si="20">(K56-J56)/6</f>
        <v>8.1666666666666661</v>
      </c>
      <c r="N56" s="1" t="s">
        <v>195</v>
      </c>
      <c r="O56" s="4" t="s">
        <v>13</v>
      </c>
      <c r="P56" s="2" t="s">
        <v>129</v>
      </c>
      <c r="Q56" s="1" t="s">
        <v>157</v>
      </c>
      <c r="R56" s="3">
        <v>50</v>
      </c>
      <c r="S56" s="3">
        <v>99</v>
      </c>
      <c r="T56" s="3">
        <f>(S56+R56)/2</f>
        <v>74.5</v>
      </c>
      <c r="U56" s="3">
        <f t="shared" ref="U56" si="21">(S56-R56)/6</f>
        <v>8.1666666666666661</v>
      </c>
      <c r="V56" s="1" t="s">
        <v>155</v>
      </c>
    </row>
    <row r="57" spans="1:22" s="9" customFormat="1">
      <c r="A57" s="9" t="b">
        <v>1</v>
      </c>
      <c r="B57" s="9" t="s">
        <v>44</v>
      </c>
      <c r="C57" s="9" t="s">
        <v>185</v>
      </c>
      <c r="H57" s="10"/>
      <c r="I57" s="10"/>
    </row>
    <row r="58" spans="1:22">
      <c r="B58" s="1" t="s">
        <v>189</v>
      </c>
      <c r="C58" s="1" t="s">
        <v>192</v>
      </c>
      <c r="D58" s="1" t="s">
        <v>0</v>
      </c>
      <c r="E58" s="6" t="s">
        <v>74</v>
      </c>
      <c r="F58" s="5"/>
      <c r="H58" s="1" t="s">
        <v>110</v>
      </c>
      <c r="J58" s="3"/>
      <c r="K58" s="3"/>
      <c r="L58" s="3"/>
      <c r="M58" s="3"/>
      <c r="O58" s="4"/>
      <c r="P58" s="2"/>
      <c r="R58" s="3"/>
      <c r="S58" s="3"/>
      <c r="T58" s="3"/>
      <c r="U58" s="3"/>
    </row>
    <row r="59" spans="1:22">
      <c r="B59" s="1" t="s">
        <v>189</v>
      </c>
      <c r="C59" s="1" t="s">
        <v>197</v>
      </c>
      <c r="D59" s="1" t="s">
        <v>209</v>
      </c>
      <c r="E59" s="6" t="s">
        <v>74</v>
      </c>
      <c r="F59" s="5" t="s">
        <v>193</v>
      </c>
      <c r="H59" s="1" t="s">
        <v>137</v>
      </c>
      <c r="I59" s="1"/>
    </row>
    <row r="60" spans="1:22" ht="28">
      <c r="B60" s="1" t="s">
        <v>191</v>
      </c>
      <c r="C60" s="1" t="s">
        <v>44</v>
      </c>
      <c r="D60" s="1" t="s">
        <v>200</v>
      </c>
      <c r="E60" s="6" t="s">
        <v>91</v>
      </c>
      <c r="F60" s="5" t="s">
        <v>75</v>
      </c>
      <c r="G60" s="1" t="s">
        <v>17</v>
      </c>
      <c r="H60" s="1"/>
      <c r="I60" s="1"/>
      <c r="J60" s="3">
        <f>R60/T60</f>
        <v>0.62068965517241381</v>
      </c>
      <c r="K60" s="3">
        <f>S60/T60</f>
        <v>1.3793103448275863</v>
      </c>
      <c r="L60" s="3">
        <f>(K60+J60)/2</f>
        <v>1</v>
      </c>
      <c r="M60" s="3">
        <f t="shared" ref="M60" si="22">(K60-J60)/6</f>
        <v>0.12643678160919541</v>
      </c>
      <c r="N60" s="1" t="s">
        <v>195</v>
      </c>
      <c r="O60" s="2" t="s">
        <v>58</v>
      </c>
      <c r="P60" s="2"/>
      <c r="Q60" s="1" t="s">
        <v>157</v>
      </c>
      <c r="R60" s="3">
        <v>9</v>
      </c>
      <c r="S60" s="3">
        <v>20</v>
      </c>
      <c r="T60" s="3">
        <f>(S60+R60)/2</f>
        <v>14.5</v>
      </c>
      <c r="U60" s="3">
        <f t="shared" ref="U60" si="23">(S60-R60)/6</f>
        <v>1.8333333333333333</v>
      </c>
      <c r="V60" s="1" t="s">
        <v>155</v>
      </c>
    </row>
    <row r="61" spans="1:22" s="9" customFormat="1">
      <c r="A61" s="9" t="b">
        <v>1</v>
      </c>
      <c r="B61" s="9" t="s">
        <v>45</v>
      </c>
      <c r="C61" s="9" t="s">
        <v>185</v>
      </c>
      <c r="H61" s="10"/>
      <c r="I61" s="10"/>
    </row>
    <row r="62" spans="1:22">
      <c r="B62" s="1" t="s">
        <v>189</v>
      </c>
      <c r="C62" s="1" t="s">
        <v>192</v>
      </c>
      <c r="D62" s="1" t="s">
        <v>0</v>
      </c>
      <c r="E62" s="6" t="s">
        <v>74</v>
      </c>
      <c r="F62" s="5"/>
      <c r="H62" s="1" t="s">
        <v>111</v>
      </c>
      <c r="J62" s="3"/>
      <c r="K62" s="3"/>
      <c r="L62" s="3"/>
      <c r="M62" s="3"/>
      <c r="O62" s="4"/>
      <c r="P62" s="2"/>
      <c r="R62" s="3"/>
      <c r="S62" s="3"/>
      <c r="T62" s="3"/>
      <c r="U62" s="3"/>
    </row>
    <row r="63" spans="1:22">
      <c r="B63" s="1" t="s">
        <v>189</v>
      </c>
      <c r="C63" s="1" t="s">
        <v>197</v>
      </c>
      <c r="D63" s="1" t="s">
        <v>209</v>
      </c>
      <c r="E63" s="6" t="s">
        <v>74</v>
      </c>
      <c r="F63" s="5" t="s">
        <v>193</v>
      </c>
      <c r="H63" s="1" t="s">
        <v>138</v>
      </c>
      <c r="I63" s="1"/>
    </row>
    <row r="64" spans="1:22">
      <c r="B64" s="1" t="s">
        <v>191</v>
      </c>
      <c r="C64" s="1" t="s">
        <v>45</v>
      </c>
      <c r="D64" s="1" t="s">
        <v>200</v>
      </c>
      <c r="E64" s="6" t="s">
        <v>91</v>
      </c>
      <c r="F64" s="5" t="s">
        <v>75</v>
      </c>
      <c r="G64" s="1" t="s">
        <v>22</v>
      </c>
      <c r="H64" s="1"/>
      <c r="I64" s="1"/>
      <c r="J64" s="3">
        <f>R64/T64</f>
        <v>0</v>
      </c>
      <c r="K64" s="3">
        <v>359</v>
      </c>
      <c r="L64" s="3">
        <f>(K64+J64)/2</f>
        <v>179.5</v>
      </c>
      <c r="M64" s="3">
        <f t="shared" ref="M64" si="24">(K64-J64)/6</f>
        <v>59.833333333333336</v>
      </c>
      <c r="N64" s="1" t="s">
        <v>196</v>
      </c>
      <c r="O64" s="2" t="s">
        <v>16</v>
      </c>
      <c r="P64" s="2"/>
      <c r="Q64" s="1" t="s">
        <v>157</v>
      </c>
      <c r="R64" s="3">
        <v>0</v>
      </c>
      <c r="S64" s="3">
        <v>359</v>
      </c>
      <c r="T64" s="3">
        <f>(S64+R64)/2</f>
        <v>179.5</v>
      </c>
      <c r="U64" s="3">
        <f t="shared" ref="U64" si="25">(S64-R64)/6</f>
        <v>59.833333333333336</v>
      </c>
    </row>
    <row r="65" spans="1:22" s="9" customFormat="1">
      <c r="A65" s="9" t="b">
        <v>1</v>
      </c>
      <c r="B65" s="9" t="s">
        <v>46</v>
      </c>
      <c r="C65" s="9" t="s">
        <v>185</v>
      </c>
      <c r="H65" s="10"/>
      <c r="I65" s="10"/>
    </row>
    <row r="66" spans="1:22">
      <c r="B66" s="1" t="s">
        <v>189</v>
      </c>
      <c r="C66" s="1" t="s">
        <v>192</v>
      </c>
      <c r="D66" s="1" t="s">
        <v>0</v>
      </c>
      <c r="E66" s="6" t="s">
        <v>74</v>
      </c>
      <c r="F66" s="5"/>
      <c r="H66" s="1" t="s">
        <v>112</v>
      </c>
      <c r="J66" s="3"/>
      <c r="K66" s="3"/>
      <c r="L66" s="3"/>
      <c r="M66" s="3"/>
      <c r="O66" s="4"/>
      <c r="P66" s="2"/>
      <c r="R66" s="3"/>
      <c r="S66" s="3"/>
      <c r="T66" s="3"/>
      <c r="U66" s="3"/>
    </row>
    <row r="67" spans="1:22">
      <c r="B67" s="1" t="s">
        <v>189</v>
      </c>
      <c r="C67" s="1" t="s">
        <v>197</v>
      </c>
      <c r="D67" s="1" t="s">
        <v>209</v>
      </c>
      <c r="E67" s="6" t="s">
        <v>74</v>
      </c>
      <c r="F67" s="5" t="s">
        <v>193</v>
      </c>
      <c r="H67" s="1" t="s">
        <v>137</v>
      </c>
      <c r="I67" s="1"/>
    </row>
    <row r="68" spans="1:22">
      <c r="B68" s="1" t="s">
        <v>191</v>
      </c>
      <c r="C68" s="1" t="s">
        <v>46</v>
      </c>
      <c r="D68" s="1" t="s">
        <v>200</v>
      </c>
      <c r="E68" s="6" t="s">
        <v>91</v>
      </c>
      <c r="F68" s="5" t="s">
        <v>75</v>
      </c>
      <c r="G68" s="1" t="s">
        <v>17</v>
      </c>
      <c r="H68" s="1"/>
      <c r="I68" s="1"/>
      <c r="J68" s="3">
        <f>R68/T68</f>
        <v>0.66666666666666663</v>
      </c>
      <c r="K68" s="3">
        <f>S68/T68</f>
        <v>1.3333333333333333</v>
      </c>
      <c r="L68" s="3">
        <f>(K68+J68)/2</f>
        <v>1</v>
      </c>
      <c r="M68" s="3">
        <f t="shared" ref="M68" si="26">(K68-J68)/6</f>
        <v>0.1111111111111111</v>
      </c>
      <c r="N68" s="1" t="s">
        <v>196</v>
      </c>
      <c r="O68" s="2" t="s">
        <v>16</v>
      </c>
      <c r="P68" s="2"/>
      <c r="Q68" s="1" t="s">
        <v>157</v>
      </c>
      <c r="R68" s="3">
        <v>10</v>
      </c>
      <c r="S68" s="3">
        <v>20</v>
      </c>
      <c r="T68" s="3">
        <f>(S68+R68)/2</f>
        <v>15</v>
      </c>
      <c r="U68" s="3">
        <f t="shared" ref="U68" si="27">(S68-R68)/6</f>
        <v>1.6666666666666667</v>
      </c>
      <c r="V68" s="1" t="s">
        <v>155</v>
      </c>
    </row>
    <row r="69" spans="1:22" s="9" customFormat="1">
      <c r="A69" s="9" t="b">
        <v>1</v>
      </c>
      <c r="B69" s="9" t="s">
        <v>51</v>
      </c>
      <c r="C69" s="9" t="s">
        <v>185</v>
      </c>
      <c r="H69" s="10"/>
      <c r="I69" s="10"/>
    </row>
    <row r="70" spans="1:22">
      <c r="B70" s="1" t="s">
        <v>189</v>
      </c>
      <c r="C70" s="1" t="s">
        <v>192</v>
      </c>
      <c r="D70" s="1" t="s">
        <v>0</v>
      </c>
      <c r="E70" s="6" t="s">
        <v>74</v>
      </c>
      <c r="F70" s="5"/>
      <c r="H70" s="1" t="s">
        <v>113</v>
      </c>
      <c r="J70" s="3"/>
      <c r="K70" s="3"/>
      <c r="L70" s="3"/>
      <c r="M70" s="3"/>
      <c r="O70" s="4"/>
      <c r="P70" s="2"/>
      <c r="R70" s="3"/>
      <c r="S70" s="3"/>
      <c r="T70" s="3"/>
      <c r="U70" s="3"/>
    </row>
    <row r="71" spans="1:22">
      <c r="B71" s="1" t="s">
        <v>189</v>
      </c>
      <c r="C71" s="1" t="s">
        <v>197</v>
      </c>
      <c r="D71" s="1" t="s">
        <v>209</v>
      </c>
      <c r="E71" s="6" t="s">
        <v>74</v>
      </c>
      <c r="F71" s="5" t="s">
        <v>193</v>
      </c>
      <c r="H71" s="1" t="s">
        <v>137</v>
      </c>
      <c r="I71" s="1"/>
    </row>
    <row r="72" spans="1:22" ht="42">
      <c r="B72" s="1" t="s">
        <v>191</v>
      </c>
      <c r="C72" s="1" t="s">
        <v>51</v>
      </c>
      <c r="D72" s="1" t="s">
        <v>200</v>
      </c>
      <c r="E72" s="6" t="s">
        <v>91</v>
      </c>
      <c r="F72" s="5" t="s">
        <v>75</v>
      </c>
      <c r="G72" s="1" t="s">
        <v>28</v>
      </c>
      <c r="H72" s="1"/>
      <c r="I72" s="1"/>
      <c r="J72" s="3">
        <f>R72/T72</f>
        <v>0</v>
      </c>
      <c r="K72" s="3">
        <f>S72/T72</f>
        <v>2</v>
      </c>
      <c r="L72" s="3">
        <f>(K72+J72)/2</f>
        <v>1</v>
      </c>
      <c r="M72" s="3">
        <f t="shared" ref="M72" si="28">(K72-J72)/6</f>
        <v>0.33333333333333331</v>
      </c>
      <c r="N72" s="1" t="s">
        <v>195</v>
      </c>
      <c r="O72" s="7" t="s">
        <v>60</v>
      </c>
      <c r="P72" s="7" t="s">
        <v>126</v>
      </c>
      <c r="Q72" s="1" t="s">
        <v>157</v>
      </c>
      <c r="R72" s="3">
        <v>0</v>
      </c>
      <c r="S72" s="3">
        <v>30</v>
      </c>
      <c r="T72" s="3">
        <f>(S72+R72)/2</f>
        <v>15</v>
      </c>
      <c r="U72" s="3">
        <f t="shared" ref="U72" si="29">(S72-R72)/6</f>
        <v>5</v>
      </c>
    </row>
    <row r="73" spans="1:22" s="9" customFormat="1">
      <c r="A73" s="9" t="b">
        <v>1</v>
      </c>
      <c r="B73" s="9" t="s">
        <v>47</v>
      </c>
      <c r="C73" s="9" t="s">
        <v>185</v>
      </c>
      <c r="H73" s="10"/>
      <c r="I73" s="10"/>
    </row>
    <row r="74" spans="1:22">
      <c r="B74" s="1" t="s">
        <v>189</v>
      </c>
      <c r="C74" s="1" t="s">
        <v>192</v>
      </c>
      <c r="D74" s="1" t="s">
        <v>0</v>
      </c>
      <c r="E74" s="6" t="s">
        <v>74</v>
      </c>
      <c r="F74" s="5"/>
      <c r="H74" s="1" t="s">
        <v>114</v>
      </c>
      <c r="J74" s="3"/>
      <c r="K74" s="3"/>
      <c r="L74" s="3"/>
      <c r="M74" s="3"/>
      <c r="O74" s="4"/>
      <c r="P74" s="2"/>
      <c r="R74" s="3"/>
      <c r="S74" s="3"/>
      <c r="T74" s="3"/>
      <c r="U74" s="3"/>
    </row>
    <row r="75" spans="1:22">
      <c r="B75" s="1" t="s">
        <v>189</v>
      </c>
      <c r="C75" s="1" t="s">
        <v>197</v>
      </c>
      <c r="D75" s="1" t="s">
        <v>209</v>
      </c>
      <c r="E75" s="6" t="s">
        <v>74</v>
      </c>
      <c r="F75" s="5" t="s">
        <v>193</v>
      </c>
      <c r="H75" s="1" t="s">
        <v>137</v>
      </c>
      <c r="I75" s="1"/>
    </row>
    <row r="76" spans="1:22">
      <c r="B76" s="1" t="s">
        <v>191</v>
      </c>
      <c r="C76" s="1" t="s">
        <v>47</v>
      </c>
      <c r="D76" s="1" t="s">
        <v>200</v>
      </c>
      <c r="E76" s="6" t="s">
        <v>91</v>
      </c>
      <c r="F76" s="5" t="s">
        <v>75</v>
      </c>
      <c r="G76" s="1" t="s">
        <v>19</v>
      </c>
      <c r="H76" s="1"/>
      <c r="I76" s="1"/>
      <c r="J76" s="3">
        <f>R76/T76</f>
        <v>0</v>
      </c>
      <c r="K76" s="3">
        <f>S76/T76</f>
        <v>2.3749999999999996</v>
      </c>
      <c r="L76" s="3">
        <v>1</v>
      </c>
      <c r="M76" s="3">
        <f t="shared" ref="M76" si="30">(K76-J76)/6</f>
        <v>0.39583333333333326</v>
      </c>
      <c r="N76" s="1" t="s">
        <v>195</v>
      </c>
      <c r="O76" s="2" t="s">
        <v>64</v>
      </c>
      <c r="P76" s="2"/>
      <c r="Q76" s="1" t="s">
        <v>157</v>
      </c>
      <c r="R76" s="3">
        <v>0</v>
      </c>
      <c r="S76" s="3">
        <v>0.95</v>
      </c>
      <c r="T76" s="3">
        <v>0.4</v>
      </c>
      <c r="U76" s="3">
        <f t="shared" ref="U76" si="31">(S76-R76)/6</f>
        <v>0.15833333333333333</v>
      </c>
    </row>
    <row r="77" spans="1:22" s="9" customFormat="1">
      <c r="A77" s="9" t="b">
        <v>1</v>
      </c>
      <c r="B77" s="9" t="s">
        <v>48</v>
      </c>
      <c r="C77" s="9" t="s">
        <v>185</v>
      </c>
      <c r="H77" s="10"/>
      <c r="I77" s="10"/>
    </row>
    <row r="78" spans="1:22">
      <c r="B78" s="1" t="s">
        <v>189</v>
      </c>
      <c r="C78" s="1" t="s">
        <v>192</v>
      </c>
      <c r="D78" s="1" t="s">
        <v>0</v>
      </c>
      <c r="E78" s="6" t="s">
        <v>74</v>
      </c>
      <c r="F78" s="5"/>
      <c r="H78" s="1" t="s">
        <v>115</v>
      </c>
      <c r="J78" s="3"/>
      <c r="K78" s="3"/>
      <c r="L78" s="3"/>
      <c r="M78" s="3"/>
      <c r="O78" s="4"/>
      <c r="P78" s="2"/>
      <c r="R78" s="3"/>
      <c r="S78" s="3"/>
      <c r="T78" s="3"/>
      <c r="U78" s="3"/>
    </row>
    <row r="79" spans="1:22">
      <c r="B79" s="1" t="s">
        <v>189</v>
      </c>
      <c r="C79" s="1" t="s">
        <v>197</v>
      </c>
      <c r="D79" s="1" t="s">
        <v>209</v>
      </c>
      <c r="E79" s="6" t="s">
        <v>74</v>
      </c>
      <c r="F79" s="5" t="s">
        <v>193</v>
      </c>
      <c r="H79" s="1" t="s">
        <v>137</v>
      </c>
      <c r="I79" s="1"/>
    </row>
    <row r="80" spans="1:22" ht="28">
      <c r="B80" s="1" t="s">
        <v>191</v>
      </c>
      <c r="C80" s="1" t="s">
        <v>48</v>
      </c>
      <c r="D80" s="1" t="s">
        <v>200</v>
      </c>
      <c r="E80" s="6" t="s">
        <v>91</v>
      </c>
      <c r="F80" s="5" t="s">
        <v>75</v>
      </c>
      <c r="G80" s="1" t="s">
        <v>17</v>
      </c>
      <c r="H80" s="1"/>
      <c r="I80" s="1"/>
      <c r="J80" s="3">
        <v>0</v>
      </c>
      <c r="K80" s="3">
        <v>6</v>
      </c>
      <c r="L80" s="3">
        <f>(K80+J80)/2</f>
        <v>3</v>
      </c>
      <c r="M80" s="3">
        <f t="shared" ref="M80" si="32">(K80-J80)/6</f>
        <v>1</v>
      </c>
      <c r="N80" s="1" t="s">
        <v>196</v>
      </c>
      <c r="O80" s="2" t="s">
        <v>58</v>
      </c>
      <c r="P80" s="2"/>
      <c r="Q80" s="1" t="s">
        <v>157</v>
      </c>
      <c r="R80" s="3">
        <v>0</v>
      </c>
      <c r="S80" s="3">
        <v>6</v>
      </c>
      <c r="T80" s="3">
        <f>(S80+R80)/2</f>
        <v>3</v>
      </c>
      <c r="U80" s="3">
        <f t="shared" ref="U80" si="33">(S80-R80)/6</f>
        <v>1</v>
      </c>
    </row>
    <row r="81" spans="1:21" s="9" customFormat="1">
      <c r="A81" s="9" t="b">
        <v>1</v>
      </c>
      <c r="B81" s="9" t="s">
        <v>52</v>
      </c>
      <c r="C81" s="15" t="s">
        <v>183</v>
      </c>
      <c r="E81" s="15"/>
      <c r="H81" s="10"/>
      <c r="I81" s="10"/>
    </row>
    <row r="82" spans="1:21">
      <c r="B82" s="1" t="s">
        <v>189</v>
      </c>
      <c r="C82" s="1" t="s">
        <v>220</v>
      </c>
      <c r="D82" s="1" t="s">
        <v>216</v>
      </c>
      <c r="E82" s="6" t="s">
        <v>74</v>
      </c>
      <c r="F82" s="5"/>
      <c r="H82" s="1" t="s">
        <v>116</v>
      </c>
      <c r="J82" s="3"/>
      <c r="K82" s="3"/>
      <c r="L82" s="3"/>
      <c r="M82" s="3"/>
      <c r="O82" s="4"/>
      <c r="P82" s="2"/>
      <c r="R82" s="3"/>
      <c r="S82" s="3"/>
      <c r="T82" s="3"/>
      <c r="U82" s="3"/>
    </row>
    <row r="83" spans="1:21">
      <c r="B83" s="1" t="s">
        <v>189</v>
      </c>
      <c r="C83" s="1" t="s">
        <v>219</v>
      </c>
      <c r="D83" s="1" t="s">
        <v>218</v>
      </c>
      <c r="E83" s="6" t="s">
        <v>74</v>
      </c>
      <c r="F83" s="5"/>
      <c r="H83" s="13" t="s">
        <v>138</v>
      </c>
      <c r="J83" s="3"/>
      <c r="K83" s="3"/>
      <c r="L83" s="3"/>
      <c r="M83" s="3"/>
      <c r="O83" s="4"/>
      <c r="P83" s="2"/>
      <c r="R83" s="3"/>
      <c r="S83" s="3"/>
      <c r="T83" s="3"/>
      <c r="U83" s="3"/>
    </row>
    <row r="84" spans="1:21">
      <c r="B84" s="1" t="s">
        <v>189</v>
      </c>
      <c r="C84" s="1" t="s">
        <v>192</v>
      </c>
      <c r="D84" s="1" t="s">
        <v>0</v>
      </c>
      <c r="E84" s="6" t="s">
        <v>74</v>
      </c>
      <c r="F84" s="5"/>
      <c r="H84" s="1" t="s">
        <v>116</v>
      </c>
      <c r="J84" s="3"/>
      <c r="K84" s="3"/>
      <c r="L84" s="3"/>
      <c r="M84" s="3"/>
      <c r="O84" s="4"/>
      <c r="P84" s="2"/>
      <c r="R84" s="3"/>
      <c r="S84" s="3"/>
      <c r="T84" s="3"/>
      <c r="U84" s="3"/>
    </row>
    <row r="85" spans="1:21">
      <c r="B85" s="1" t="s">
        <v>189</v>
      </c>
      <c r="C85" s="1" t="s">
        <v>197</v>
      </c>
      <c r="D85" s="1" t="s">
        <v>209</v>
      </c>
      <c r="E85" s="6" t="s">
        <v>74</v>
      </c>
      <c r="F85" s="5" t="s">
        <v>193</v>
      </c>
      <c r="H85" s="1" t="s">
        <v>137</v>
      </c>
      <c r="I85" s="1"/>
    </row>
    <row r="86" spans="1:21">
      <c r="B86" s="1" t="s">
        <v>191</v>
      </c>
      <c r="C86" s="1" t="s">
        <v>174</v>
      </c>
      <c r="D86" s="1" t="s">
        <v>217</v>
      </c>
      <c r="E86" s="6" t="s">
        <v>74</v>
      </c>
      <c r="F86" s="5" t="s">
        <v>75</v>
      </c>
      <c r="G86" s="1" t="s">
        <v>29</v>
      </c>
      <c r="H86" s="1">
        <v>0.56000000000000005</v>
      </c>
      <c r="I86" s="1"/>
      <c r="J86" s="3"/>
      <c r="K86" s="3"/>
      <c r="L86" s="3"/>
      <c r="M86" s="3"/>
      <c r="O86" s="7"/>
      <c r="P86" s="2"/>
      <c r="Q86" s="1" t="s">
        <v>157</v>
      </c>
      <c r="R86" s="3"/>
      <c r="S86" s="3"/>
      <c r="T86" s="3"/>
      <c r="U86" s="3"/>
    </row>
    <row r="87" spans="1:21" ht="42">
      <c r="B87" s="1" t="s">
        <v>191</v>
      </c>
      <c r="C87" s="1" t="s">
        <v>52</v>
      </c>
      <c r="D87" s="1" t="s">
        <v>200</v>
      </c>
      <c r="E87" s="6" t="s">
        <v>91</v>
      </c>
      <c r="F87" s="5" t="s">
        <v>75</v>
      </c>
      <c r="G87" s="1" t="s">
        <v>29</v>
      </c>
      <c r="H87" s="1"/>
      <c r="I87" s="1"/>
      <c r="J87" s="3">
        <f>R87/T87</f>
        <v>0.21428571428571425</v>
      </c>
      <c r="K87" s="3">
        <f>S87/T87</f>
        <v>2.1785714285714284</v>
      </c>
      <c r="L87" s="3">
        <v>1</v>
      </c>
      <c r="M87" s="3">
        <f t="shared" ref="M87" si="34">(K87-J87)/6</f>
        <v>0.32738095238095238</v>
      </c>
      <c r="N87" s="1" t="s">
        <v>195</v>
      </c>
      <c r="O87" s="7" t="s">
        <v>63</v>
      </c>
      <c r="P87" s="2"/>
      <c r="Q87" s="1" t="s">
        <v>157</v>
      </c>
      <c r="R87" s="3">
        <v>0.12</v>
      </c>
      <c r="S87" s="3">
        <v>1.22</v>
      </c>
      <c r="T87" s="3">
        <v>0.56000000000000005</v>
      </c>
      <c r="U87" s="3">
        <f t="shared" ref="U87" si="35">(S87-R87)/6</f>
        <v>0.18333333333333335</v>
      </c>
    </row>
    <row r="88" spans="1:21" s="9" customFormat="1">
      <c r="A88" s="9" t="b">
        <v>1</v>
      </c>
      <c r="B88" s="9" t="s">
        <v>53</v>
      </c>
      <c r="C88" s="9" t="s">
        <v>185</v>
      </c>
      <c r="H88" s="10"/>
      <c r="I88" s="10"/>
    </row>
    <row r="89" spans="1:21">
      <c r="B89" s="1" t="s">
        <v>189</v>
      </c>
      <c r="C89" s="1" t="s">
        <v>192</v>
      </c>
      <c r="D89" s="1" t="s">
        <v>0</v>
      </c>
      <c r="E89" s="6" t="s">
        <v>74</v>
      </c>
      <c r="F89" s="5"/>
      <c r="H89" s="1" t="s">
        <v>117</v>
      </c>
      <c r="J89" s="3"/>
      <c r="K89" s="3"/>
      <c r="L89" s="3"/>
      <c r="M89" s="3"/>
      <c r="O89" s="4"/>
      <c r="P89" s="2"/>
      <c r="R89" s="3"/>
      <c r="S89" s="3"/>
      <c r="T89" s="3"/>
      <c r="U89" s="3"/>
    </row>
    <row r="90" spans="1:21">
      <c r="B90" s="1" t="s">
        <v>189</v>
      </c>
      <c r="C90" s="1" t="s">
        <v>197</v>
      </c>
      <c r="D90" s="1" t="s">
        <v>209</v>
      </c>
      <c r="E90" s="6" t="s">
        <v>74</v>
      </c>
      <c r="F90" s="5" t="s">
        <v>193</v>
      </c>
      <c r="H90" s="1" t="s">
        <v>137</v>
      </c>
      <c r="I90" s="1"/>
    </row>
    <row r="91" spans="1:21" ht="42">
      <c r="B91" s="1" t="s">
        <v>191</v>
      </c>
      <c r="C91" s="1" t="s">
        <v>53</v>
      </c>
      <c r="D91" s="1" t="s">
        <v>200</v>
      </c>
      <c r="E91" s="6" t="s">
        <v>91</v>
      </c>
      <c r="F91" s="5" t="s">
        <v>75</v>
      </c>
      <c r="G91" s="1" t="s">
        <v>19</v>
      </c>
      <c r="H91" s="1"/>
      <c r="I91" s="1"/>
      <c r="J91" s="3">
        <f>R91/T91</f>
        <v>0.2161572052401747</v>
      </c>
      <c r="K91" s="3">
        <f>S91/T91</f>
        <v>1.7838427947598254</v>
      </c>
      <c r="L91" s="3">
        <f>(K91+J91)/2</f>
        <v>1</v>
      </c>
      <c r="M91" s="3">
        <f t="shared" ref="M91" si="36">(K91-J91)/6</f>
        <v>0.26128093158660842</v>
      </c>
      <c r="N91" s="1" t="s">
        <v>195</v>
      </c>
      <c r="O91" s="7" t="s">
        <v>63</v>
      </c>
      <c r="P91" s="2"/>
      <c r="Q91" s="1" t="s">
        <v>157</v>
      </c>
      <c r="R91" s="3">
        <v>9.9000000000000005E-2</v>
      </c>
      <c r="S91" s="3">
        <v>0.81699999999999995</v>
      </c>
      <c r="T91" s="3">
        <f>(S91+R91)/2</f>
        <v>0.45799999999999996</v>
      </c>
      <c r="U91" s="3">
        <f t="shared" ref="U91" si="37">(S91-R91)/6</f>
        <v>0.11966666666666666</v>
      </c>
    </row>
    <row r="92" spans="1:21" s="9" customFormat="1">
      <c r="A92" s="9" t="b">
        <v>1</v>
      </c>
      <c r="B92" s="9" t="s">
        <v>65</v>
      </c>
      <c r="C92" s="9" t="s">
        <v>185</v>
      </c>
      <c r="H92" s="10"/>
      <c r="I92" s="10"/>
    </row>
    <row r="93" spans="1:21">
      <c r="B93" s="1" t="s">
        <v>189</v>
      </c>
      <c r="C93" s="1" t="s">
        <v>192</v>
      </c>
      <c r="D93" s="1" t="s">
        <v>0</v>
      </c>
      <c r="E93" s="6" t="s">
        <v>74</v>
      </c>
      <c r="F93" s="5"/>
      <c r="H93" s="1" t="s">
        <v>118</v>
      </c>
      <c r="J93" s="3"/>
      <c r="K93" s="3"/>
      <c r="L93" s="3"/>
      <c r="M93" s="3"/>
      <c r="O93" s="4"/>
      <c r="P93" s="2"/>
      <c r="R93" s="3"/>
      <c r="S93" s="3"/>
      <c r="T93" s="3"/>
      <c r="U93" s="3"/>
    </row>
    <row r="94" spans="1:21">
      <c r="B94" s="1" t="s">
        <v>189</v>
      </c>
      <c r="C94" s="1" t="s">
        <v>197</v>
      </c>
      <c r="D94" s="1" t="s">
        <v>209</v>
      </c>
      <c r="E94" s="6" t="s">
        <v>74</v>
      </c>
      <c r="F94" s="5" t="s">
        <v>193</v>
      </c>
      <c r="H94" s="1" t="s">
        <v>137</v>
      </c>
      <c r="I94" s="1"/>
    </row>
    <row r="95" spans="1:21" ht="42">
      <c r="B95" s="1" t="s">
        <v>191</v>
      </c>
      <c r="C95" s="1" t="s">
        <v>65</v>
      </c>
      <c r="D95" s="1" t="s">
        <v>200</v>
      </c>
      <c r="E95" s="6" t="s">
        <v>91</v>
      </c>
      <c r="F95" s="5" t="s">
        <v>75</v>
      </c>
      <c r="G95" s="1" t="s">
        <v>19</v>
      </c>
      <c r="H95" s="1"/>
      <c r="I95" s="1"/>
      <c r="J95" s="3">
        <f>R95/T95</f>
        <v>8.5714285714285715E-2</v>
      </c>
      <c r="K95" s="3">
        <f>S95/T95</f>
        <v>1.2757142857142858</v>
      </c>
      <c r="L95" s="3">
        <v>1</v>
      </c>
      <c r="M95" s="3">
        <f t="shared" ref="M95" si="38">(K95-J95)/6</f>
        <v>0.19833333333333336</v>
      </c>
      <c r="N95" s="1" t="s">
        <v>195</v>
      </c>
      <c r="O95" s="7" t="s">
        <v>63</v>
      </c>
      <c r="P95" s="2"/>
      <c r="Q95" s="1" t="s">
        <v>157</v>
      </c>
      <c r="R95" s="3">
        <v>0.06</v>
      </c>
      <c r="S95" s="3">
        <v>0.89300000000000002</v>
      </c>
      <c r="T95" s="3">
        <v>0.7</v>
      </c>
      <c r="U95" s="3">
        <f t="shared" ref="U95" si="39">(S95-R95)/6</f>
        <v>0.13883333333333334</v>
      </c>
    </row>
    <row r="96" spans="1:21" s="9" customFormat="1">
      <c r="A96" s="9" t="b">
        <v>1</v>
      </c>
      <c r="B96" s="11" t="s">
        <v>30</v>
      </c>
      <c r="C96" s="9" t="s">
        <v>184</v>
      </c>
      <c r="H96" s="10"/>
      <c r="I96" s="10"/>
    </row>
    <row r="97" spans="1:21">
      <c r="B97" s="1" t="s">
        <v>189</v>
      </c>
      <c r="C97" s="1" t="s">
        <v>224</v>
      </c>
      <c r="D97" s="1" t="s">
        <v>223</v>
      </c>
      <c r="E97" s="6" t="s">
        <v>74</v>
      </c>
      <c r="F97" s="5"/>
      <c r="H97" s="1" t="s">
        <v>76</v>
      </c>
      <c r="J97" s="3"/>
      <c r="K97" s="3"/>
      <c r="L97" s="3"/>
      <c r="M97" s="3"/>
      <c r="O97" s="4"/>
      <c r="P97" s="2"/>
      <c r="R97" s="3"/>
      <c r="S97" s="3"/>
      <c r="T97" s="3"/>
      <c r="U97" s="3"/>
    </row>
    <row r="98" spans="1:21">
      <c r="B98" s="1" t="s">
        <v>189</v>
      </c>
      <c r="C98" s="1" t="s">
        <v>225</v>
      </c>
      <c r="D98" s="1" t="s">
        <v>226</v>
      </c>
      <c r="E98" s="6" t="s">
        <v>74</v>
      </c>
      <c r="F98" s="5"/>
      <c r="H98" s="1" t="s">
        <v>26</v>
      </c>
      <c r="J98" s="3"/>
      <c r="K98" s="3"/>
      <c r="L98" s="3"/>
      <c r="M98" s="3"/>
      <c r="O98" s="4"/>
      <c r="P98" s="2"/>
      <c r="R98" s="3"/>
      <c r="S98" s="3"/>
      <c r="T98" s="3"/>
      <c r="U98" s="3"/>
    </row>
    <row r="99" spans="1:21">
      <c r="B99" s="1" t="s">
        <v>189</v>
      </c>
      <c r="C99" s="1" t="s">
        <v>219</v>
      </c>
      <c r="D99" s="1" t="s">
        <v>218</v>
      </c>
      <c r="E99" s="6" t="s">
        <v>74</v>
      </c>
      <c r="F99" s="5"/>
      <c r="H99" s="13" t="s">
        <v>138</v>
      </c>
      <c r="J99" s="3"/>
      <c r="K99" s="3"/>
      <c r="L99" s="3"/>
      <c r="M99" s="3"/>
      <c r="O99" s="4"/>
      <c r="P99" s="2"/>
      <c r="R99" s="3"/>
      <c r="S99" s="3"/>
      <c r="T99" s="3"/>
      <c r="U99" s="3"/>
    </row>
    <row r="100" spans="1:21">
      <c r="B100" s="1" t="s">
        <v>189</v>
      </c>
      <c r="C100" s="1" t="s">
        <v>192</v>
      </c>
      <c r="D100" s="1" t="s">
        <v>0</v>
      </c>
      <c r="E100" s="6" t="s">
        <v>74</v>
      </c>
      <c r="F100" s="5"/>
      <c r="H100" s="1" t="s">
        <v>26</v>
      </c>
      <c r="J100" s="3"/>
      <c r="K100" s="3"/>
      <c r="L100" s="3"/>
      <c r="M100" s="3"/>
      <c r="O100" s="4"/>
      <c r="P100" s="2"/>
      <c r="R100" s="3"/>
      <c r="S100" s="3"/>
      <c r="T100" s="3"/>
      <c r="U100" s="3"/>
    </row>
    <row r="101" spans="1:21">
      <c r="B101" s="1" t="s">
        <v>189</v>
      </c>
      <c r="C101" s="1" t="s">
        <v>197</v>
      </c>
      <c r="D101" s="1" t="s">
        <v>209</v>
      </c>
      <c r="E101" s="6" t="s">
        <v>74</v>
      </c>
      <c r="F101" s="5" t="s">
        <v>193</v>
      </c>
      <c r="H101" s="1" t="s">
        <v>137</v>
      </c>
      <c r="I101" s="1"/>
    </row>
    <row r="102" spans="1:21">
      <c r="B102" s="1" t="s">
        <v>191</v>
      </c>
      <c r="C102" s="1" t="s">
        <v>164</v>
      </c>
      <c r="D102" s="1" t="s">
        <v>227</v>
      </c>
      <c r="E102" s="1" t="s">
        <v>74</v>
      </c>
      <c r="F102" s="8" t="s">
        <v>25</v>
      </c>
      <c r="H102" s="5" t="s">
        <v>2</v>
      </c>
      <c r="I102" s="5" t="s">
        <v>97</v>
      </c>
      <c r="Q102" s="1" t="s">
        <v>157</v>
      </c>
    </row>
    <row r="103" spans="1:21">
      <c r="B103" s="1" t="s">
        <v>191</v>
      </c>
      <c r="C103" s="1" t="s">
        <v>163</v>
      </c>
      <c r="D103" s="1" t="s">
        <v>228</v>
      </c>
      <c r="E103" s="1" t="s">
        <v>74</v>
      </c>
      <c r="F103" s="8" t="s">
        <v>75</v>
      </c>
      <c r="G103" s="1" t="s">
        <v>29</v>
      </c>
      <c r="H103" s="5">
        <v>0.113</v>
      </c>
      <c r="Q103" s="1" t="s">
        <v>157</v>
      </c>
    </row>
    <row r="104" spans="1:21" ht="42">
      <c r="B104" s="1" t="s">
        <v>191</v>
      </c>
      <c r="C104" s="1" t="s">
        <v>30</v>
      </c>
      <c r="D104" s="1" t="s">
        <v>200</v>
      </c>
      <c r="E104" s="1" t="s">
        <v>91</v>
      </c>
      <c r="F104" s="8" t="s">
        <v>75</v>
      </c>
      <c r="G104" s="1" t="s">
        <v>29</v>
      </c>
      <c r="J104" s="3">
        <f>R104/T104</f>
        <v>0.17699115044247787</v>
      </c>
      <c r="K104" s="3">
        <f>S104/T104</f>
        <v>5.1327433628318575</v>
      </c>
      <c r="L104" s="3">
        <v>1</v>
      </c>
      <c r="M104" s="3">
        <f t="shared" ref="M104" si="40">(K104-J104)/6</f>
        <v>0.82595870206489652</v>
      </c>
      <c r="N104" s="1" t="s">
        <v>195</v>
      </c>
      <c r="O104" s="4" t="s">
        <v>13</v>
      </c>
      <c r="P104" s="2" t="s">
        <v>127</v>
      </c>
      <c r="Q104" s="1" t="s">
        <v>157</v>
      </c>
      <c r="R104" s="3">
        <v>0.02</v>
      </c>
      <c r="S104" s="3">
        <v>0.57999999999999996</v>
      </c>
      <c r="T104" s="3">
        <f>H103</f>
        <v>0.113</v>
      </c>
      <c r="U104" s="3">
        <f t="shared" ref="U104" si="41">(S104-R104)/6</f>
        <v>9.3333333333333324E-2</v>
      </c>
    </row>
    <row r="105" spans="1:21" s="9" customFormat="1">
      <c r="A105" s="9" t="b">
        <v>1</v>
      </c>
      <c r="B105" s="9" t="s">
        <v>31</v>
      </c>
      <c r="C105" s="9" t="s">
        <v>184</v>
      </c>
      <c r="H105" s="10"/>
      <c r="I105" s="10"/>
    </row>
    <row r="106" spans="1:21">
      <c r="B106" s="1" t="s">
        <v>189</v>
      </c>
      <c r="C106" s="1" t="s">
        <v>224</v>
      </c>
      <c r="D106" s="1" t="s">
        <v>223</v>
      </c>
      <c r="E106" s="6" t="s">
        <v>74</v>
      </c>
      <c r="F106" s="5"/>
      <c r="H106" s="1" t="s">
        <v>76</v>
      </c>
      <c r="J106" s="3"/>
      <c r="K106" s="3"/>
      <c r="L106" s="3"/>
      <c r="M106" s="3"/>
      <c r="O106" s="4"/>
      <c r="P106" s="2"/>
      <c r="R106" s="3"/>
      <c r="S106" s="3"/>
      <c r="T106" s="3"/>
      <c r="U106" s="3"/>
    </row>
    <row r="107" spans="1:21">
      <c r="B107" s="1" t="s">
        <v>189</v>
      </c>
      <c r="C107" s="1" t="s">
        <v>225</v>
      </c>
      <c r="D107" s="1" t="s">
        <v>226</v>
      </c>
      <c r="E107" s="6" t="s">
        <v>74</v>
      </c>
      <c r="F107" s="5"/>
      <c r="H107" s="1" t="s">
        <v>26</v>
      </c>
      <c r="J107" s="3"/>
      <c r="K107" s="3"/>
      <c r="L107" s="3"/>
      <c r="M107" s="3"/>
      <c r="O107" s="4"/>
      <c r="P107" s="2"/>
      <c r="R107" s="3"/>
      <c r="S107" s="3"/>
      <c r="T107" s="3"/>
      <c r="U107" s="3"/>
    </row>
    <row r="108" spans="1:21">
      <c r="B108" s="1" t="s">
        <v>189</v>
      </c>
      <c r="C108" s="1" t="s">
        <v>219</v>
      </c>
      <c r="D108" s="1" t="s">
        <v>218</v>
      </c>
      <c r="E108" s="6" t="s">
        <v>74</v>
      </c>
      <c r="F108" s="5"/>
      <c r="H108" s="13" t="s">
        <v>138</v>
      </c>
      <c r="J108" s="3"/>
      <c r="K108" s="3"/>
      <c r="L108" s="3"/>
      <c r="M108" s="3"/>
      <c r="O108" s="4"/>
      <c r="P108" s="2"/>
      <c r="R108" s="3"/>
      <c r="S108" s="3"/>
      <c r="T108" s="3"/>
      <c r="U108" s="3"/>
    </row>
    <row r="109" spans="1:21">
      <c r="B109" s="1" t="s">
        <v>189</v>
      </c>
      <c r="C109" s="1" t="s">
        <v>192</v>
      </c>
      <c r="D109" s="1" t="s">
        <v>0</v>
      </c>
      <c r="E109" s="6" t="s">
        <v>74</v>
      </c>
      <c r="F109" s="5"/>
      <c r="H109" s="1" t="s">
        <v>26</v>
      </c>
      <c r="J109" s="3"/>
      <c r="K109" s="3"/>
      <c r="L109" s="3"/>
      <c r="M109" s="3"/>
      <c r="O109" s="4"/>
      <c r="P109" s="2"/>
      <c r="R109" s="3"/>
      <c r="S109" s="3"/>
      <c r="T109" s="3"/>
      <c r="U109" s="3"/>
    </row>
    <row r="110" spans="1:21">
      <c r="B110" s="1" t="s">
        <v>189</v>
      </c>
      <c r="C110" s="1" t="s">
        <v>197</v>
      </c>
      <c r="D110" s="1" t="s">
        <v>209</v>
      </c>
      <c r="E110" s="6" t="s">
        <v>74</v>
      </c>
      <c r="F110" s="5" t="s">
        <v>193</v>
      </c>
      <c r="H110" s="1" t="s">
        <v>137</v>
      </c>
      <c r="I110" s="1"/>
    </row>
    <row r="111" spans="1:21">
      <c r="B111" s="1" t="s">
        <v>191</v>
      </c>
      <c r="C111" s="1" t="s">
        <v>147</v>
      </c>
      <c r="D111" s="1" t="s">
        <v>227</v>
      </c>
      <c r="E111" s="1" t="s">
        <v>74</v>
      </c>
      <c r="F111" s="8" t="s">
        <v>25</v>
      </c>
      <c r="H111" s="1" t="s">
        <v>3</v>
      </c>
      <c r="I111" s="5" t="s">
        <v>97</v>
      </c>
      <c r="Q111" s="1" t="s">
        <v>157</v>
      </c>
    </row>
    <row r="112" spans="1:21">
      <c r="B112" s="1" t="s">
        <v>191</v>
      </c>
      <c r="C112" s="1" t="s">
        <v>165</v>
      </c>
      <c r="D112" s="1" t="s">
        <v>228</v>
      </c>
      <c r="E112" s="1" t="s">
        <v>74</v>
      </c>
      <c r="F112" s="8" t="s">
        <v>75</v>
      </c>
      <c r="G112" s="1" t="s">
        <v>29</v>
      </c>
      <c r="H112" s="5">
        <v>8.8999999999999996E-2</v>
      </c>
    </row>
    <row r="113" spans="1:21" ht="42">
      <c r="B113" s="1" t="s">
        <v>191</v>
      </c>
      <c r="C113" s="1" t="s">
        <v>31</v>
      </c>
      <c r="D113" s="1" t="s">
        <v>200</v>
      </c>
      <c r="E113" s="1" t="s">
        <v>91</v>
      </c>
      <c r="F113" s="8" t="s">
        <v>75</v>
      </c>
      <c r="G113" s="1" t="s">
        <v>29</v>
      </c>
      <c r="J113" s="3">
        <f>R113/T113</f>
        <v>0.22471910112359553</v>
      </c>
      <c r="K113" s="3">
        <f>S113/T113</f>
        <v>6.5168539325842696</v>
      </c>
      <c r="L113" s="3">
        <v>1</v>
      </c>
      <c r="M113" s="3">
        <f t="shared" ref="M113" si="42">(K113-J113)/6</f>
        <v>1.0486891385767791</v>
      </c>
      <c r="N113" s="1" t="s">
        <v>195</v>
      </c>
      <c r="O113" s="4" t="s">
        <v>13</v>
      </c>
      <c r="P113" s="2" t="s">
        <v>131</v>
      </c>
      <c r="Q113" s="1" t="s">
        <v>157</v>
      </c>
      <c r="R113" s="3">
        <v>0.02</v>
      </c>
      <c r="S113" s="3">
        <v>0.57999999999999996</v>
      </c>
      <c r="T113" s="3">
        <f>H112</f>
        <v>8.8999999999999996E-2</v>
      </c>
      <c r="U113" s="3">
        <f t="shared" ref="U113" si="43">(S113-R113)/6</f>
        <v>9.3333333333333324E-2</v>
      </c>
    </row>
    <row r="114" spans="1:21" s="9" customFormat="1">
      <c r="A114" s="9" t="b">
        <v>1</v>
      </c>
      <c r="B114" s="9" t="s">
        <v>32</v>
      </c>
      <c r="C114" s="9" t="s">
        <v>184</v>
      </c>
      <c r="H114" s="10"/>
      <c r="I114" s="10"/>
    </row>
    <row r="115" spans="1:21">
      <c r="B115" s="1" t="s">
        <v>189</v>
      </c>
      <c r="C115" s="1" t="s">
        <v>224</v>
      </c>
      <c r="D115" s="1" t="s">
        <v>223</v>
      </c>
      <c r="E115" s="6" t="s">
        <v>74</v>
      </c>
      <c r="F115" s="5"/>
      <c r="H115" s="1" t="s">
        <v>76</v>
      </c>
      <c r="J115" s="3"/>
      <c r="K115" s="3"/>
      <c r="L115" s="3"/>
      <c r="M115" s="3"/>
      <c r="O115" s="4"/>
      <c r="P115" s="2"/>
      <c r="R115" s="3"/>
      <c r="S115" s="3"/>
      <c r="T115" s="3"/>
      <c r="U115" s="3"/>
    </row>
    <row r="116" spans="1:21">
      <c r="B116" s="1" t="s">
        <v>189</v>
      </c>
      <c r="C116" s="1" t="s">
        <v>225</v>
      </c>
      <c r="D116" s="1" t="s">
        <v>226</v>
      </c>
      <c r="E116" s="6" t="s">
        <v>74</v>
      </c>
      <c r="F116" s="5"/>
      <c r="H116" s="1" t="s">
        <v>26</v>
      </c>
      <c r="J116" s="3"/>
      <c r="K116" s="3"/>
      <c r="L116" s="3"/>
      <c r="M116" s="3"/>
      <c r="O116" s="4"/>
      <c r="P116" s="2"/>
      <c r="R116" s="3"/>
      <c r="S116" s="3"/>
      <c r="T116" s="3"/>
      <c r="U116" s="3"/>
    </row>
    <row r="117" spans="1:21">
      <c r="B117" s="1" t="s">
        <v>189</v>
      </c>
      <c r="C117" s="1" t="s">
        <v>219</v>
      </c>
      <c r="D117" s="1" t="s">
        <v>218</v>
      </c>
      <c r="E117" s="6" t="s">
        <v>74</v>
      </c>
      <c r="F117" s="5"/>
      <c r="H117" s="13" t="s">
        <v>138</v>
      </c>
      <c r="J117" s="3"/>
      <c r="K117" s="3"/>
      <c r="L117" s="3"/>
      <c r="M117" s="3"/>
      <c r="O117" s="4"/>
      <c r="P117" s="2"/>
      <c r="R117" s="3"/>
      <c r="S117" s="3"/>
      <c r="T117" s="3"/>
      <c r="U117" s="3"/>
    </row>
    <row r="118" spans="1:21">
      <c r="B118" s="1" t="s">
        <v>189</v>
      </c>
      <c r="C118" s="1" t="s">
        <v>192</v>
      </c>
      <c r="D118" s="1" t="s">
        <v>0</v>
      </c>
      <c r="E118" s="6" t="s">
        <v>74</v>
      </c>
      <c r="F118" s="5"/>
      <c r="H118" s="1" t="s">
        <v>26</v>
      </c>
      <c r="J118" s="3"/>
      <c r="K118" s="3"/>
      <c r="L118" s="3"/>
      <c r="M118" s="3"/>
      <c r="O118" s="4"/>
      <c r="P118" s="2"/>
      <c r="R118" s="3"/>
      <c r="S118" s="3"/>
      <c r="T118" s="3"/>
      <c r="U118" s="3"/>
    </row>
    <row r="119" spans="1:21">
      <c r="B119" s="1" t="s">
        <v>189</v>
      </c>
      <c r="C119" s="1" t="s">
        <v>197</v>
      </c>
      <c r="D119" s="1" t="s">
        <v>209</v>
      </c>
      <c r="E119" s="6" t="s">
        <v>74</v>
      </c>
      <c r="F119" s="5" t="s">
        <v>193</v>
      </c>
      <c r="H119" s="1" t="s">
        <v>137</v>
      </c>
      <c r="I119" s="1"/>
    </row>
    <row r="120" spans="1:21">
      <c r="B120" s="1" t="s">
        <v>191</v>
      </c>
      <c r="C120" s="1" t="s">
        <v>146</v>
      </c>
      <c r="D120" s="1" t="s">
        <v>227</v>
      </c>
      <c r="E120" s="1" t="s">
        <v>74</v>
      </c>
      <c r="F120" s="8" t="s">
        <v>25</v>
      </c>
      <c r="H120" s="1" t="s">
        <v>5</v>
      </c>
      <c r="I120" s="5" t="s">
        <v>97</v>
      </c>
      <c r="Q120" s="1" t="s">
        <v>157</v>
      </c>
    </row>
    <row r="121" spans="1:21">
      <c r="B121" s="1" t="s">
        <v>191</v>
      </c>
      <c r="C121" s="1" t="s">
        <v>166</v>
      </c>
      <c r="D121" s="1" t="s">
        <v>228</v>
      </c>
      <c r="E121" s="1" t="s">
        <v>74</v>
      </c>
      <c r="F121" s="8" t="s">
        <v>75</v>
      </c>
      <c r="G121" s="1" t="s">
        <v>29</v>
      </c>
      <c r="H121" s="5">
        <v>8.8999999999999996E-2</v>
      </c>
    </row>
    <row r="122" spans="1:21" ht="42">
      <c r="B122" s="1" t="s">
        <v>191</v>
      </c>
      <c r="C122" s="1" t="s">
        <v>32</v>
      </c>
      <c r="D122" s="1" t="s">
        <v>200</v>
      </c>
      <c r="E122" s="1" t="s">
        <v>91</v>
      </c>
      <c r="F122" s="8" t="s">
        <v>75</v>
      </c>
      <c r="G122" s="1" t="s">
        <v>29</v>
      </c>
      <c r="J122" s="3">
        <f>R122/T122</f>
        <v>0.22471910112359553</v>
      </c>
      <c r="K122" s="3">
        <f>S122/T122</f>
        <v>6.5168539325842696</v>
      </c>
      <c r="L122" s="3">
        <v>1</v>
      </c>
      <c r="M122" s="3">
        <f t="shared" ref="M122" si="44">(K122-J122)/6</f>
        <v>1.0486891385767791</v>
      </c>
      <c r="N122" s="1" t="s">
        <v>195</v>
      </c>
      <c r="O122" s="4" t="s">
        <v>13</v>
      </c>
      <c r="P122" s="2" t="s">
        <v>131</v>
      </c>
      <c r="Q122" s="1" t="s">
        <v>157</v>
      </c>
      <c r="R122" s="3">
        <v>0.02</v>
      </c>
      <c r="S122" s="3">
        <v>0.57999999999999996</v>
      </c>
      <c r="T122" s="3">
        <f>H121</f>
        <v>8.8999999999999996E-2</v>
      </c>
      <c r="U122" s="3">
        <f t="shared" ref="U122" si="45">(S122-R122)/6</f>
        <v>9.3333333333333324E-2</v>
      </c>
    </row>
    <row r="123" spans="1:21" s="9" customFormat="1">
      <c r="A123" s="9" t="b">
        <v>1</v>
      </c>
      <c r="B123" s="9" t="s">
        <v>33</v>
      </c>
      <c r="C123" s="9" t="s">
        <v>184</v>
      </c>
      <c r="H123" s="10"/>
      <c r="I123" s="10"/>
    </row>
    <row r="124" spans="1:21">
      <c r="B124" s="1" t="s">
        <v>189</v>
      </c>
      <c r="C124" s="1" t="s">
        <v>224</v>
      </c>
      <c r="D124" s="1" t="s">
        <v>223</v>
      </c>
      <c r="E124" s="6" t="s">
        <v>74</v>
      </c>
      <c r="F124" s="5"/>
      <c r="H124" s="1" t="s">
        <v>76</v>
      </c>
      <c r="J124" s="3"/>
      <c r="K124" s="3"/>
      <c r="L124" s="3"/>
      <c r="M124" s="3"/>
      <c r="O124" s="4"/>
      <c r="P124" s="2"/>
      <c r="R124" s="3"/>
      <c r="S124" s="3"/>
      <c r="T124" s="3"/>
      <c r="U124" s="3"/>
    </row>
    <row r="125" spans="1:21">
      <c r="B125" s="1" t="s">
        <v>189</v>
      </c>
      <c r="C125" s="1" t="s">
        <v>225</v>
      </c>
      <c r="D125" s="1" t="s">
        <v>226</v>
      </c>
      <c r="E125" s="6" t="s">
        <v>74</v>
      </c>
      <c r="F125" s="5"/>
      <c r="H125" s="1" t="s">
        <v>26</v>
      </c>
      <c r="J125" s="3"/>
      <c r="K125" s="3"/>
      <c r="L125" s="3"/>
      <c r="M125" s="3"/>
      <c r="O125" s="4"/>
      <c r="P125" s="2"/>
      <c r="R125" s="3"/>
      <c r="S125" s="3"/>
      <c r="T125" s="3"/>
      <c r="U125" s="3"/>
    </row>
    <row r="126" spans="1:21">
      <c r="B126" s="1" t="s">
        <v>189</v>
      </c>
      <c r="C126" s="1" t="s">
        <v>219</v>
      </c>
      <c r="D126" s="1" t="s">
        <v>218</v>
      </c>
      <c r="E126" s="6" t="s">
        <v>74</v>
      </c>
      <c r="F126" s="5"/>
      <c r="H126" s="13" t="s">
        <v>138</v>
      </c>
      <c r="J126" s="3"/>
      <c r="K126" s="3"/>
      <c r="L126" s="3"/>
      <c r="M126" s="3"/>
      <c r="O126" s="4"/>
      <c r="P126" s="2"/>
      <c r="R126" s="3"/>
      <c r="S126" s="3"/>
      <c r="T126" s="3"/>
      <c r="U126" s="3"/>
    </row>
    <row r="127" spans="1:21">
      <c r="B127" s="1" t="s">
        <v>189</v>
      </c>
      <c r="C127" s="1" t="s">
        <v>192</v>
      </c>
      <c r="D127" s="1" t="s">
        <v>0</v>
      </c>
      <c r="E127" s="6" t="s">
        <v>74</v>
      </c>
      <c r="F127" s="5"/>
      <c r="H127" s="1" t="s">
        <v>26</v>
      </c>
      <c r="J127" s="3"/>
      <c r="K127" s="3"/>
      <c r="L127" s="3"/>
      <c r="M127" s="3"/>
      <c r="O127" s="4"/>
      <c r="P127" s="2"/>
      <c r="R127" s="3"/>
      <c r="S127" s="3"/>
      <c r="T127" s="3"/>
      <c r="U127" s="3"/>
    </row>
    <row r="128" spans="1:21">
      <c r="B128" s="1" t="s">
        <v>189</v>
      </c>
      <c r="C128" s="1" t="s">
        <v>197</v>
      </c>
      <c r="D128" s="1" t="s">
        <v>209</v>
      </c>
      <c r="E128" s="6" t="s">
        <v>74</v>
      </c>
      <c r="F128" s="5" t="s">
        <v>193</v>
      </c>
      <c r="H128" s="1" t="s">
        <v>137</v>
      </c>
      <c r="I128" s="1"/>
    </row>
    <row r="129" spans="1:21">
      <c r="B129" s="1" t="s">
        <v>191</v>
      </c>
      <c r="C129" s="1" t="s">
        <v>145</v>
      </c>
      <c r="D129" s="1" t="s">
        <v>227</v>
      </c>
      <c r="E129" s="1" t="s">
        <v>74</v>
      </c>
      <c r="F129" s="8" t="s">
        <v>25</v>
      </c>
      <c r="H129" s="1" t="s">
        <v>4</v>
      </c>
      <c r="I129" s="5" t="s">
        <v>97</v>
      </c>
      <c r="Q129" s="1" t="s">
        <v>157</v>
      </c>
    </row>
    <row r="130" spans="1:21">
      <c r="B130" s="1" t="s">
        <v>191</v>
      </c>
      <c r="C130" s="1" t="s">
        <v>167</v>
      </c>
      <c r="D130" s="1" t="s">
        <v>228</v>
      </c>
      <c r="E130" s="1" t="s">
        <v>74</v>
      </c>
      <c r="F130" s="8" t="s">
        <v>75</v>
      </c>
      <c r="G130" s="1" t="s">
        <v>29</v>
      </c>
      <c r="H130" s="5">
        <v>8.4000000000000005E-2</v>
      </c>
    </row>
    <row r="131" spans="1:21" ht="42">
      <c r="B131" s="1" t="s">
        <v>191</v>
      </c>
      <c r="C131" s="1" t="s">
        <v>33</v>
      </c>
      <c r="D131" s="1" t="s">
        <v>200</v>
      </c>
      <c r="E131" s="1" t="s">
        <v>91</v>
      </c>
      <c r="F131" s="8" t="s">
        <v>75</v>
      </c>
      <c r="G131" s="1" t="s">
        <v>29</v>
      </c>
      <c r="J131" s="3">
        <f>R131/T131</f>
        <v>0.23809523809523808</v>
      </c>
      <c r="K131" s="3">
        <f>S131/T131</f>
        <v>6.9047619047619042</v>
      </c>
      <c r="L131" s="3">
        <v>1</v>
      </c>
      <c r="M131" s="3">
        <f t="shared" ref="M131" si="46">(K131-J131)/6</f>
        <v>1.1111111111111109</v>
      </c>
      <c r="N131" s="1" t="s">
        <v>195</v>
      </c>
      <c r="O131" s="4" t="s">
        <v>13</v>
      </c>
      <c r="P131" s="2" t="s">
        <v>132</v>
      </c>
      <c r="Q131" s="1" t="s">
        <v>157</v>
      </c>
      <c r="R131" s="3">
        <v>0.02</v>
      </c>
      <c r="S131" s="3">
        <v>0.57999999999999996</v>
      </c>
      <c r="T131" s="3">
        <f>H130</f>
        <v>8.4000000000000005E-2</v>
      </c>
      <c r="U131" s="3">
        <f t="shared" ref="U131" si="47">(S131-R131)/6</f>
        <v>9.3333333333333324E-2</v>
      </c>
    </row>
    <row r="132" spans="1:21" s="9" customFormat="1">
      <c r="A132" s="9" t="b">
        <v>1</v>
      </c>
      <c r="B132" s="9" t="s">
        <v>34</v>
      </c>
      <c r="C132" s="9" t="s">
        <v>184</v>
      </c>
      <c r="H132" s="10"/>
      <c r="I132" s="10"/>
    </row>
    <row r="133" spans="1:21">
      <c r="B133" s="1" t="s">
        <v>189</v>
      </c>
      <c r="C133" s="1" t="s">
        <v>224</v>
      </c>
      <c r="D133" s="1" t="s">
        <v>223</v>
      </c>
      <c r="E133" s="6" t="s">
        <v>74</v>
      </c>
      <c r="F133" s="5"/>
      <c r="H133" s="1" t="s">
        <v>76</v>
      </c>
      <c r="J133" s="3"/>
      <c r="K133" s="3"/>
      <c r="L133" s="3"/>
      <c r="M133" s="3"/>
      <c r="O133" s="4"/>
      <c r="P133" s="2"/>
      <c r="R133" s="3"/>
      <c r="S133" s="3"/>
      <c r="T133" s="3"/>
      <c r="U133" s="3"/>
    </row>
    <row r="134" spans="1:21">
      <c r="B134" s="1" t="s">
        <v>189</v>
      </c>
      <c r="C134" s="1" t="s">
        <v>225</v>
      </c>
      <c r="D134" s="1" t="s">
        <v>226</v>
      </c>
      <c r="E134" s="6" t="s">
        <v>74</v>
      </c>
      <c r="F134" s="5"/>
      <c r="H134" s="1" t="s">
        <v>26</v>
      </c>
      <c r="J134" s="3"/>
      <c r="K134" s="3"/>
      <c r="L134" s="3"/>
      <c r="M134" s="3"/>
      <c r="O134" s="4"/>
      <c r="P134" s="2"/>
      <c r="R134" s="3"/>
      <c r="S134" s="3"/>
      <c r="T134" s="3"/>
      <c r="U134" s="3"/>
    </row>
    <row r="135" spans="1:21">
      <c r="B135" s="1" t="s">
        <v>189</v>
      </c>
      <c r="C135" s="1" t="s">
        <v>219</v>
      </c>
      <c r="D135" s="1" t="s">
        <v>218</v>
      </c>
      <c r="E135" s="6" t="s">
        <v>74</v>
      </c>
      <c r="F135" s="5"/>
      <c r="H135" s="13" t="s">
        <v>138</v>
      </c>
      <c r="J135" s="3"/>
      <c r="K135" s="3"/>
      <c r="L135" s="3"/>
      <c r="M135" s="3"/>
      <c r="O135" s="4"/>
      <c r="P135" s="2"/>
      <c r="R135" s="3"/>
      <c r="S135" s="3"/>
      <c r="T135" s="3"/>
      <c r="U135" s="3"/>
    </row>
    <row r="136" spans="1:21">
      <c r="B136" s="1" t="s">
        <v>189</v>
      </c>
      <c r="C136" s="1" t="s">
        <v>192</v>
      </c>
      <c r="D136" s="1" t="s">
        <v>0</v>
      </c>
      <c r="E136" s="6" t="s">
        <v>74</v>
      </c>
      <c r="F136" s="5"/>
      <c r="H136" s="1" t="s">
        <v>26</v>
      </c>
      <c r="J136" s="3"/>
      <c r="K136" s="3"/>
      <c r="L136" s="3"/>
      <c r="M136" s="3"/>
      <c r="O136" s="4"/>
      <c r="P136" s="2"/>
      <c r="R136" s="3"/>
      <c r="S136" s="3"/>
      <c r="T136" s="3"/>
      <c r="U136" s="3"/>
    </row>
    <row r="137" spans="1:21">
      <c r="B137" s="1" t="s">
        <v>189</v>
      </c>
      <c r="C137" s="1" t="s">
        <v>197</v>
      </c>
      <c r="D137" s="1" t="s">
        <v>209</v>
      </c>
      <c r="E137" s="6" t="s">
        <v>74</v>
      </c>
      <c r="F137" s="5" t="s">
        <v>193</v>
      </c>
      <c r="H137" s="1" t="s">
        <v>137</v>
      </c>
      <c r="I137" s="1"/>
    </row>
    <row r="138" spans="1:21">
      <c r="B138" s="1" t="s">
        <v>191</v>
      </c>
      <c r="C138" s="1" t="s">
        <v>144</v>
      </c>
      <c r="D138" s="1" t="s">
        <v>227</v>
      </c>
      <c r="E138" s="1" t="s">
        <v>74</v>
      </c>
      <c r="F138" s="8" t="s">
        <v>25</v>
      </c>
      <c r="H138" s="1" t="s">
        <v>6</v>
      </c>
      <c r="I138" s="5" t="s">
        <v>97</v>
      </c>
      <c r="Q138" s="1" t="s">
        <v>157</v>
      </c>
    </row>
    <row r="139" spans="1:21">
      <c r="B139" s="1" t="s">
        <v>191</v>
      </c>
      <c r="C139" s="1" t="s">
        <v>173</v>
      </c>
      <c r="D139" s="1" t="s">
        <v>228</v>
      </c>
      <c r="E139" s="1" t="s">
        <v>74</v>
      </c>
      <c r="F139" s="8" t="s">
        <v>75</v>
      </c>
      <c r="G139" s="1" t="s">
        <v>29</v>
      </c>
      <c r="H139" s="5">
        <v>0.123</v>
      </c>
    </row>
    <row r="140" spans="1:21" ht="42">
      <c r="B140" s="1" t="s">
        <v>191</v>
      </c>
      <c r="C140" s="1" t="s">
        <v>34</v>
      </c>
      <c r="D140" s="1" t="s">
        <v>200</v>
      </c>
      <c r="E140" s="1" t="s">
        <v>91</v>
      </c>
      <c r="F140" s="8" t="s">
        <v>75</v>
      </c>
      <c r="G140" s="1" t="s">
        <v>29</v>
      </c>
      <c r="J140" s="3">
        <f>R140/T140</f>
        <v>0.16260162601626016</v>
      </c>
      <c r="K140" s="3">
        <f>S140/T140</f>
        <v>4.7154471544715442</v>
      </c>
      <c r="L140" s="3">
        <v>1</v>
      </c>
      <c r="M140" s="3">
        <f t="shared" ref="M140" si="48">(K140-J140)/6</f>
        <v>0.75880758807588078</v>
      </c>
      <c r="N140" s="1" t="s">
        <v>195</v>
      </c>
      <c r="O140" s="4" t="s">
        <v>13</v>
      </c>
      <c r="P140" s="2" t="s">
        <v>133</v>
      </c>
      <c r="Q140" s="1" t="s">
        <v>157</v>
      </c>
      <c r="R140" s="3">
        <v>0.02</v>
      </c>
      <c r="S140" s="3">
        <v>0.57999999999999996</v>
      </c>
      <c r="T140" s="3">
        <f>H139</f>
        <v>0.123</v>
      </c>
      <c r="U140" s="3">
        <f t="shared" ref="U140" si="49">(S140-R140)/6</f>
        <v>9.3333333333333324E-2</v>
      </c>
    </row>
    <row r="141" spans="1:21" s="9" customFormat="1">
      <c r="A141" s="9" t="b">
        <v>1</v>
      </c>
      <c r="B141" s="9" t="s">
        <v>35</v>
      </c>
      <c r="C141" s="9" t="s">
        <v>184</v>
      </c>
      <c r="H141" s="10"/>
      <c r="I141" s="10"/>
    </row>
    <row r="142" spans="1:21">
      <c r="B142" s="1" t="s">
        <v>189</v>
      </c>
      <c r="C142" s="1" t="s">
        <v>224</v>
      </c>
      <c r="D142" s="1" t="s">
        <v>223</v>
      </c>
      <c r="E142" s="6" t="s">
        <v>74</v>
      </c>
      <c r="F142" s="5"/>
      <c r="H142" s="1" t="s">
        <v>119</v>
      </c>
      <c r="J142" s="3"/>
      <c r="K142" s="3"/>
      <c r="L142" s="3"/>
      <c r="M142" s="3"/>
      <c r="O142" s="4"/>
      <c r="P142" s="2"/>
      <c r="R142" s="3"/>
      <c r="S142" s="3"/>
      <c r="T142" s="3"/>
      <c r="U142" s="3"/>
    </row>
    <row r="143" spans="1:21">
      <c r="B143" s="1" t="s">
        <v>189</v>
      </c>
      <c r="C143" s="1" t="s">
        <v>225</v>
      </c>
      <c r="D143" s="1" t="s">
        <v>226</v>
      </c>
      <c r="E143" s="6" t="s">
        <v>74</v>
      </c>
      <c r="F143" s="5"/>
      <c r="H143" s="1" t="s">
        <v>27</v>
      </c>
      <c r="J143" s="3"/>
      <c r="K143" s="3"/>
      <c r="L143" s="3"/>
      <c r="M143" s="3"/>
      <c r="O143" s="4"/>
      <c r="P143" s="2"/>
      <c r="R143" s="3"/>
      <c r="S143" s="3"/>
      <c r="T143" s="3"/>
      <c r="U143" s="3"/>
    </row>
    <row r="144" spans="1:21">
      <c r="B144" s="1" t="s">
        <v>189</v>
      </c>
      <c r="C144" s="1" t="s">
        <v>219</v>
      </c>
      <c r="D144" s="1" t="s">
        <v>218</v>
      </c>
      <c r="E144" s="6" t="s">
        <v>74</v>
      </c>
      <c r="F144" s="5"/>
      <c r="H144" s="13" t="s">
        <v>138</v>
      </c>
      <c r="J144" s="3"/>
      <c r="K144" s="3"/>
      <c r="L144" s="3"/>
      <c r="M144" s="3"/>
      <c r="O144" s="4"/>
      <c r="P144" s="2"/>
      <c r="R144" s="3"/>
      <c r="S144" s="3"/>
      <c r="T144" s="3"/>
      <c r="U144" s="3"/>
    </row>
    <row r="145" spans="1:23">
      <c r="B145" s="1" t="s">
        <v>189</v>
      </c>
      <c r="C145" s="1" t="s">
        <v>192</v>
      </c>
      <c r="D145" s="1" t="s">
        <v>0</v>
      </c>
      <c r="E145" s="6" t="s">
        <v>74</v>
      </c>
      <c r="F145" s="5"/>
      <c r="H145" s="13" t="s">
        <v>27</v>
      </c>
      <c r="J145" s="3"/>
      <c r="K145" s="3"/>
      <c r="L145" s="3"/>
      <c r="M145" s="3"/>
      <c r="O145" s="4"/>
      <c r="P145" s="2"/>
      <c r="R145" s="3"/>
      <c r="S145" s="3"/>
      <c r="T145" s="3"/>
      <c r="U145" s="3"/>
    </row>
    <row r="146" spans="1:23">
      <c r="B146" s="1" t="s">
        <v>189</v>
      </c>
      <c r="C146" s="1" t="s">
        <v>197</v>
      </c>
      <c r="D146" s="1" t="s">
        <v>209</v>
      </c>
      <c r="E146" s="6" t="s">
        <v>74</v>
      </c>
      <c r="F146" s="5" t="s">
        <v>193</v>
      </c>
      <c r="H146" s="1" t="s">
        <v>137</v>
      </c>
      <c r="I146" s="1"/>
    </row>
    <row r="147" spans="1:23">
      <c r="B147" s="1" t="s">
        <v>191</v>
      </c>
      <c r="C147" s="1" t="s">
        <v>143</v>
      </c>
      <c r="D147" s="1" t="s">
        <v>227</v>
      </c>
      <c r="E147" s="1" t="s">
        <v>74</v>
      </c>
      <c r="F147" s="8" t="s">
        <v>25</v>
      </c>
      <c r="H147" s="1" t="s">
        <v>95</v>
      </c>
      <c r="I147" s="5" t="s">
        <v>98</v>
      </c>
      <c r="Q147" s="1" t="s">
        <v>157</v>
      </c>
    </row>
    <row r="148" spans="1:23">
      <c r="B148" s="1" t="s">
        <v>191</v>
      </c>
      <c r="C148" s="1" t="s">
        <v>172</v>
      </c>
      <c r="D148" s="1" t="s">
        <v>228</v>
      </c>
      <c r="E148" s="1" t="s">
        <v>74</v>
      </c>
      <c r="F148" s="8" t="s">
        <v>75</v>
      </c>
      <c r="G148" s="1" t="s">
        <v>29</v>
      </c>
      <c r="H148" s="5">
        <v>6.3E-2</v>
      </c>
    </row>
    <row r="149" spans="1:23" ht="28">
      <c r="B149" s="1" t="s">
        <v>191</v>
      </c>
      <c r="C149" s="1" t="s">
        <v>35</v>
      </c>
      <c r="D149" s="1" t="s">
        <v>200</v>
      </c>
      <c r="E149" s="1" t="s">
        <v>91</v>
      </c>
      <c r="F149" s="8" t="s">
        <v>75</v>
      </c>
      <c r="G149" s="1" t="s">
        <v>29</v>
      </c>
      <c r="J149" s="3">
        <f>R149/T149</f>
        <v>0.15873015873015872</v>
      </c>
      <c r="K149" s="3">
        <f>S149/T149</f>
        <v>3.1746031746031749</v>
      </c>
      <c r="L149" s="3">
        <v>1</v>
      </c>
      <c r="M149" s="3">
        <f t="shared" ref="M149" si="50">(K149-J149)/6</f>
        <v>0.50264550264550267</v>
      </c>
      <c r="N149" s="1" t="s">
        <v>195</v>
      </c>
      <c r="O149" s="7" t="s">
        <v>61</v>
      </c>
      <c r="P149" s="2"/>
      <c r="Q149" s="1" t="s">
        <v>157</v>
      </c>
      <c r="R149" s="3">
        <v>0.01</v>
      </c>
      <c r="S149" s="3">
        <v>0.2</v>
      </c>
      <c r="T149" s="3">
        <f>H148</f>
        <v>6.3E-2</v>
      </c>
      <c r="U149" s="3">
        <f t="shared" ref="U149" si="51">(S149-R149)/6</f>
        <v>3.1666666666666669E-2</v>
      </c>
      <c r="W149" s="1" t="s">
        <v>175</v>
      </c>
    </row>
    <row r="150" spans="1:23" s="9" customFormat="1">
      <c r="A150" s="9" t="b">
        <v>1</v>
      </c>
      <c r="B150" s="9" t="s">
        <v>134</v>
      </c>
      <c r="C150" s="9" t="s">
        <v>184</v>
      </c>
      <c r="H150" s="10"/>
      <c r="I150" s="10"/>
    </row>
    <row r="151" spans="1:23">
      <c r="B151" s="1" t="s">
        <v>189</v>
      </c>
      <c r="C151" s="1" t="s">
        <v>224</v>
      </c>
      <c r="D151" s="1" t="s">
        <v>223</v>
      </c>
      <c r="E151" s="6" t="s">
        <v>74</v>
      </c>
      <c r="F151" s="5"/>
      <c r="H151" s="1" t="s">
        <v>119</v>
      </c>
      <c r="J151" s="3"/>
      <c r="K151" s="3"/>
      <c r="L151" s="3"/>
      <c r="M151" s="3"/>
      <c r="O151" s="4"/>
      <c r="P151" s="2"/>
      <c r="R151" s="3"/>
      <c r="S151" s="3"/>
      <c r="T151" s="3"/>
      <c r="U151" s="3"/>
    </row>
    <row r="152" spans="1:23">
      <c r="B152" s="1" t="s">
        <v>189</v>
      </c>
      <c r="C152" s="1" t="s">
        <v>225</v>
      </c>
      <c r="D152" s="1" t="s">
        <v>226</v>
      </c>
      <c r="E152" s="6" t="s">
        <v>74</v>
      </c>
      <c r="F152" s="5"/>
      <c r="H152" s="1" t="s">
        <v>27</v>
      </c>
      <c r="J152" s="3"/>
      <c r="K152" s="3"/>
      <c r="L152" s="3"/>
      <c r="M152" s="3"/>
      <c r="O152" s="4"/>
      <c r="P152" s="2"/>
      <c r="R152" s="3"/>
      <c r="S152" s="3"/>
      <c r="T152" s="3"/>
      <c r="U152" s="3"/>
    </row>
    <row r="153" spans="1:23">
      <c r="B153" s="1" t="s">
        <v>189</v>
      </c>
      <c r="C153" s="1" t="s">
        <v>219</v>
      </c>
      <c r="D153" s="1" t="s">
        <v>218</v>
      </c>
      <c r="E153" s="6" t="s">
        <v>74</v>
      </c>
      <c r="F153" s="5"/>
      <c r="H153" s="13" t="s">
        <v>138</v>
      </c>
      <c r="J153" s="3"/>
      <c r="K153" s="3"/>
      <c r="L153" s="3"/>
      <c r="M153" s="3"/>
      <c r="O153" s="4"/>
      <c r="P153" s="2"/>
      <c r="R153" s="3"/>
      <c r="S153" s="3"/>
      <c r="T153" s="3"/>
      <c r="U153" s="3"/>
    </row>
    <row r="154" spans="1:23">
      <c r="B154" s="1" t="s">
        <v>189</v>
      </c>
      <c r="C154" s="1" t="s">
        <v>192</v>
      </c>
      <c r="D154" s="1" t="s">
        <v>0</v>
      </c>
      <c r="E154" s="6" t="s">
        <v>74</v>
      </c>
      <c r="F154" s="5"/>
      <c r="H154" s="13" t="s">
        <v>27</v>
      </c>
      <c r="J154" s="3"/>
      <c r="K154" s="3"/>
      <c r="L154" s="3"/>
      <c r="M154" s="3"/>
      <c r="O154" s="4"/>
      <c r="P154" s="2"/>
      <c r="R154" s="3"/>
      <c r="S154" s="3"/>
      <c r="T154" s="3"/>
      <c r="U154" s="3"/>
    </row>
    <row r="155" spans="1:23">
      <c r="B155" s="1" t="s">
        <v>189</v>
      </c>
      <c r="C155" s="1" t="s">
        <v>197</v>
      </c>
      <c r="D155" s="1" t="s">
        <v>209</v>
      </c>
      <c r="E155" s="6" t="s">
        <v>74</v>
      </c>
      <c r="F155" s="5" t="s">
        <v>193</v>
      </c>
      <c r="H155" s="1" t="s">
        <v>137</v>
      </c>
      <c r="I155" s="1"/>
    </row>
    <row r="156" spans="1:23">
      <c r="B156" s="1" t="s">
        <v>191</v>
      </c>
      <c r="C156" s="1" t="s">
        <v>142</v>
      </c>
      <c r="D156" s="1" t="s">
        <v>227</v>
      </c>
      <c r="E156" s="1" t="s">
        <v>74</v>
      </c>
      <c r="F156" s="8" t="s">
        <v>25</v>
      </c>
      <c r="H156" s="1" t="s">
        <v>8</v>
      </c>
      <c r="I156" s="5" t="s">
        <v>98</v>
      </c>
      <c r="Q156" s="1" t="s">
        <v>157</v>
      </c>
    </row>
    <row r="157" spans="1:23">
      <c r="B157" s="1" t="s">
        <v>191</v>
      </c>
      <c r="C157" s="1" t="s">
        <v>171</v>
      </c>
      <c r="D157" s="1" t="s">
        <v>228</v>
      </c>
      <c r="E157" s="1" t="s">
        <v>74</v>
      </c>
      <c r="F157" s="8" t="s">
        <v>75</v>
      </c>
      <c r="G157" s="1" t="s">
        <v>29</v>
      </c>
      <c r="H157" s="5">
        <v>6.3E-2</v>
      </c>
    </row>
    <row r="158" spans="1:23" ht="28">
      <c r="B158" s="1" t="s">
        <v>191</v>
      </c>
      <c r="C158" s="1" t="s">
        <v>134</v>
      </c>
      <c r="D158" s="1" t="s">
        <v>200</v>
      </c>
      <c r="E158" s="1" t="s">
        <v>91</v>
      </c>
      <c r="F158" s="8" t="s">
        <v>75</v>
      </c>
      <c r="G158" s="1" t="s">
        <v>29</v>
      </c>
      <c r="J158" s="3">
        <f>R158/T158</f>
        <v>0.15873015873015872</v>
      </c>
      <c r="K158" s="3">
        <f>S158/T158</f>
        <v>3.1746031746031749</v>
      </c>
      <c r="L158" s="3">
        <v>1</v>
      </c>
      <c r="M158" s="3">
        <f t="shared" ref="M158" si="52">(K158-J158)/6</f>
        <v>0.50264550264550267</v>
      </c>
      <c r="N158" s="1" t="s">
        <v>195</v>
      </c>
      <c r="O158" s="7" t="s">
        <v>61</v>
      </c>
      <c r="P158" s="2"/>
      <c r="Q158" s="1" t="s">
        <v>157</v>
      </c>
      <c r="R158" s="3">
        <v>0.01</v>
      </c>
      <c r="S158" s="3">
        <v>0.2</v>
      </c>
      <c r="T158" s="3">
        <f>H157</f>
        <v>6.3E-2</v>
      </c>
      <c r="U158" s="3">
        <f t="shared" ref="U158" si="53">(S158-R158)/6</f>
        <v>3.1666666666666669E-2</v>
      </c>
      <c r="W158" s="1" t="s">
        <v>175</v>
      </c>
    </row>
    <row r="159" spans="1:23" s="9" customFormat="1">
      <c r="A159" s="9" t="b">
        <v>1</v>
      </c>
      <c r="B159" s="9" t="s">
        <v>36</v>
      </c>
      <c r="C159" s="9" t="s">
        <v>184</v>
      </c>
      <c r="H159" s="10"/>
      <c r="I159" s="10"/>
    </row>
    <row r="160" spans="1:23">
      <c r="B160" s="1" t="s">
        <v>189</v>
      </c>
      <c r="C160" s="1" t="s">
        <v>224</v>
      </c>
      <c r="D160" s="1" t="s">
        <v>223</v>
      </c>
      <c r="E160" s="6" t="s">
        <v>74</v>
      </c>
      <c r="F160" s="5"/>
      <c r="H160" s="1" t="s">
        <v>119</v>
      </c>
      <c r="J160" s="3"/>
      <c r="K160" s="3"/>
      <c r="L160" s="3"/>
      <c r="M160" s="3"/>
      <c r="O160" s="4"/>
      <c r="P160" s="2"/>
      <c r="R160" s="3"/>
      <c r="S160" s="3"/>
      <c r="T160" s="3"/>
      <c r="U160" s="3"/>
    </row>
    <row r="161" spans="1:23">
      <c r="B161" s="1" t="s">
        <v>189</v>
      </c>
      <c r="C161" s="1" t="s">
        <v>225</v>
      </c>
      <c r="D161" s="1" t="s">
        <v>226</v>
      </c>
      <c r="E161" s="6" t="s">
        <v>74</v>
      </c>
      <c r="F161" s="5"/>
      <c r="H161" s="1" t="s">
        <v>27</v>
      </c>
      <c r="J161" s="3"/>
      <c r="K161" s="3"/>
      <c r="L161" s="3"/>
      <c r="M161" s="3"/>
      <c r="O161" s="4"/>
      <c r="P161" s="2"/>
      <c r="R161" s="3"/>
      <c r="S161" s="3"/>
      <c r="T161" s="3"/>
      <c r="U161" s="3"/>
    </row>
    <row r="162" spans="1:23">
      <c r="B162" s="1" t="s">
        <v>189</v>
      </c>
      <c r="C162" s="1" t="s">
        <v>219</v>
      </c>
      <c r="D162" s="1" t="s">
        <v>218</v>
      </c>
      <c r="E162" s="6" t="s">
        <v>74</v>
      </c>
      <c r="F162" s="5"/>
      <c r="H162" s="13" t="s">
        <v>138</v>
      </c>
      <c r="J162" s="3"/>
      <c r="K162" s="3"/>
      <c r="L162" s="3"/>
      <c r="M162" s="3"/>
      <c r="O162" s="4"/>
      <c r="P162" s="2"/>
      <c r="R162" s="3"/>
      <c r="S162" s="3"/>
      <c r="T162" s="3"/>
      <c r="U162" s="3"/>
    </row>
    <row r="163" spans="1:23">
      <c r="B163" s="1" t="s">
        <v>189</v>
      </c>
      <c r="C163" s="1" t="s">
        <v>192</v>
      </c>
      <c r="D163" s="1" t="s">
        <v>0</v>
      </c>
      <c r="E163" s="6" t="s">
        <v>74</v>
      </c>
      <c r="F163" s="5"/>
      <c r="H163" s="13" t="s">
        <v>27</v>
      </c>
      <c r="J163" s="3"/>
      <c r="K163" s="3"/>
      <c r="L163" s="3"/>
      <c r="M163" s="3"/>
      <c r="O163" s="4"/>
      <c r="P163" s="2"/>
      <c r="R163" s="3"/>
      <c r="S163" s="3"/>
      <c r="T163" s="3"/>
      <c r="U163" s="3"/>
    </row>
    <row r="164" spans="1:23">
      <c r="B164" s="1" t="s">
        <v>189</v>
      </c>
      <c r="C164" s="1" t="s">
        <v>197</v>
      </c>
      <c r="D164" s="1" t="s">
        <v>209</v>
      </c>
      <c r="E164" s="6" t="s">
        <v>74</v>
      </c>
      <c r="F164" s="5" t="s">
        <v>193</v>
      </c>
      <c r="H164" s="1" t="s">
        <v>137</v>
      </c>
      <c r="I164" s="1"/>
    </row>
    <row r="165" spans="1:23">
      <c r="B165" s="1" t="s">
        <v>191</v>
      </c>
      <c r="C165" s="1" t="s">
        <v>141</v>
      </c>
      <c r="D165" s="1" t="s">
        <v>227</v>
      </c>
      <c r="E165" s="1" t="s">
        <v>74</v>
      </c>
      <c r="F165" s="8" t="s">
        <v>25</v>
      </c>
      <c r="H165" s="1" t="s">
        <v>96</v>
      </c>
      <c r="I165" s="5" t="s">
        <v>98</v>
      </c>
      <c r="Q165" s="1" t="s">
        <v>157</v>
      </c>
    </row>
    <row r="166" spans="1:23">
      <c r="B166" s="1" t="s">
        <v>191</v>
      </c>
      <c r="C166" s="1" t="s">
        <v>170</v>
      </c>
      <c r="D166" s="1" t="s">
        <v>228</v>
      </c>
      <c r="E166" s="1" t="s">
        <v>74</v>
      </c>
      <c r="F166" s="8" t="s">
        <v>75</v>
      </c>
      <c r="G166" s="1" t="s">
        <v>29</v>
      </c>
      <c r="H166" s="5">
        <v>6.3E-2</v>
      </c>
    </row>
    <row r="167" spans="1:23" ht="28">
      <c r="B167" s="1" t="s">
        <v>191</v>
      </c>
      <c r="C167" s="1" t="s">
        <v>36</v>
      </c>
      <c r="D167" s="1" t="s">
        <v>200</v>
      </c>
      <c r="E167" s="1" t="s">
        <v>91</v>
      </c>
      <c r="F167" s="8" t="s">
        <v>75</v>
      </c>
      <c r="G167" s="1" t="s">
        <v>29</v>
      </c>
      <c r="J167" s="3">
        <f>R167/T167</f>
        <v>0.15873015873015872</v>
      </c>
      <c r="K167" s="3">
        <f>S167/T167</f>
        <v>3.1746031746031749</v>
      </c>
      <c r="L167" s="3">
        <v>1</v>
      </c>
      <c r="M167" s="3">
        <f t="shared" ref="M167" si="54">(K167-J167)/6</f>
        <v>0.50264550264550267</v>
      </c>
      <c r="N167" s="1" t="s">
        <v>195</v>
      </c>
      <c r="O167" s="7" t="s">
        <v>61</v>
      </c>
      <c r="P167" s="2"/>
      <c r="Q167" s="1" t="s">
        <v>157</v>
      </c>
      <c r="R167" s="3">
        <v>0.01</v>
      </c>
      <c r="S167" s="3">
        <v>0.2</v>
      </c>
      <c r="T167" s="3">
        <f>H166</f>
        <v>6.3E-2</v>
      </c>
      <c r="U167" s="3">
        <f t="shared" ref="U167" si="55">(S167-R167)/6</f>
        <v>3.1666666666666669E-2</v>
      </c>
      <c r="W167" s="1" t="s">
        <v>175</v>
      </c>
    </row>
    <row r="168" spans="1:23" s="9" customFormat="1">
      <c r="A168" s="9" t="b">
        <v>1</v>
      </c>
      <c r="B168" s="9" t="s">
        <v>37</v>
      </c>
      <c r="C168" s="9" t="s">
        <v>184</v>
      </c>
      <c r="H168" s="10"/>
      <c r="I168" s="10"/>
    </row>
    <row r="169" spans="1:23">
      <c r="B169" s="1" t="s">
        <v>189</v>
      </c>
      <c r="C169" s="1" t="s">
        <v>224</v>
      </c>
      <c r="D169" s="1" t="s">
        <v>223</v>
      </c>
      <c r="E169" s="6" t="s">
        <v>74</v>
      </c>
      <c r="F169" s="5"/>
      <c r="H169" s="1" t="s">
        <v>119</v>
      </c>
      <c r="J169" s="3"/>
      <c r="K169" s="3"/>
      <c r="L169" s="3"/>
      <c r="M169" s="3"/>
      <c r="O169" s="4"/>
      <c r="P169" s="2"/>
      <c r="R169" s="3"/>
      <c r="S169" s="3"/>
      <c r="T169" s="3"/>
      <c r="U169" s="3"/>
    </row>
    <row r="170" spans="1:23">
      <c r="B170" s="1" t="s">
        <v>189</v>
      </c>
      <c r="C170" s="1" t="s">
        <v>225</v>
      </c>
      <c r="D170" s="1" t="s">
        <v>226</v>
      </c>
      <c r="E170" s="6" t="s">
        <v>74</v>
      </c>
      <c r="F170" s="5"/>
      <c r="H170" s="1" t="s">
        <v>27</v>
      </c>
      <c r="J170" s="3"/>
      <c r="K170" s="3"/>
      <c r="L170" s="3"/>
      <c r="M170" s="3"/>
      <c r="O170" s="4"/>
      <c r="P170" s="2"/>
      <c r="R170" s="3"/>
      <c r="S170" s="3"/>
      <c r="T170" s="3"/>
      <c r="U170" s="3"/>
    </row>
    <row r="171" spans="1:23">
      <c r="B171" s="1" t="s">
        <v>189</v>
      </c>
      <c r="C171" s="1" t="s">
        <v>219</v>
      </c>
      <c r="D171" s="1" t="s">
        <v>218</v>
      </c>
      <c r="E171" s="6" t="s">
        <v>74</v>
      </c>
      <c r="F171" s="5"/>
      <c r="H171" s="13" t="s">
        <v>138</v>
      </c>
      <c r="J171" s="3"/>
      <c r="K171" s="3"/>
      <c r="L171" s="3"/>
      <c r="M171" s="3"/>
      <c r="O171" s="4"/>
      <c r="P171" s="2"/>
      <c r="R171" s="3"/>
      <c r="S171" s="3"/>
      <c r="T171" s="3"/>
      <c r="U171" s="3"/>
    </row>
    <row r="172" spans="1:23">
      <c r="B172" s="1" t="s">
        <v>189</v>
      </c>
      <c r="C172" s="1" t="s">
        <v>192</v>
      </c>
      <c r="D172" s="1" t="s">
        <v>0</v>
      </c>
      <c r="E172" s="6" t="s">
        <v>74</v>
      </c>
      <c r="F172" s="5"/>
      <c r="H172" s="13" t="s">
        <v>27</v>
      </c>
      <c r="J172" s="3"/>
      <c r="K172" s="3"/>
      <c r="L172" s="3"/>
      <c r="M172" s="3"/>
      <c r="O172" s="4"/>
      <c r="P172" s="2"/>
      <c r="R172" s="3"/>
      <c r="S172" s="3"/>
      <c r="T172" s="3"/>
      <c r="U172" s="3"/>
    </row>
    <row r="173" spans="1:23">
      <c r="B173" s="1" t="s">
        <v>189</v>
      </c>
      <c r="C173" s="1" t="s">
        <v>197</v>
      </c>
      <c r="D173" s="1" t="s">
        <v>209</v>
      </c>
      <c r="E173" s="6" t="s">
        <v>74</v>
      </c>
      <c r="F173" s="5" t="s">
        <v>193</v>
      </c>
      <c r="H173" s="1" t="s">
        <v>137</v>
      </c>
      <c r="I173" s="1"/>
    </row>
    <row r="174" spans="1:23">
      <c r="B174" s="1" t="s">
        <v>191</v>
      </c>
      <c r="C174" s="1" t="s">
        <v>148</v>
      </c>
      <c r="D174" s="1" t="s">
        <v>227</v>
      </c>
      <c r="E174" s="1" t="s">
        <v>74</v>
      </c>
      <c r="F174" s="8" t="s">
        <v>25</v>
      </c>
      <c r="H174" s="1" t="s">
        <v>9</v>
      </c>
      <c r="I174" s="5" t="s">
        <v>98</v>
      </c>
      <c r="Q174" s="1" t="s">
        <v>157</v>
      </c>
    </row>
    <row r="175" spans="1:23">
      <c r="B175" s="1" t="s">
        <v>191</v>
      </c>
      <c r="C175" s="1" t="s">
        <v>169</v>
      </c>
      <c r="D175" s="1" t="s">
        <v>228</v>
      </c>
      <c r="E175" s="1" t="s">
        <v>74</v>
      </c>
      <c r="F175" s="8" t="s">
        <v>75</v>
      </c>
      <c r="G175" s="1" t="s">
        <v>29</v>
      </c>
      <c r="H175" s="5">
        <v>6.5000000000000002E-2</v>
      </c>
    </row>
    <row r="176" spans="1:23">
      <c r="B176" s="1" t="s">
        <v>191</v>
      </c>
      <c r="C176" s="1" t="s">
        <v>37</v>
      </c>
      <c r="D176" s="1" t="s">
        <v>200</v>
      </c>
      <c r="E176" s="1" t="s">
        <v>91</v>
      </c>
      <c r="F176" s="8" t="s">
        <v>75</v>
      </c>
      <c r="G176" s="1" t="s">
        <v>29</v>
      </c>
      <c r="J176" s="3">
        <f>R176/T176</f>
        <v>0.15384615384615385</v>
      </c>
      <c r="K176" s="3">
        <f>S176/T176</f>
        <v>3.0769230769230771</v>
      </c>
      <c r="L176" s="3">
        <v>1</v>
      </c>
      <c r="M176" s="3">
        <f t="shared" ref="M176" si="56">(K176-J176)/6</f>
        <v>0.48717948717948723</v>
      </c>
      <c r="N176" s="1" t="s">
        <v>195</v>
      </c>
      <c r="O176" s="7" t="s">
        <v>62</v>
      </c>
      <c r="P176" s="2"/>
      <c r="Q176" s="1" t="s">
        <v>157</v>
      </c>
      <c r="R176" s="3">
        <v>0.01</v>
      </c>
      <c r="S176" s="3">
        <v>0.2</v>
      </c>
      <c r="T176" s="3">
        <f>H175</f>
        <v>6.5000000000000002E-2</v>
      </c>
      <c r="U176" s="3">
        <f t="shared" ref="U176" si="57">(S176-R176)/6</f>
        <v>3.1666666666666669E-2</v>
      </c>
      <c r="W176" s="1" t="s">
        <v>175</v>
      </c>
    </row>
    <row r="177" spans="1:23" s="9" customFormat="1">
      <c r="A177" s="9" t="b">
        <v>1</v>
      </c>
      <c r="B177" s="9" t="s">
        <v>38</v>
      </c>
      <c r="C177" s="9" t="s">
        <v>184</v>
      </c>
      <c r="H177" s="10"/>
      <c r="I177" s="10"/>
    </row>
    <row r="178" spans="1:23">
      <c r="B178" s="1" t="s">
        <v>189</v>
      </c>
      <c r="C178" s="1" t="s">
        <v>224</v>
      </c>
      <c r="D178" s="1" t="s">
        <v>223</v>
      </c>
      <c r="E178" s="6" t="s">
        <v>74</v>
      </c>
      <c r="F178" s="5"/>
      <c r="H178" s="1" t="s">
        <v>119</v>
      </c>
      <c r="J178" s="3"/>
      <c r="K178" s="3"/>
      <c r="L178" s="3"/>
      <c r="M178" s="3"/>
      <c r="O178" s="4"/>
      <c r="P178" s="2"/>
      <c r="R178" s="3"/>
      <c r="S178" s="3"/>
      <c r="T178" s="3"/>
      <c r="U178" s="3"/>
    </row>
    <row r="179" spans="1:23">
      <c r="B179" s="1" t="s">
        <v>189</v>
      </c>
      <c r="C179" s="1" t="s">
        <v>225</v>
      </c>
      <c r="D179" s="1" t="s">
        <v>226</v>
      </c>
      <c r="E179" s="6" t="s">
        <v>74</v>
      </c>
      <c r="F179" s="5"/>
      <c r="H179" s="1" t="s">
        <v>27</v>
      </c>
      <c r="J179" s="3"/>
      <c r="K179" s="3"/>
      <c r="L179" s="3"/>
      <c r="M179" s="3"/>
      <c r="O179" s="4"/>
      <c r="P179" s="2"/>
      <c r="R179" s="3"/>
      <c r="S179" s="3"/>
      <c r="T179" s="3"/>
      <c r="U179" s="3"/>
    </row>
    <row r="180" spans="1:23">
      <c r="B180" s="1" t="s">
        <v>189</v>
      </c>
      <c r="C180" s="1" t="s">
        <v>219</v>
      </c>
      <c r="D180" s="1" t="s">
        <v>218</v>
      </c>
      <c r="E180" s="6" t="s">
        <v>74</v>
      </c>
      <c r="F180" s="5"/>
      <c r="H180" s="13" t="s">
        <v>138</v>
      </c>
      <c r="J180" s="3"/>
      <c r="K180" s="3"/>
      <c r="L180" s="3"/>
      <c r="M180" s="3"/>
      <c r="O180" s="4"/>
      <c r="P180" s="2"/>
      <c r="R180" s="3"/>
      <c r="S180" s="3"/>
      <c r="T180" s="3"/>
      <c r="U180" s="3"/>
    </row>
    <row r="181" spans="1:23">
      <c r="B181" s="1" t="s">
        <v>189</v>
      </c>
      <c r="C181" s="1" t="s">
        <v>192</v>
      </c>
      <c r="D181" s="1" t="s">
        <v>0</v>
      </c>
      <c r="E181" s="6" t="s">
        <v>74</v>
      </c>
      <c r="F181" s="5"/>
      <c r="H181" s="13" t="s">
        <v>27</v>
      </c>
      <c r="J181" s="3"/>
      <c r="K181" s="3"/>
      <c r="L181" s="3"/>
      <c r="M181" s="3"/>
      <c r="O181" s="4"/>
      <c r="P181" s="2"/>
      <c r="R181" s="3"/>
      <c r="S181" s="3"/>
      <c r="T181" s="3"/>
      <c r="U181" s="3"/>
    </row>
    <row r="182" spans="1:23">
      <c r="B182" s="1" t="s">
        <v>189</v>
      </c>
      <c r="C182" s="1" t="s">
        <v>197</v>
      </c>
      <c r="D182" s="1" t="s">
        <v>209</v>
      </c>
      <c r="E182" s="6" t="s">
        <v>74</v>
      </c>
      <c r="F182" s="5" t="s">
        <v>193</v>
      </c>
      <c r="H182" s="1" t="s">
        <v>137</v>
      </c>
      <c r="I182" s="1"/>
    </row>
    <row r="183" spans="1:23">
      <c r="B183" s="1" t="s">
        <v>191</v>
      </c>
      <c r="C183" s="1" t="s">
        <v>149</v>
      </c>
      <c r="D183" s="1" t="s">
        <v>227</v>
      </c>
      <c r="E183" s="1" t="s">
        <v>74</v>
      </c>
      <c r="F183" s="8" t="s">
        <v>25</v>
      </c>
      <c r="H183" s="1" t="s">
        <v>10</v>
      </c>
      <c r="I183" s="5" t="s">
        <v>98</v>
      </c>
      <c r="Q183" s="1" t="s">
        <v>157</v>
      </c>
    </row>
    <row r="184" spans="1:23">
      <c r="B184" s="1" t="s">
        <v>191</v>
      </c>
      <c r="C184" s="1" t="s">
        <v>168</v>
      </c>
      <c r="D184" s="1" t="s">
        <v>228</v>
      </c>
      <c r="E184" s="1" t="s">
        <v>74</v>
      </c>
      <c r="F184" s="8" t="s">
        <v>75</v>
      </c>
      <c r="G184" s="1" t="s">
        <v>29</v>
      </c>
      <c r="H184" s="5">
        <v>3.4000000000000002E-2</v>
      </c>
    </row>
    <row r="185" spans="1:23" ht="42">
      <c r="B185" s="1" t="s">
        <v>191</v>
      </c>
      <c r="C185" s="1" t="s">
        <v>38</v>
      </c>
      <c r="D185" s="1" t="s">
        <v>200</v>
      </c>
      <c r="E185" s="1" t="s">
        <v>91</v>
      </c>
      <c r="F185" s="8" t="s">
        <v>75</v>
      </c>
      <c r="G185" s="1" t="s">
        <v>29</v>
      </c>
      <c r="J185" s="3">
        <f>R185/T185</f>
        <v>0.29411764705882354</v>
      </c>
      <c r="K185" s="3">
        <f>S185/T185</f>
        <v>5.8823529411764701</v>
      </c>
      <c r="L185" s="3">
        <v>1</v>
      </c>
      <c r="M185" s="3">
        <f t="shared" ref="M185" si="58">(K185-J185)/6</f>
        <v>0.93137254901960775</v>
      </c>
      <c r="N185" s="1" t="s">
        <v>195</v>
      </c>
      <c r="O185" s="7" t="s">
        <v>7</v>
      </c>
      <c r="P185" s="2"/>
      <c r="Q185" s="1" t="s">
        <v>157</v>
      </c>
      <c r="R185" s="3">
        <v>0.01</v>
      </c>
      <c r="S185" s="3">
        <v>0.2</v>
      </c>
      <c r="T185" s="3">
        <f>H184</f>
        <v>3.4000000000000002E-2</v>
      </c>
      <c r="U185" s="3">
        <f t="shared" ref="U185" si="59">(S185-R185)/6</f>
        <v>3.1666666666666669E-2</v>
      </c>
      <c r="W185" s="1" t="s">
        <v>175</v>
      </c>
    </row>
    <row r="186" spans="1:23" s="9" customFormat="1">
      <c r="A186" s="9" t="b">
        <v>1</v>
      </c>
      <c r="B186" s="9" t="s">
        <v>55</v>
      </c>
      <c r="C186" s="9" t="s">
        <v>185</v>
      </c>
      <c r="H186" s="10"/>
      <c r="I186" s="10"/>
    </row>
    <row r="187" spans="1:23">
      <c r="B187" s="1" t="s">
        <v>189</v>
      </c>
      <c r="C187" s="1" t="s">
        <v>192</v>
      </c>
      <c r="D187" s="1" t="s">
        <v>0</v>
      </c>
      <c r="E187" s="6" t="s">
        <v>74</v>
      </c>
      <c r="F187" s="5"/>
      <c r="H187" s="1" t="s">
        <v>101</v>
      </c>
      <c r="J187" s="3"/>
      <c r="K187" s="3"/>
      <c r="L187" s="3"/>
      <c r="M187" s="3"/>
      <c r="O187" s="4"/>
      <c r="P187" s="2"/>
      <c r="R187" s="3"/>
      <c r="S187" s="3"/>
      <c r="T187" s="3"/>
      <c r="U187" s="3"/>
    </row>
    <row r="188" spans="1:23">
      <c r="B188" s="1" t="s">
        <v>189</v>
      </c>
      <c r="C188" s="1" t="s">
        <v>197</v>
      </c>
      <c r="D188" s="1" t="s">
        <v>209</v>
      </c>
      <c r="E188" s="6" t="s">
        <v>74</v>
      </c>
      <c r="F188" s="5" t="s">
        <v>193</v>
      </c>
      <c r="H188" s="1" t="s">
        <v>137</v>
      </c>
      <c r="I188" s="1"/>
    </row>
    <row r="189" spans="1:23" ht="28">
      <c r="B189" s="1" t="s">
        <v>191</v>
      </c>
      <c r="C189" s="1" t="s">
        <v>55</v>
      </c>
      <c r="D189" s="1" t="s">
        <v>200</v>
      </c>
      <c r="E189" s="6" t="s">
        <v>91</v>
      </c>
      <c r="F189" s="5" t="s">
        <v>75</v>
      </c>
      <c r="G189" s="1" t="s">
        <v>23</v>
      </c>
      <c r="H189" s="1"/>
      <c r="I189" s="1"/>
      <c r="J189" s="3">
        <f>R189/T189</f>
        <v>0</v>
      </c>
      <c r="K189" s="3">
        <f>S189/T189</f>
        <v>2</v>
      </c>
      <c r="L189" s="3">
        <f>(K189+J189)/2</f>
        <v>1</v>
      </c>
      <c r="M189" s="3">
        <f t="shared" ref="M189" si="60">(K189-J189)/6</f>
        <v>0.33333333333333331</v>
      </c>
      <c r="N189" s="1" t="s">
        <v>195</v>
      </c>
      <c r="O189" s="2" t="s">
        <v>11</v>
      </c>
      <c r="P189" s="2"/>
      <c r="Q189" s="1" t="s">
        <v>157</v>
      </c>
      <c r="R189" s="3">
        <v>0</v>
      </c>
      <c r="S189" s="3">
        <v>70</v>
      </c>
      <c r="T189" s="3">
        <f>(S189+R189)/2</f>
        <v>35</v>
      </c>
      <c r="U189" s="3">
        <f t="shared" ref="U189" si="61">(S189-R189)/6</f>
        <v>11.666666666666666</v>
      </c>
      <c r="V189" s="1" t="s">
        <v>155</v>
      </c>
    </row>
    <row r="190" spans="1:23" s="9" customFormat="1">
      <c r="A190" s="9" t="b">
        <v>1</v>
      </c>
      <c r="B190" s="9" t="s">
        <v>54</v>
      </c>
      <c r="C190" s="9" t="s">
        <v>185</v>
      </c>
      <c r="H190" s="10"/>
      <c r="I190" s="10"/>
    </row>
    <row r="191" spans="1:23">
      <c r="B191" s="1" t="s">
        <v>189</v>
      </c>
      <c r="C191" s="1" t="s">
        <v>192</v>
      </c>
      <c r="D191" s="1" t="s">
        <v>0</v>
      </c>
      <c r="E191" s="6" t="s">
        <v>74</v>
      </c>
      <c r="F191" s="5"/>
      <c r="H191" s="1" t="s">
        <v>100</v>
      </c>
      <c r="J191" s="3"/>
      <c r="K191" s="3"/>
      <c r="L191" s="3"/>
      <c r="M191" s="3"/>
      <c r="O191" s="4"/>
      <c r="P191" s="2"/>
      <c r="R191" s="3"/>
      <c r="S191" s="3"/>
      <c r="T191" s="3"/>
      <c r="U191" s="3"/>
    </row>
    <row r="192" spans="1:23">
      <c r="B192" s="1" t="s">
        <v>189</v>
      </c>
      <c r="C192" s="1" t="s">
        <v>197</v>
      </c>
      <c r="D192" s="1" t="s">
        <v>209</v>
      </c>
      <c r="E192" s="6" t="s">
        <v>74</v>
      </c>
      <c r="F192" s="5" t="s">
        <v>193</v>
      </c>
      <c r="H192" s="1" t="s">
        <v>137</v>
      </c>
      <c r="I192" s="1"/>
    </row>
    <row r="193" spans="1:22" ht="112">
      <c r="B193" s="1" t="s">
        <v>191</v>
      </c>
      <c r="C193" s="1" t="s">
        <v>54</v>
      </c>
      <c r="D193" s="1" t="s">
        <v>200</v>
      </c>
      <c r="E193" s="6" t="s">
        <v>91</v>
      </c>
      <c r="F193" s="5" t="s">
        <v>75</v>
      </c>
      <c r="G193" s="1" t="s">
        <v>24</v>
      </c>
      <c r="H193" s="1"/>
      <c r="I193" s="1"/>
      <c r="J193" s="3">
        <v>0.3</v>
      </c>
      <c r="K193" s="3">
        <v>3</v>
      </c>
      <c r="L193" s="3">
        <v>1</v>
      </c>
      <c r="M193" s="3">
        <f t="shared" ref="M193" si="62">(K193-J193)/6</f>
        <v>0.45</v>
      </c>
      <c r="N193" s="1" t="s">
        <v>195</v>
      </c>
      <c r="O193" s="2" t="s">
        <v>140</v>
      </c>
      <c r="P193" s="2"/>
      <c r="Q193" s="1" t="s">
        <v>157</v>
      </c>
      <c r="R193" s="3">
        <v>0.3</v>
      </c>
      <c r="S193" s="3">
        <v>3</v>
      </c>
      <c r="T193" s="3">
        <f>(S193+R193)/2</f>
        <v>1.65</v>
      </c>
      <c r="U193" s="3">
        <f t="shared" ref="U193" si="63">(S193-R193)/6</f>
        <v>0.45</v>
      </c>
      <c r="V193" s="1" t="s">
        <v>155</v>
      </c>
    </row>
    <row r="194" spans="1:22" s="9" customFormat="1">
      <c r="A194" s="9" t="b">
        <v>1</v>
      </c>
      <c r="B194" s="9" t="s">
        <v>50</v>
      </c>
      <c r="C194" s="15" t="s">
        <v>183</v>
      </c>
      <c r="D194" s="12"/>
      <c r="E194" s="15"/>
      <c r="H194" s="10"/>
      <c r="I194" s="10"/>
    </row>
    <row r="195" spans="1:22">
      <c r="B195" s="1" t="s">
        <v>189</v>
      </c>
      <c r="C195" s="1" t="s">
        <v>220</v>
      </c>
      <c r="D195" s="1" t="s">
        <v>216</v>
      </c>
      <c r="E195" s="6" t="s">
        <v>74</v>
      </c>
      <c r="F195" s="5"/>
      <c r="H195" s="1" t="s">
        <v>79</v>
      </c>
      <c r="J195" s="3"/>
      <c r="K195" s="3"/>
      <c r="L195" s="3"/>
      <c r="M195" s="3"/>
      <c r="O195" s="4"/>
      <c r="P195" s="2"/>
      <c r="R195" s="3"/>
      <c r="S195" s="3"/>
      <c r="T195" s="3"/>
      <c r="U195" s="3"/>
    </row>
    <row r="196" spans="1:22">
      <c r="B196" s="1" t="s">
        <v>189</v>
      </c>
      <c r="C196" s="1" t="s">
        <v>219</v>
      </c>
      <c r="D196" s="1" t="s">
        <v>218</v>
      </c>
      <c r="E196" s="6" t="s">
        <v>74</v>
      </c>
      <c r="F196" s="5"/>
      <c r="H196" s="13" t="s">
        <v>138</v>
      </c>
      <c r="J196" s="3"/>
      <c r="K196" s="3"/>
      <c r="L196" s="3"/>
      <c r="M196" s="3"/>
      <c r="O196" s="4"/>
      <c r="P196" s="2"/>
      <c r="R196" s="3"/>
      <c r="S196" s="3"/>
      <c r="T196" s="3"/>
      <c r="U196" s="3"/>
    </row>
    <row r="197" spans="1:22">
      <c r="B197" s="1" t="s">
        <v>189</v>
      </c>
      <c r="C197" s="1" t="s">
        <v>192</v>
      </c>
      <c r="D197" s="1" t="s">
        <v>0</v>
      </c>
      <c r="E197" s="6" t="s">
        <v>74</v>
      </c>
      <c r="F197" s="5"/>
      <c r="H197" s="1" t="s">
        <v>69</v>
      </c>
      <c r="J197" s="3"/>
      <c r="K197" s="3"/>
      <c r="L197" s="3"/>
      <c r="M197" s="3"/>
      <c r="O197" s="4"/>
      <c r="P197" s="2"/>
      <c r="R197" s="3"/>
      <c r="S197" s="3"/>
      <c r="T197" s="3"/>
      <c r="U197" s="3"/>
    </row>
    <row r="198" spans="1:22">
      <c r="B198" s="1" t="s">
        <v>189</v>
      </c>
      <c r="C198" s="1" t="s">
        <v>197</v>
      </c>
      <c r="D198" s="1" t="s">
        <v>209</v>
      </c>
      <c r="E198" s="6" t="s">
        <v>74</v>
      </c>
      <c r="F198" s="5" t="s">
        <v>193</v>
      </c>
      <c r="H198" s="13" t="s">
        <v>138</v>
      </c>
      <c r="I198" s="1"/>
    </row>
    <row r="199" spans="1:22">
      <c r="B199" s="1" t="s">
        <v>191</v>
      </c>
      <c r="C199" s="1" t="s">
        <v>80</v>
      </c>
      <c r="D199" s="1" t="s">
        <v>217</v>
      </c>
      <c r="E199" s="6" t="s">
        <v>74</v>
      </c>
      <c r="F199" s="1" t="s">
        <v>25</v>
      </c>
      <c r="H199" s="5" t="s">
        <v>70</v>
      </c>
      <c r="I199" s="5" t="s">
        <v>99</v>
      </c>
      <c r="J199" s="3"/>
      <c r="K199" s="3"/>
      <c r="L199" s="3"/>
      <c r="M199" s="3"/>
      <c r="O199" s="7"/>
      <c r="P199" s="2"/>
      <c r="Q199" s="1" t="s">
        <v>157</v>
      </c>
      <c r="R199" s="3"/>
      <c r="S199" s="3"/>
      <c r="T199" s="3"/>
      <c r="U199" s="3"/>
    </row>
    <row r="200" spans="1:22" ht="28">
      <c r="B200" s="1" t="s">
        <v>191</v>
      </c>
      <c r="C200" s="1" t="s">
        <v>50</v>
      </c>
      <c r="D200" s="1" t="s">
        <v>200</v>
      </c>
      <c r="E200" s="1" t="s">
        <v>91</v>
      </c>
      <c r="F200" s="1" t="s">
        <v>75</v>
      </c>
      <c r="G200" s="1" t="s">
        <v>19</v>
      </c>
      <c r="J200" s="3">
        <v>0</v>
      </c>
      <c r="K200" s="3">
        <v>1</v>
      </c>
      <c r="L200" s="3">
        <v>0.55000000000000004</v>
      </c>
      <c r="M200" s="3">
        <v>0.15</v>
      </c>
      <c r="N200" s="1" t="s">
        <v>196</v>
      </c>
      <c r="O200" s="2" t="s">
        <v>20</v>
      </c>
      <c r="P200" s="2" t="s">
        <v>135</v>
      </c>
      <c r="Q200" s="1" t="s">
        <v>157</v>
      </c>
      <c r="R200" s="3">
        <v>0</v>
      </c>
      <c r="S200" s="3">
        <v>1</v>
      </c>
      <c r="T200" s="3">
        <v>0.55000000000000004</v>
      </c>
      <c r="U200" s="3">
        <v>0.15</v>
      </c>
      <c r="V200" s="1" t="s">
        <v>155</v>
      </c>
    </row>
    <row r="201" spans="1:22" s="9" customFormat="1">
      <c r="A201" s="9" t="b">
        <v>1</v>
      </c>
      <c r="B201" s="9" t="s">
        <v>49</v>
      </c>
      <c r="C201" s="9" t="s">
        <v>185</v>
      </c>
      <c r="H201" s="10"/>
      <c r="I201" s="10"/>
    </row>
    <row r="202" spans="1:22">
      <c r="B202" s="1" t="s">
        <v>189</v>
      </c>
      <c r="C202" s="1" t="s">
        <v>192</v>
      </c>
      <c r="D202" s="1" t="s">
        <v>0</v>
      </c>
      <c r="E202" s="6" t="s">
        <v>74</v>
      </c>
      <c r="F202" s="5"/>
      <c r="H202" s="1" t="s">
        <v>120</v>
      </c>
      <c r="J202" s="3"/>
      <c r="K202" s="3"/>
      <c r="L202" s="3"/>
      <c r="M202" s="3"/>
      <c r="O202" s="4"/>
      <c r="P202" s="2"/>
      <c r="R202" s="3"/>
      <c r="S202" s="3"/>
      <c r="T202" s="3"/>
      <c r="U202" s="3"/>
    </row>
    <row r="203" spans="1:22">
      <c r="B203" s="1" t="s">
        <v>189</v>
      </c>
      <c r="C203" s="1" t="s">
        <v>197</v>
      </c>
      <c r="D203" s="1" t="s">
        <v>209</v>
      </c>
      <c r="E203" s="6" t="s">
        <v>74</v>
      </c>
      <c r="F203" s="5" t="s">
        <v>193</v>
      </c>
      <c r="H203" s="1" t="s">
        <v>137</v>
      </c>
      <c r="I203" s="1"/>
    </row>
    <row r="204" spans="1:22" ht="28">
      <c r="B204" s="1" t="s">
        <v>191</v>
      </c>
      <c r="C204" s="1" t="s">
        <v>49</v>
      </c>
      <c r="D204" s="1" t="s">
        <v>200</v>
      </c>
      <c r="E204" s="6" t="s">
        <v>91</v>
      </c>
      <c r="F204" s="5" t="s">
        <v>75</v>
      </c>
      <c r="G204" s="1" t="s">
        <v>17</v>
      </c>
      <c r="H204" s="1"/>
      <c r="I204" s="1"/>
      <c r="J204" s="3">
        <v>0</v>
      </c>
      <c r="K204" s="3">
        <v>2</v>
      </c>
      <c r="L204" s="3">
        <f>(K204+J204)/2</f>
        <v>1</v>
      </c>
      <c r="M204" s="3">
        <f t="shared" ref="M204" si="64">(K204-J204)/6</f>
        <v>0.33333333333333331</v>
      </c>
      <c r="N204" s="1" t="s">
        <v>196</v>
      </c>
      <c r="O204" s="2" t="s">
        <v>59</v>
      </c>
      <c r="P204" s="2" t="s">
        <v>18</v>
      </c>
      <c r="Q204" s="1" t="s">
        <v>157</v>
      </c>
      <c r="R204" s="3">
        <v>0</v>
      </c>
      <c r="S204" s="3">
        <v>2</v>
      </c>
      <c r="T204" s="3">
        <f>(S204+R204)/2</f>
        <v>1</v>
      </c>
      <c r="U204" s="3">
        <f t="shared" ref="U204" si="65">(S204-R204)/6</f>
        <v>0.33333333333333331</v>
      </c>
      <c r="V204" s="1" t="s">
        <v>155</v>
      </c>
    </row>
    <row r="205" spans="1:22" s="9" customFormat="1">
      <c r="A205" s="9" t="b">
        <v>1</v>
      </c>
      <c r="B205" s="9" t="s">
        <v>92</v>
      </c>
      <c r="C205" s="9" t="s">
        <v>185</v>
      </c>
      <c r="D205" s="12"/>
      <c r="H205" s="10"/>
      <c r="I205" s="10"/>
    </row>
    <row r="206" spans="1:22">
      <c r="B206" s="1" t="s">
        <v>189</v>
      </c>
      <c r="C206" s="1" t="s">
        <v>192</v>
      </c>
      <c r="D206" s="1" t="s">
        <v>0</v>
      </c>
      <c r="E206" s="6" t="s">
        <v>74</v>
      </c>
      <c r="F206" s="5"/>
      <c r="H206" s="1" t="s">
        <v>93</v>
      </c>
      <c r="J206" s="3"/>
      <c r="K206" s="3"/>
      <c r="L206" s="3"/>
      <c r="M206" s="3"/>
      <c r="O206" s="4"/>
      <c r="P206" s="2"/>
      <c r="R206" s="3"/>
      <c r="S206" s="3"/>
      <c r="T206" s="3"/>
      <c r="U206" s="3"/>
    </row>
    <row r="207" spans="1:22">
      <c r="B207" s="1" t="s">
        <v>189</v>
      </c>
      <c r="C207" s="1" t="s">
        <v>197</v>
      </c>
      <c r="D207" s="1" t="s">
        <v>209</v>
      </c>
      <c r="E207" s="6" t="s">
        <v>74</v>
      </c>
      <c r="F207" s="5" t="s">
        <v>193</v>
      </c>
      <c r="H207" s="1" t="s">
        <v>138</v>
      </c>
      <c r="I207" s="1"/>
    </row>
    <row r="208" spans="1:22">
      <c r="B208" s="1" t="s">
        <v>191</v>
      </c>
      <c r="C208" s="1" t="s">
        <v>92</v>
      </c>
      <c r="D208" s="1" t="s">
        <v>200</v>
      </c>
      <c r="E208" s="1" t="s">
        <v>91</v>
      </c>
      <c r="F208" s="1" t="s">
        <v>25</v>
      </c>
      <c r="I208" s="5" t="s">
        <v>179</v>
      </c>
      <c r="J208" s="14" t="s">
        <v>180</v>
      </c>
      <c r="K208" s="14" t="s">
        <v>181</v>
      </c>
    </row>
    <row r="209" spans="1:15" s="9" customFormat="1">
      <c r="A209" s="9" t="b">
        <v>0</v>
      </c>
      <c r="B209" s="9" t="s">
        <v>221</v>
      </c>
      <c r="C209" s="9" t="s">
        <v>190</v>
      </c>
      <c r="H209" s="10"/>
      <c r="I209" s="10"/>
    </row>
    <row r="210" spans="1:15">
      <c r="B210" s="1" t="s">
        <v>189</v>
      </c>
      <c r="C210" s="1" t="s">
        <v>222</v>
      </c>
      <c r="D210" s="1" t="s">
        <v>222</v>
      </c>
      <c r="F210" s="8"/>
      <c r="J210" s="3"/>
      <c r="K210" s="3"/>
      <c r="L210" s="3"/>
      <c r="M210" s="3"/>
      <c r="O210" s="4"/>
    </row>
    <row r="211" spans="1:15">
      <c r="C211" s="2"/>
      <c r="D211" s="2"/>
      <c r="F211" s="8"/>
      <c r="J211" s="3"/>
      <c r="K211" s="3"/>
      <c r="L211" s="3"/>
      <c r="M211" s="3"/>
      <c r="O211" s="4"/>
    </row>
    <row r="212" spans="1:15">
      <c r="F212" s="8"/>
    </row>
  </sheetData>
  <autoFilter ref="A2:W210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2013-11-18T21:43:45Z</dcterms:modified>
</cp:coreProperties>
</file>