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5" i="2" l="1"/>
  <c r="M104" i="2"/>
  <c r="M95" i="2"/>
  <c r="M92" i="2"/>
  <c r="M90" i="2"/>
  <c r="M88" i="2"/>
  <c r="M78" i="2"/>
  <c r="M70" i="2"/>
  <c r="M68" i="2"/>
  <c r="N64" i="2"/>
  <c r="K64" i="2"/>
  <c r="J64" i="2"/>
  <c r="M64" i="2"/>
  <c r="L64" i="2"/>
  <c r="M61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<sst xmlns="http://schemas.openxmlformats.org/spreadsheetml/2006/main" count="2647" uniqueCount="868">
  <si>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</si>
  <si>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</si>
  <si>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</si>
  <si>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</si>
  <si>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</si>
  <si>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</si>
  <si>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</si>
  <si>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</si>
  <si>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</si>
  <si>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</si>
  <si>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</si>
  <si>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</si>
  <si>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</si>
  <si>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</si>
  <si>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</si>
  <si>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</si>
  <si>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</si>
  <si>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</si>
  <si>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</si>
  <si>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</si>
  <si>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</si>
  <si>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</si>
  <si>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</si>
  <si>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</si>
  <si>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</si>
  <si>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</si>
  <si>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</si>
  <si>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</si>
  <si>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</si>
  <si>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</si>
  <si>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</si>
  <si>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</si>
  <si>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</si>
  <si>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</si>
  <si>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</si>
  <si>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</si>
  <si>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</si>
  <si>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</si>
  <si>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</si>
  <si>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</si>
  <si>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</si>
  <si>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</si>
  <si>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</si>
  <si>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</si>
  <si>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</si>
  <si>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</si>
  <si>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</si>
  <si>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</si>
  <si>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</si>
  <si>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</si>
  <si>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</si>
  <si>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</si>
  <si>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</si>
  <si>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</si>
  <si>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</si>
  <si>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</si>
  <si>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</si>
  <si>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</si>
  <si>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</si>
  <si>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</si>
  <si>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</si>
  <si>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</si>
  <si>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</si>
  <si>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</si>
  <si>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</si>
  <si>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</si>
  <si>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</si>
  <si>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</si>
  <si>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</si>
  <si>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</si>
  <si>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</si>
  <si>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</si>
  <si>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</si>
  <si>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</si>
  <si>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</si>
  <si>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</si>
  <si>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</si>
  <si>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</si>
  <si>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</si>
  <si>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</si>
  <si>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</si>
  <si>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</si>
  <si>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</si>
  <si>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</si>
  <si>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</si>
  <si>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</si>
  <si>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</si>
  <si>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</si>
  <si>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</si>
  <si>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</si>
  <si>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</si>
  <si>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</si>
  <si>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</si>
  <si>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</si>
  <si>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</si>
  <si>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</si>
  <si>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</si>
  <si>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</si>
  <si>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</si>
  <si>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</si>
  <si>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</si>
  <si>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</si>
  <si>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</si>
  <si>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</si>
  <si>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</si>
  <si>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</si>
  <si>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</si>
  <si>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</si>
  <si>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</si>
  <si>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</si>
  <si>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</si>
  <si>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</si>
  <si>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</si>
  <si>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</si>
  <si>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</si>
  <si>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</si>
  <si>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</si>
  <si>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</si>
  <si>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</si>
  <si>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</si>
  <si>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</si>
  <si>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</si>
  <si>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</si>
  <si>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</si>
  <si>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</si>
  <si>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</si>
  <si>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</si>
  <si>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</si>
  <si>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</si>
  <si>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</si>
  <si>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</si>
  <si>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</si>
  <si>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</si>
  <si>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</si>
  <si>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</si>
  <si>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</si>
  <si>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</si>
  <si>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</si>
  <si>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</si>
  <si>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</si>
  <si>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</si>
  <si>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</si>
  <si>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</si>
  <si>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</si>
  <si>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</si>
  <si>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</si>
  <si>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</si>
  <si>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</si>
  <si>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</si>
  <si>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</si>
  <si>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</si>
  <si>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</si>
  <si>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</si>
  <si>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</si>
  <si>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</si>
  <si>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</si>
  <si>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</si>
  <si>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</si>
  <si>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</si>
  <si>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</si>
  <si>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</si>
  <si>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</si>
  <si>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</si>
  <si>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</si>
  <si>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</si>
  <si>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</si>
  <si>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</si>
  <si>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</si>
  <si>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</si>
  <si>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</si>
  <si>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</si>
  <si>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</si>
  <si>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</si>
  <si>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</si>
  <si>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</si>
  <si>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</si>
  <si>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</si>
  <si>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</si>
  <si>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</si>
  <si>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</si>
  <si>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</si>
  <si>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</si>
  <si>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</si>
  <si>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</si>
  <si>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</si>
  <si>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</si>
  <si>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</si>
  <si>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</si>
  <si>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</si>
  <si>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</si>
  <si>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</si>
  <si>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</si>
  <si>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</si>
  <si>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</si>
  <si>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</si>
  <si>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</si>
  <si>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</si>
  <si>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</si>
  <si>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</si>
  <si>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</si>
  <si>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</si>
  <si>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</si>
  <si>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</si>
  <si>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</si>
  <si>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</si>
  <si>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</si>
  <si>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</si>
  <si>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</si>
  <si>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</si>
  <si>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</si>
  <si>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</si>
  <si>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</si>
  <si>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</si>
  <si>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</si>
  <si>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</si>
  <si>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</si>
  <si>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</si>
  <si>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</si>
  <si>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</si>
  <si>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</si>
  <si>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</si>
  <si>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</si>
  <si>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</si>
  <si>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</si>
  <si>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</si>
  <si>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</si>
  <si>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</si>
  <si>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</si>
  <si>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</si>
  <si>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</si>
  <si>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</si>
  <si>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</si>
  <si>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</si>
  <si>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</si>
  <si>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</si>
  <si>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</si>
  <si>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</si>
  <si>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</si>
  <si>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</si>
  <si>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</si>
  <si>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</si>
  <si>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</si>
  <si>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</si>
  <si>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</si>
  <si>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</si>
  <si>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</si>
  <si>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</si>
  <si>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</si>
  <si>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</si>
  <si>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</si>
  <si>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</si>
  <si>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</si>
  <si>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</si>
  <si>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</si>
  <si>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</si>
  <si>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</si>
  <si>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</si>
  <si>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</si>
  <si>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</si>
  <si>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</si>
  <si>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</si>
  <si>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</si>
  <si>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</si>
  <si>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</si>
  <si>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</si>
  <si>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</si>
  <si>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</si>
  <si>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</si>
  <si>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</si>
  <si>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</si>
  <si>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</si>
  <si>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</si>
  <si>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</si>
  <si>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</si>
  <si>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</si>
  <si>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</si>
  <si>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</si>
  <si>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</si>
  <si>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</si>
  <si>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</si>
  <si>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</si>
  <si>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</si>
  <si>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</si>
  <si>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</si>
  <si>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</si>
  <si>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</si>
  <si>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</si>
  <si>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</si>
  <si>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</si>
  <si>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</si>
  <si>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</si>
  <si>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</si>
  <si>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</si>
  <si>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</si>
  <si>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</si>
  <si>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</si>
  <si>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</si>
  <si>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</si>
  <si>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</si>
  <si>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</si>
  <si>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</si>
  <si>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</si>
  <si>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</si>
  <si>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</si>
  <si>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</si>
  <si>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</si>
  <si>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</si>
  <si>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</si>
  <si>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</si>
  <si>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</si>
  <si>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</si>
  <si>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</si>
  <si>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</si>
  <si>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</si>
  <si>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</si>
  <si>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</si>
  <si>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</si>
  <si>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</si>
  <si>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</si>
  <si>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</si>
  <si>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</si>
  <si>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</si>
  <si>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</si>
  <si>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</si>
  <si>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</si>
  <si>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</si>
  <si>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</si>
  <si>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</si>
  <si>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</si>
  <si>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</si>
  <si>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</si>
  <si>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</si>
  <si>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</si>
  <si>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</si>
  <si>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</si>
  <si>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</si>
  <si>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</si>
  <si>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</si>
  <si>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</si>
  <si>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</si>
  <si>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</si>
  <si>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</si>
  <si>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</si>
  <si>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</si>
  <si>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</si>
  <si>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</si>
  <si>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</si>
  <si>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</si>
  <si>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</si>
  <si>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</si>
  <si>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</si>
  <si>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</si>
  <si>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</si>
  <si>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</si>
  <si>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</si>
  <si>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</si>
  <si>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</si>
  <si>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</si>
  <si>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</si>
  <si>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</si>
  <si>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</si>
  <si>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</si>
  <si>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</si>
  <si>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</si>
  <si>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</si>
  <si>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</si>
  <si>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</si>
  <si>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</si>
  <si>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</si>
  <si>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</si>
  <si>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</si>
  <si>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</si>
  <si>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</si>
  <si>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</si>
  <si>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</si>
  <si>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</si>
  <si>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</si>
  <si>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</si>
  <si>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</si>
  <si>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</si>
  <si>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</si>
  <si>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</si>
  <si>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</si>
  <si>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</si>
  <si>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</si>
  <si>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</si>
  <si>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</si>
  <si>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</si>
  <si>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</si>
  <si>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</si>
  <si>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</si>
  <si>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</si>
  <si>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</si>
  <si>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</si>
  <si>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</si>
  <si>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</si>
  <si>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</si>
  <si>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</si>
  <si>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</si>
  <si>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</si>
  <si>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</si>
  <si>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</si>
  <si>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</si>
  <si>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</si>
  <si>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</si>
  <si>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</si>
  <si>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</si>
  <si>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</si>
  <si>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</si>
  <si>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</si>
  <si>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</si>
  <si>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</si>
  <si>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</si>
  <si>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</si>
  <si>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</si>
  <si>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</si>
  <si>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</si>
  <si>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</si>
  <si>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</si>
  <si>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</si>
  <si>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</si>
  <si>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</si>
  <si>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</si>
  <si>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</si>
  <si>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</si>
  <si>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</si>
  <si>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</si>
  <si>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</si>
  <si>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</si>
  <si>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</si>
  <si>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</si>
  <si>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</si>
  <si>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</si>
  <si>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</si>
  <si>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</si>
  <si>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</si>
  <si>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</si>
  <si>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</si>
  <si>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</si>
  <si>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</si>
  <si>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</si>
  <si>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</si>
  <si>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</si>
  <si>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</si>
  <si>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</si>
  <si>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</si>
  <si>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</si>
  <si>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</si>
  <si>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</si>
  <si>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</si>
  <si>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</si>
  <si>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</si>
  <si>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</si>
  <si>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</si>
  <si>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</si>
  <si>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</si>
  <si>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</si>
  <si>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</si>
  <si>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</si>
  <si>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</si>
  <si>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</si>
  <si>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</si>
  <si>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</si>
  <si>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</si>
  <si>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</si>
  <si>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</si>
  <si>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</si>
  <si>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</si>
  <si>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</si>
  <si>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</si>
  <si>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</si>
  <si>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</si>
  <si>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</si>
  <si>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</si>
  <si>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</si>
  <si>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</si>
  <si>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</si>
  <si>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</si>
  <si>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</si>
  <si>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</si>
  <si>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</si>
  <si>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</si>
  <si>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</si>
  <si>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</si>
  <si>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</si>
  <si>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</si>
  <si>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</si>
  <si>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</si>
  <si>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</si>
  <si>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</si>
  <si>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</si>
  <si>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</si>
  <si>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</si>
  <si>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</si>
  <si>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</si>
  <si>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</si>
  <si>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</si>
  <si>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</si>
  <si>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</si>
  <si>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</si>
  <si>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</si>
  <si>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</si>
  <si>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</si>
  <si>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</si>
  <si>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</si>
  <si>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</si>
  <si>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</si>
  <si>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</si>
  <si>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</si>
  <si>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</si>
  <si>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</si>
  <si>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</si>
  <si>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</si>
  <si>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</si>
  <si>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</si>
  <si>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</si>
  <si>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</si>
  <si>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</si>
  <si>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</si>
  <si>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</si>
  <si>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</si>
  <si>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</si>
  <si>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</si>
  <si>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</si>
  <si>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</si>
  <si>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</si>
  <si>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</si>
  <si>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</si>
  <si>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</si>
  <si>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</si>
  <si>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</si>
  <si>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</si>
  <si>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</si>
  <si>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</si>
  <si>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</si>
  <si>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</si>
  <si>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</si>
  <si>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</si>
  <si>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</si>
  <si>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</si>
  <si>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</si>
  <si>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</si>
  <si>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</si>
  <si>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</si>
  <si>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</si>
  <si>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</si>
  <si>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</si>
  <si>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</si>
  <si>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</si>
  <si>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</si>
  <si>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</si>
  <si>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</si>
  <si>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</si>
  <si>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</si>
  <si>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</si>
  <si>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</si>
  <si>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</si>
  <si>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</si>
  <si>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</si>
  <si>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</si>
  <si>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</si>
  <si>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</si>
  <si>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</si>
  <si>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</si>
  <si>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</si>
  <si>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</si>
  <si>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</si>
  <si>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</si>
  <si>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</si>
  <si>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</si>
  <si>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</si>
  <si>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</si>
  <si>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</si>
  <si>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</si>
  <si>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</si>
  <si>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</si>
  <si>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</si>
  <si>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</si>
  <si>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</si>
  <si>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</si>
  <si>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</si>
  <si>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</si>
  <si>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</si>
  <si>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</si>
  <si>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</si>
  <si>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</si>
  <si>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</si>
  <si>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</si>
  <si>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</si>
  <si>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</si>
  <si>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</si>
  <si>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</si>
  <si>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</si>
  <si>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</si>
  <si>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</si>
  <si>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</si>
  <si>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</si>
  <si>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</si>
  <si>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</si>
  <si>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</si>
  <si>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</si>
  <si>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</si>
  <si>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</si>
  <si>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</si>
  <si>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</si>
  <si>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</si>
  <si>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</si>
  <si>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</si>
  <si>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</si>
  <si>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</si>
  <si>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</si>
  <si>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</si>
  <si>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</si>
  <si>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</si>
  <si>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</si>
  <si>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</si>
  <si>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</si>
  <si>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</si>
  <si>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</si>
  <si>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</si>
  <si>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</si>
  <si>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</si>
  <si>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</si>
  <si>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</si>
  <si>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</si>
  <si>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</si>
  <si>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</si>
  <si>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</si>
  <si>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</si>
  <si>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</si>
  <si>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</si>
  <si>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</si>
  <si>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</si>
  <si>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</si>
  <si>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</si>
  <si>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</si>
  <si>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</si>
  <si>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</si>
  <si>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</si>
  <si>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</si>
  <si>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</si>
  <si>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</si>
  <si>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</si>
  <si>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</si>
  <si>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</si>
  <si>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</si>
  <si>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</si>
  <si>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</si>
  <si>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</si>
  <si>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</si>
  <si>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</si>
  <si>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</si>
  <si>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</si>
  <si>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</si>
  <si>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</si>
  <si>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</si>
  <si>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</si>
  <si>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</si>
  <si>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</si>
  <si>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</si>
  <si>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</si>
  <si>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</si>
  <si>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</si>
  <si>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</si>
  <si>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</si>
  <si>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</si>
  <si>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</si>
  <si>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</si>
  <si>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</si>
  <si>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</si>
  <si>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</si>
  <si>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</si>
  <si>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</si>
  <si>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</si>
  <si>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</si>
  <si>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</si>
  <si>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</si>
  <si>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</si>
  <si>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</si>
  <si>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</si>
  <si>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</si>
  <si>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</si>
  <si>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</si>
  <si>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</si>
  <si>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</si>
  <si>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</si>
  <si>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</si>
  <si>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</si>
  <si>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</si>
  <si>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</si>
  <si>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</si>
  <si>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</si>
  <si>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</si>
  <si>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</si>
  <si>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</si>
  <si>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</si>
  <si>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</si>
  <si>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</si>
  <si>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</si>
  <si>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</si>
  <si>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</si>
  <si>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</si>
  <si>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</si>
  <si>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</si>
  <si>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</si>
  <si>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</si>
  <si>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</si>
  <si>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</si>
  <si>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</si>
  <si>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</si>
  <si>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</si>
  <si>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</si>
  <si>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</si>
  <si>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</si>
  <si>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</si>
  <si>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</si>
  <si>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</si>
  <si>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</si>
  <si>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</si>
  <si>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</si>
  <si>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</si>
  <si>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</si>
  <si>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</si>
  <si>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</si>
  <si>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</si>
  <si>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</si>
  <si>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</si>
  <si>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</si>
  <si>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</si>
  <si>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</si>
  <si>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</si>
  <si>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</si>
  <si>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</si>
  <si>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</si>
  <si>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</si>
  <si>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</si>
  <si>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</si>
  <si>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</si>
  <si>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</si>
  <si>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</si>
  <si>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</si>
  <si>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</si>
  <si>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</si>
  <si>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</si>
  <si>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</si>
  <si>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</si>
  <si>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</si>
  <si>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</si>
  <si>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</si>
  <si>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</si>
  <si>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</si>
  <si>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</si>
  <si>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uniform_uncertain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</si>
  <si>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</si>
  <si>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</si>
  <si>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</si>
  <si>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</si>
  <si>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</si>
  <si>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</si>
  <si>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</si>
  <si>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</si>
  <si>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</si>
  <si>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</si>
  <si>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</si>
  <si>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</si>
  <si>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</si>
  <si>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</si>
  <si>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</si>
  <si>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</si>
  <si>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</si>
  <si>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</si>
  <si>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</si>
  <si>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</si>
  <si>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</si>
  <si>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</si>
  <si>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</si>
  <si>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</si>
  <si>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</si>
  <si>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</si>
  <si>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</si>
  <si>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</si>
  <si>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</si>
  <si>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</si>
  <si>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</si>
  <si>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</si>
  <si>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</si>
  <si>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</si>
  <si>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</si>
  <si>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</si>
  <si>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</si>
  <si>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</si>
  <si>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</si>
  <si>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</si>
  <si>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</si>
  <si>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</si>
  <si>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</si>
  <si>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</si>
  <si>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</si>
  <si>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</si>
  <si>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</si>
  <si>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</si>
  <si>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</si>
  <si>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</si>
  <si>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</si>
  <si>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</si>
  <si>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</si>
  <si>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</si>
  <si>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</si>
  <si>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</si>
  <si>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</si>
  <si>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</si>
  <si>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AddSys5PVAVNgrid</t>
  </si>
  <si>
    <t>Add Sys 5 PVAV 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</si>
  <si>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</si>
  <si>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</si>
  <si>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</si>
  <si>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</si>
  <si>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</si>
  <si>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</si>
  <si>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</si>
  <si>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</si>
  <si>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</si>
  <si>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</si>
  <si>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</si>
  <si>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</si>
  <si>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</si>
  <si>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</si>
  <si>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</si>
  <si>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</si>
  <si>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</si>
  <si>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</si>
  <si>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</si>
  <si>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</si>
  <si>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</si>
  <si>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</si>
  <si>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</si>
  <si>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</si>
  <si>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</si>
  <si>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</si>
  <si>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</si>
  <si>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</si>
  <si>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</si>
  <si>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</si>
  <si>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</si>
  <si>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</si>
  <si>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</si>
  <si>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</si>
  <si>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</si>
  <si>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</si>
  <si>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</si>
  <si>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</si>
  <si>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Adjust Window to Wall Ratios</t>
  </si>
  <si>
    <t>AdjustWindowToWallRatios</t>
  </si>
  <si>
    <t>Window to Wall Ratio Multiplier</t>
  </si>
  <si>
    <t>wwr_multiplier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</si>
  <si>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</si>
  <si>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</si>
  <si>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</si>
  <si>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</si>
  <si>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</si>
  <si>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</si>
  <si>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</si>
  <si>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</si>
  <si>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</si>
  <si>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</si>
  <si>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</si>
  <si>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</si>
  <si>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NationalGrid Office Calibration genoud lower heating 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</si>
</sst>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8" fillId="0" borderId="0" xfId="0" applyFont="1"/>
    <xf numFmtId="0" fontId="3" fillId="5" borderId="0" xfId="0" applyFont="1" applyFill="1" applyAlignment="1">
      <alignment horizontal="center"/>
    </xf>
  </cellXfs>
  <cellStyles count="1840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12" sqref="B12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754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867</v>
      </c>
      <c r="E12" s="1" t="s">
        <v>471</v>
      </c>
    </row>
    <row r="13" spans="1:5">
      <c r="A13" s="1" t="s">
        <v>25</v>
      </c>
      <c r="B13" s="25" t="s">
        <v>760</v>
      </c>
      <c r="E13" s="1" t="s">
        <v>747</v>
      </c>
    </row>
    <row r="14" spans="1:5">
      <c r="A14" s="1" t="s">
        <v>26</v>
      </c>
      <c r="B14" s="25" t="s">
        <v>759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44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761</v>
      </c>
      <c r="B35" s="30">
        <v>0</v>
      </c>
      <c r="C35" s="34" t="s">
        <v>762</v>
      </c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B1" zoomScale="90" zoomScaleNormal="90" zoomScalePageLayoutView="90" workbookViewId="0">
      <pane ySplit="3" topLeftCell="A88" activePane="bottomLeft" state="frozen"/>
      <selection pane="bottomLeft" activeCell="J105" sqref="J105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4" t="s">
        <v>61</v>
      </c>
      <c r="U1" s="54"/>
      <c r="V1" s="54"/>
      <c r="W1" s="54"/>
      <c r="X1" s="54"/>
      <c r="Y1" s="54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791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12</v>
      </c>
      <c r="M17" s="43">
        <f>(K17-J17)/6</f>
        <v>2</v>
      </c>
      <c r="N17" s="43">
        <v>0.5</v>
      </c>
      <c r="Q17" s="51" t="s">
        <v>752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811</v>
      </c>
      <c r="D33" s="38" t="s">
        <v>811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755</v>
      </c>
      <c r="E34" s="43" t="s">
        <v>756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752</v>
      </c>
    </row>
    <row r="35" spans="1:17" s="43" customFormat="1">
      <c r="B35" s="43" t="s">
        <v>22</v>
      </c>
      <c r="D35" s="43" t="s">
        <v>757</v>
      </c>
      <c r="E35" s="43" t="s">
        <v>758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752</v>
      </c>
    </row>
    <row r="36" spans="1:17" s="38" customFormat="1">
      <c r="A36" s="38" t="b">
        <v>1</v>
      </c>
      <c r="B36" s="38" t="s">
        <v>766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767</v>
      </c>
      <c r="E37" s="43" t="s">
        <v>75</v>
      </c>
      <c r="F37" s="43" t="s">
        <v>619</v>
      </c>
      <c r="G37" s="43" t="s">
        <v>768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752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P39" s="40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P43" s="40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P47" s="40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P51" s="40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792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793</v>
      </c>
      <c r="I58" s="31"/>
    </row>
    <row r="59" spans="1:17" s="38" customFormat="1">
      <c r="A59" s="38" t="b">
        <v>1</v>
      </c>
      <c r="B59" s="38" t="s">
        <v>794</v>
      </c>
      <c r="C59" s="38" t="s">
        <v>795</v>
      </c>
      <c r="D59" s="38" t="s">
        <v>795</v>
      </c>
      <c r="E59" s="38" t="s">
        <v>68</v>
      </c>
      <c r="G59" s="39"/>
      <c r="H59" s="39"/>
    </row>
    <row r="60" spans="1:17">
      <c r="B60" s="31" t="s">
        <v>21</v>
      </c>
      <c r="D60" s="31" t="s">
        <v>796</v>
      </c>
      <c r="E60" s="31" t="s">
        <v>797</v>
      </c>
      <c r="F60" s="31" t="s">
        <v>618</v>
      </c>
      <c r="H60" s="31" t="s">
        <v>798</v>
      </c>
      <c r="I60" s="31"/>
    </row>
    <row r="61" spans="1:17" s="43" customFormat="1">
      <c r="B61" s="43" t="s">
        <v>22</v>
      </c>
      <c r="D61" s="43" t="s">
        <v>799</v>
      </c>
      <c r="E61" s="43" t="s">
        <v>800</v>
      </c>
      <c r="F61" s="43" t="s">
        <v>619</v>
      </c>
      <c r="G61" s="43" t="s">
        <v>801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752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851</v>
      </c>
      <c r="C63" s="49" t="s">
        <v>852</v>
      </c>
      <c r="D63" s="49" t="s">
        <v>852</v>
      </c>
      <c r="E63" s="49" t="s">
        <v>68</v>
      </c>
    </row>
    <row r="64" spans="1:17" s="43" customFormat="1">
      <c r="B64" s="43" t="s">
        <v>22</v>
      </c>
      <c r="D64" s="43" t="s">
        <v>853</v>
      </c>
      <c r="E64" s="43" t="s">
        <v>854</v>
      </c>
      <c r="F64" s="43" t="s">
        <v>64</v>
      </c>
      <c r="H64" s="43">
        <v>1</v>
      </c>
      <c r="J64" s="43">
        <f>0.05/H47</f>
        <v>0.125</v>
      </c>
      <c r="K64" s="43">
        <f>0.8/H43</f>
        <v>2</v>
      </c>
      <c r="L64" s="43">
        <f>AVERAGE(J64:K64)</f>
        <v>1.0625</v>
      </c>
      <c r="M64" s="43">
        <f>(K64-J64)/6</f>
        <v>0.3125</v>
      </c>
      <c r="N64" s="43">
        <f>0.05</f>
        <v>0.05</v>
      </c>
      <c r="Q64" s="43" t="s">
        <v>752</v>
      </c>
    </row>
    <row r="65" spans="1:17" s="30" customFormat="1">
      <c r="B65" s="30" t="s">
        <v>21</v>
      </c>
      <c r="D65" s="30" t="s">
        <v>666</v>
      </c>
      <c r="E65" s="30" t="s">
        <v>79</v>
      </c>
      <c r="F65" s="30" t="s">
        <v>64</v>
      </c>
      <c r="G65" s="30" t="s">
        <v>667</v>
      </c>
      <c r="H65" s="30">
        <v>30</v>
      </c>
    </row>
    <row r="66" spans="1:17" s="49" customFormat="1">
      <c r="A66" s="49" t="b">
        <v>1</v>
      </c>
      <c r="B66" s="49" t="s">
        <v>69</v>
      </c>
      <c r="C66" s="49" t="s">
        <v>69</v>
      </c>
      <c r="D66" s="49" t="s">
        <v>69</v>
      </c>
      <c r="E66" s="49" t="s">
        <v>68</v>
      </c>
    </row>
    <row r="67" spans="1:17" s="30" customFormat="1">
      <c r="B67" s="30" t="s">
        <v>21</v>
      </c>
      <c r="D67" s="30" t="s">
        <v>44</v>
      </c>
      <c r="E67" s="30" t="s">
        <v>45</v>
      </c>
      <c r="F67" s="30" t="s">
        <v>62</v>
      </c>
      <c r="H67" s="30" t="s">
        <v>66</v>
      </c>
      <c r="I67" s="30" t="s">
        <v>83</v>
      </c>
      <c r="O67" s="31"/>
    </row>
    <row r="68" spans="1:17" s="43" customFormat="1">
      <c r="B68" s="43" t="s">
        <v>22</v>
      </c>
      <c r="D68" s="44" t="s">
        <v>810</v>
      </c>
      <c r="E68" s="43" t="s">
        <v>70</v>
      </c>
      <c r="F68" s="43" t="s">
        <v>64</v>
      </c>
      <c r="H68" s="43">
        <v>0</v>
      </c>
      <c r="J68" s="45">
        <v>-100</v>
      </c>
      <c r="K68" s="45">
        <v>100</v>
      </c>
      <c r="L68" s="45">
        <v>0</v>
      </c>
      <c r="M68" s="45">
        <f>(K68-J68)/6</f>
        <v>33.333333333333336</v>
      </c>
      <c r="N68" s="45">
        <v>2.5</v>
      </c>
      <c r="Q68" s="43" t="s">
        <v>752</v>
      </c>
    </row>
    <row r="69" spans="1:17" s="30" customFormat="1">
      <c r="B69" s="30" t="s">
        <v>21</v>
      </c>
      <c r="D69" s="30" t="s">
        <v>802</v>
      </c>
      <c r="E69" s="30" t="s">
        <v>803</v>
      </c>
      <c r="F69" s="30" t="s">
        <v>64</v>
      </c>
      <c r="H69" s="30">
        <v>1</v>
      </c>
    </row>
    <row r="70" spans="1:17" s="43" customFormat="1">
      <c r="B70" s="43" t="s">
        <v>22</v>
      </c>
      <c r="D70" s="44" t="s">
        <v>805</v>
      </c>
      <c r="E70" s="43" t="s">
        <v>804</v>
      </c>
      <c r="F70" s="43" t="s">
        <v>64</v>
      </c>
      <c r="H70" s="43">
        <v>0</v>
      </c>
      <c r="J70" s="45">
        <v>0</v>
      </c>
      <c r="K70" s="45">
        <v>0.1</v>
      </c>
      <c r="L70" s="45">
        <v>0.05</v>
      </c>
      <c r="M70" s="45">
        <f>(K70-J70)/6</f>
        <v>1.6666666666666666E-2</v>
      </c>
      <c r="N70" s="45">
        <v>0.01</v>
      </c>
      <c r="Q70" s="43" t="s">
        <v>752</v>
      </c>
    </row>
    <row r="71" spans="1:17" s="30" customFormat="1">
      <c r="B71" s="30" t="s">
        <v>21</v>
      </c>
      <c r="D71" s="30" t="s">
        <v>807</v>
      </c>
      <c r="E71" s="30" t="s">
        <v>806</v>
      </c>
      <c r="F71" s="30" t="s">
        <v>64</v>
      </c>
      <c r="H71" s="30">
        <v>0</v>
      </c>
    </row>
    <row r="72" spans="1:17" s="30" customFormat="1">
      <c r="B72" s="30" t="s">
        <v>21</v>
      </c>
      <c r="D72" s="30" t="s">
        <v>809</v>
      </c>
      <c r="E72" s="30" t="s">
        <v>808</v>
      </c>
      <c r="F72" s="30" t="s">
        <v>64</v>
      </c>
      <c r="H72" s="30">
        <v>0</v>
      </c>
    </row>
    <row r="73" spans="1:17" s="30" customFormat="1">
      <c r="B73" s="30" t="s">
        <v>21</v>
      </c>
      <c r="D73" s="30" t="s">
        <v>71</v>
      </c>
      <c r="E73" s="30" t="s">
        <v>48</v>
      </c>
      <c r="F73" s="30" t="s">
        <v>64</v>
      </c>
      <c r="H73" s="30">
        <v>0</v>
      </c>
    </row>
    <row r="74" spans="1:17" s="30" customFormat="1">
      <c r="B74" s="30" t="s">
        <v>21</v>
      </c>
      <c r="D74" s="30" t="s">
        <v>72</v>
      </c>
      <c r="E74" s="30" t="s">
        <v>58</v>
      </c>
      <c r="F74" s="30" t="s">
        <v>64</v>
      </c>
      <c r="H74" s="30">
        <v>0</v>
      </c>
    </row>
    <row r="75" spans="1:17" s="30" customFormat="1">
      <c r="B75" s="30" t="s">
        <v>21</v>
      </c>
      <c r="D75" s="30" t="s">
        <v>59</v>
      </c>
      <c r="E75" s="30" t="s">
        <v>60</v>
      </c>
      <c r="F75" s="30" t="s">
        <v>65</v>
      </c>
      <c r="H75" s="30">
        <v>1</v>
      </c>
      <c r="O75" s="31"/>
    </row>
    <row r="76" spans="1:17" s="50" customFormat="1">
      <c r="A76" s="50" t="b">
        <v>1</v>
      </c>
      <c r="B76" s="50" t="s">
        <v>67</v>
      </c>
      <c r="C76" s="50" t="s">
        <v>43</v>
      </c>
      <c r="D76" s="50" t="s">
        <v>43</v>
      </c>
      <c r="E76" s="50" t="s">
        <v>68</v>
      </c>
    </row>
    <row r="77" spans="1:17">
      <c r="A77" s="30"/>
      <c r="B77" s="30" t="s">
        <v>21</v>
      </c>
      <c r="C77" s="30"/>
      <c r="D77" s="30" t="s">
        <v>44</v>
      </c>
      <c r="E77" s="30" t="s">
        <v>45</v>
      </c>
      <c r="F77" s="30" t="s">
        <v>62</v>
      </c>
      <c r="G77" s="30"/>
      <c r="H77" s="30" t="s">
        <v>66</v>
      </c>
      <c r="I77" s="30" t="s">
        <v>83</v>
      </c>
      <c r="J77" s="3"/>
      <c r="K77" s="3"/>
      <c r="L77" s="3"/>
      <c r="M77" s="3"/>
      <c r="N77" s="3"/>
      <c r="P77" s="40"/>
    </row>
    <row r="78" spans="1:17" s="43" customFormat="1">
      <c r="B78" s="43" t="s">
        <v>22</v>
      </c>
      <c r="D78" s="43" t="s">
        <v>753</v>
      </c>
      <c r="E78" s="43" t="s">
        <v>46</v>
      </c>
      <c r="F78" s="43" t="s">
        <v>64</v>
      </c>
      <c r="H78" s="43">
        <v>0</v>
      </c>
      <c r="I78" s="46"/>
      <c r="J78" s="45">
        <v>-60</v>
      </c>
      <c r="K78" s="45">
        <v>60</v>
      </c>
      <c r="L78" s="45">
        <v>-1</v>
      </c>
      <c r="M78" s="45">
        <f>(K78-J78)/6</f>
        <v>20</v>
      </c>
      <c r="N78" s="45">
        <v>2.5</v>
      </c>
      <c r="P78" s="47"/>
      <c r="Q78" s="43" t="s">
        <v>752</v>
      </c>
    </row>
    <row r="79" spans="1:17">
      <c r="A79" s="30"/>
      <c r="B79" s="30" t="s">
        <v>21</v>
      </c>
      <c r="C79" s="30"/>
      <c r="D79" s="48" t="s">
        <v>47</v>
      </c>
      <c r="E79" s="30" t="s">
        <v>48</v>
      </c>
      <c r="F79" s="30" t="s">
        <v>64</v>
      </c>
      <c r="G79" s="30"/>
      <c r="H79" s="30">
        <v>0</v>
      </c>
      <c r="J79" s="3"/>
      <c r="K79" s="3"/>
      <c r="L79" s="3"/>
      <c r="M79" s="3"/>
      <c r="N79" s="3"/>
      <c r="P79" s="40"/>
    </row>
    <row r="80" spans="1:17">
      <c r="A80" s="30"/>
      <c r="B80" s="30" t="s">
        <v>21</v>
      </c>
      <c r="C80" s="30"/>
      <c r="D80" s="30" t="s">
        <v>49</v>
      </c>
      <c r="E80" s="30" t="s">
        <v>50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>
      <c r="A81" s="30"/>
      <c r="B81" s="30" t="s">
        <v>21</v>
      </c>
      <c r="C81" s="30"/>
      <c r="D81" s="30" t="s">
        <v>51</v>
      </c>
      <c r="E81" s="30" t="s">
        <v>52</v>
      </c>
      <c r="F81" s="30" t="s">
        <v>65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53</v>
      </c>
      <c r="E82" s="30" t="s">
        <v>54</v>
      </c>
      <c r="F82" s="30" t="s">
        <v>63</v>
      </c>
      <c r="G82" s="30"/>
      <c r="H82" s="30" t="b">
        <v>1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55</v>
      </c>
      <c r="E83" s="30" t="s">
        <v>56</v>
      </c>
      <c r="F83" s="30" t="s">
        <v>65</v>
      </c>
      <c r="G83" s="30"/>
      <c r="H83" s="30">
        <v>15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57</v>
      </c>
      <c r="E84" s="30" t="s">
        <v>58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59</v>
      </c>
      <c r="E85" s="30" t="s">
        <v>60</v>
      </c>
      <c r="F85" s="30" t="s">
        <v>65</v>
      </c>
      <c r="G85" s="30"/>
      <c r="H85" s="30">
        <v>1</v>
      </c>
      <c r="J85" s="3"/>
      <c r="K85" s="3"/>
      <c r="L85" s="3"/>
      <c r="M85" s="3"/>
      <c r="N85" s="3"/>
      <c r="P85" s="40"/>
    </row>
    <row r="86" spans="1:17" s="50" customFormat="1">
      <c r="A86" s="50" t="b">
        <v>1</v>
      </c>
      <c r="B86" s="50" t="s">
        <v>327</v>
      </c>
      <c r="C86" s="50" t="s">
        <v>328</v>
      </c>
      <c r="D86" s="50" t="s">
        <v>328</v>
      </c>
      <c r="E86" s="50" t="s">
        <v>68</v>
      </c>
    </row>
    <row r="87" spans="1:17">
      <c r="A87" s="30"/>
      <c r="B87" s="30" t="s">
        <v>21</v>
      </c>
      <c r="C87" s="30"/>
      <c r="D87" s="30" t="s">
        <v>373</v>
      </c>
      <c r="E87" s="30" t="s">
        <v>45</v>
      </c>
      <c r="F87" s="30" t="s">
        <v>62</v>
      </c>
      <c r="G87" s="30"/>
      <c r="H87" s="30" t="s">
        <v>66</v>
      </c>
      <c r="I87" s="30" t="s">
        <v>83</v>
      </c>
      <c r="J87" s="3"/>
      <c r="K87" s="3"/>
      <c r="L87" s="3"/>
      <c r="M87" s="3"/>
      <c r="N87" s="3"/>
      <c r="P87" s="40"/>
    </row>
    <row r="88" spans="1:17" s="43" customFormat="1">
      <c r="B88" s="43" t="s">
        <v>22</v>
      </c>
      <c r="D88" s="43" t="s">
        <v>769</v>
      </c>
      <c r="E88" s="43" t="s">
        <v>330</v>
      </c>
      <c r="F88" s="43" t="s">
        <v>64</v>
      </c>
      <c r="H88" s="43">
        <v>0</v>
      </c>
      <c r="I88" s="46"/>
      <c r="J88" s="45">
        <v>-30</v>
      </c>
      <c r="K88" s="45">
        <v>30</v>
      </c>
      <c r="L88" s="45">
        <v>0</v>
      </c>
      <c r="M88" s="45">
        <f>(K88-J88)/6</f>
        <v>10</v>
      </c>
      <c r="N88" s="45">
        <v>2.5</v>
      </c>
      <c r="Q88" s="43" t="s">
        <v>752</v>
      </c>
    </row>
    <row r="89" spans="1:17" s="50" customFormat="1">
      <c r="A89" s="50" t="b">
        <v>1</v>
      </c>
      <c r="B89" s="50" t="s">
        <v>770</v>
      </c>
      <c r="C89" s="50" t="s">
        <v>771</v>
      </c>
      <c r="D89" s="50" t="s">
        <v>771</v>
      </c>
      <c r="E89" s="50" t="s">
        <v>68</v>
      </c>
    </row>
    <row r="90" spans="1:17" s="43" customFormat="1">
      <c r="B90" s="43" t="s">
        <v>22</v>
      </c>
      <c r="D90" s="43" t="s">
        <v>772</v>
      </c>
      <c r="E90" s="43" t="s">
        <v>258</v>
      </c>
      <c r="F90" s="43" t="s">
        <v>64</v>
      </c>
      <c r="H90" s="43">
        <v>0</v>
      </c>
      <c r="I90" s="46"/>
      <c r="J90" s="45">
        <v>-50</v>
      </c>
      <c r="K90" s="45">
        <v>200</v>
      </c>
      <c r="L90" s="45">
        <v>0</v>
      </c>
      <c r="M90" s="45">
        <f>(K90-J90)/6</f>
        <v>41.666666666666664</v>
      </c>
      <c r="N90" s="45">
        <v>2.5</v>
      </c>
      <c r="Q90" s="43" t="s">
        <v>752</v>
      </c>
    </row>
    <row r="91" spans="1:17" s="50" customFormat="1">
      <c r="A91" s="50" t="b">
        <v>1</v>
      </c>
      <c r="B91" s="50" t="s">
        <v>773</v>
      </c>
      <c r="C91" s="50" t="s">
        <v>774</v>
      </c>
      <c r="D91" s="50" t="s">
        <v>774</v>
      </c>
      <c r="E91" s="50" t="s">
        <v>68</v>
      </c>
    </row>
    <row r="92" spans="1:17" s="43" customFormat="1">
      <c r="B92" s="43" t="s">
        <v>22</v>
      </c>
      <c r="D92" s="43" t="s">
        <v>775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752</v>
      </c>
    </row>
    <row r="93" spans="1:17" s="50" customFormat="1">
      <c r="A93" s="50" t="b">
        <v>1</v>
      </c>
      <c r="B93" s="50" t="s">
        <v>285</v>
      </c>
      <c r="C93" s="50" t="s">
        <v>286</v>
      </c>
      <c r="D93" s="50" t="s">
        <v>286</v>
      </c>
      <c r="E93" s="50" t="s">
        <v>68</v>
      </c>
    </row>
    <row r="94" spans="1:17" s="30" customFormat="1">
      <c r="B94" s="30" t="s">
        <v>21</v>
      </c>
      <c r="D94" s="30" t="s">
        <v>373</v>
      </c>
      <c r="E94" s="30" t="s">
        <v>45</v>
      </c>
      <c r="F94" s="30" t="s">
        <v>62</v>
      </c>
      <c r="H94" s="30" t="s">
        <v>66</v>
      </c>
      <c r="I94" s="30" t="s">
        <v>83</v>
      </c>
    </row>
    <row r="95" spans="1:17" s="43" customFormat="1">
      <c r="B95" s="43" t="s">
        <v>22</v>
      </c>
      <c r="D95" s="43" t="s">
        <v>776</v>
      </c>
      <c r="E95" s="43" t="s">
        <v>288</v>
      </c>
      <c r="F95" s="43" t="s">
        <v>64</v>
      </c>
      <c r="G95" s="43" t="s">
        <v>777</v>
      </c>
      <c r="H95" s="43">
        <v>0</v>
      </c>
      <c r="I95" s="46"/>
      <c r="J95" s="45">
        <v>-80</v>
      </c>
      <c r="K95" s="45">
        <v>80</v>
      </c>
      <c r="L95" s="45">
        <v>-1</v>
      </c>
      <c r="M95" s="45">
        <f>(K95-J95)/6</f>
        <v>26.666666666666668</v>
      </c>
      <c r="N95" s="45">
        <v>2.5</v>
      </c>
      <c r="Q95" s="43" t="s">
        <v>752</v>
      </c>
    </row>
    <row r="96" spans="1:17" s="30" customFormat="1">
      <c r="B96" s="30" t="s">
        <v>21</v>
      </c>
      <c r="D96" s="30" t="s">
        <v>778</v>
      </c>
      <c r="E96" s="30" t="s">
        <v>48</v>
      </c>
      <c r="F96" s="30" t="s">
        <v>64</v>
      </c>
      <c r="G96" s="30" t="s">
        <v>777</v>
      </c>
      <c r="H96" s="30">
        <v>0</v>
      </c>
    </row>
    <row r="97" spans="1:17" s="30" customFormat="1">
      <c r="B97" s="30" t="s">
        <v>21</v>
      </c>
      <c r="D97" s="30" t="s">
        <v>779</v>
      </c>
      <c r="E97" s="30" t="s">
        <v>50</v>
      </c>
      <c r="F97" s="30" t="s">
        <v>64</v>
      </c>
      <c r="G97" s="30" t="s">
        <v>777</v>
      </c>
      <c r="H97" s="30">
        <v>0</v>
      </c>
    </row>
    <row r="98" spans="1:17" s="30" customFormat="1">
      <c r="B98" s="30" t="s">
        <v>21</v>
      </c>
      <c r="D98" s="30" t="s">
        <v>780</v>
      </c>
      <c r="E98" s="30" t="s">
        <v>52</v>
      </c>
      <c r="F98" s="30" t="s">
        <v>65</v>
      </c>
      <c r="G98" s="30" t="s">
        <v>781</v>
      </c>
      <c r="H98" s="30">
        <v>0</v>
      </c>
    </row>
    <row r="99" spans="1:17" s="30" customFormat="1">
      <c r="B99" s="30" t="s">
        <v>21</v>
      </c>
      <c r="D99" s="30" t="s">
        <v>782</v>
      </c>
      <c r="E99" s="30" t="s">
        <v>54</v>
      </c>
      <c r="F99" s="30" t="s">
        <v>63</v>
      </c>
      <c r="H99" s="30" t="b">
        <v>0</v>
      </c>
    </row>
    <row r="100" spans="1:17" s="30" customFormat="1">
      <c r="B100" s="30" t="s">
        <v>21</v>
      </c>
      <c r="D100" s="30" t="s">
        <v>783</v>
      </c>
      <c r="E100" s="30" t="s">
        <v>56</v>
      </c>
      <c r="F100" s="30" t="s">
        <v>65</v>
      </c>
      <c r="G100" s="30" t="s">
        <v>781</v>
      </c>
      <c r="H100" s="30">
        <v>15</v>
      </c>
    </row>
    <row r="101" spans="1:17" s="30" customFormat="1">
      <c r="B101" s="30" t="s">
        <v>21</v>
      </c>
      <c r="D101" s="30" t="s">
        <v>784</v>
      </c>
      <c r="E101" s="30" t="s">
        <v>58</v>
      </c>
      <c r="F101" s="30" t="s">
        <v>64</v>
      </c>
      <c r="G101" s="30" t="s">
        <v>777</v>
      </c>
      <c r="H101" s="30">
        <v>0</v>
      </c>
    </row>
    <row r="102" spans="1:17" s="30" customFormat="1">
      <c r="B102" s="30" t="s">
        <v>21</v>
      </c>
      <c r="D102" s="30" t="s">
        <v>785</v>
      </c>
      <c r="E102" s="30" t="s">
        <v>60</v>
      </c>
      <c r="F102" s="30" t="s">
        <v>65</v>
      </c>
      <c r="G102" s="30" t="s">
        <v>781</v>
      </c>
      <c r="H102" s="30">
        <v>1</v>
      </c>
    </row>
    <row r="103" spans="1:17" s="50" customFormat="1">
      <c r="A103" s="50" t="b">
        <v>1</v>
      </c>
      <c r="B103" s="50" t="s">
        <v>187</v>
      </c>
      <c r="C103" s="50" t="s">
        <v>786</v>
      </c>
      <c r="D103" s="50" t="s">
        <v>786</v>
      </c>
      <c r="E103" s="50" t="s">
        <v>68</v>
      </c>
    </row>
    <row r="104" spans="1:17" s="43" customFormat="1">
      <c r="B104" s="43" t="s">
        <v>22</v>
      </c>
      <c r="D104" s="43" t="s">
        <v>787</v>
      </c>
      <c r="E104" s="43" t="s">
        <v>190</v>
      </c>
      <c r="F104" s="43" t="s">
        <v>64</v>
      </c>
      <c r="G104" s="43" t="s">
        <v>788</v>
      </c>
      <c r="H104" s="43">
        <v>1</v>
      </c>
      <c r="I104" s="46"/>
      <c r="J104" s="45">
        <v>-1</v>
      </c>
      <c r="K104" s="45">
        <v>2</v>
      </c>
      <c r="L104" s="45">
        <v>0</v>
      </c>
      <c r="M104" s="45">
        <f>(K104-J104)/6</f>
        <v>0.5</v>
      </c>
      <c r="N104" s="45">
        <v>1</v>
      </c>
      <c r="Q104" s="43" t="s">
        <v>752</v>
      </c>
    </row>
    <row r="105" spans="1:17" s="43" customFormat="1">
      <c r="B105" s="43" t="s">
        <v>22</v>
      </c>
      <c r="D105" s="43" t="s">
        <v>789</v>
      </c>
      <c r="E105" s="43" t="s">
        <v>192</v>
      </c>
      <c r="F105" s="43" t="s">
        <v>64</v>
      </c>
      <c r="G105" s="43" t="s">
        <v>788</v>
      </c>
      <c r="H105" s="43">
        <v>-1</v>
      </c>
      <c r="I105" s="46"/>
      <c r="J105" s="45">
        <v>-4</v>
      </c>
      <c r="K105" s="45">
        <v>2</v>
      </c>
      <c r="L105" s="45">
        <v>0</v>
      </c>
      <c r="M105" s="45">
        <f>(K105-J105)/6</f>
        <v>1</v>
      </c>
      <c r="N105" s="45">
        <v>1</v>
      </c>
      <c r="Q105" s="43" t="s">
        <v>752</v>
      </c>
    </row>
    <row r="106" spans="1:17">
      <c r="B106" s="31" t="s">
        <v>21</v>
      </c>
      <c r="D106" s="31" t="s">
        <v>790</v>
      </c>
      <c r="E106" s="31" t="s">
        <v>194</v>
      </c>
      <c r="F106" s="31" t="s">
        <v>63</v>
      </c>
      <c r="H106" s="31" t="b">
        <v>0</v>
      </c>
      <c r="J106" s="3"/>
      <c r="K106" s="3"/>
      <c r="L106" s="3"/>
      <c r="M106" s="3"/>
      <c r="N106" s="3"/>
    </row>
    <row r="107" spans="1:17">
      <c r="H107" s="31"/>
      <c r="I107" s="31"/>
    </row>
    <row r="108" spans="1:17">
      <c r="H108" s="31"/>
      <c r="I108" s="31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</sheetData>
  <autoFilter ref="A2:Z14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18" activePane="bottomLeft" state="frozen"/>
      <selection pane="bottomLeft" activeCell="I33" sqref="I33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813</v>
      </c>
      <c r="B8" s="30"/>
      <c r="C8" s="30" t="s">
        <v>814</v>
      </c>
      <c r="D8" s="30" t="s">
        <v>468</v>
      </c>
      <c r="E8" s="30" t="s">
        <v>64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815</v>
      </c>
      <c r="B9" s="30"/>
      <c r="C9" s="30" t="s">
        <v>816</v>
      </c>
      <c r="D9" s="30" t="s">
        <v>468</v>
      </c>
      <c r="E9" s="30" t="s">
        <v>64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817</v>
      </c>
      <c r="B10" s="30"/>
      <c r="C10" s="30" t="s">
        <v>818</v>
      </c>
      <c r="D10" s="30" t="s">
        <v>468</v>
      </c>
      <c r="E10" s="30" t="s">
        <v>64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819</v>
      </c>
      <c r="B11" s="30"/>
      <c r="C11" s="30" t="s">
        <v>820</v>
      </c>
      <c r="D11" s="30" t="s">
        <v>468</v>
      </c>
      <c r="E11" s="30" t="s">
        <v>64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821</v>
      </c>
      <c r="B12" s="30"/>
      <c r="C12" s="30" t="s">
        <v>822</v>
      </c>
      <c r="D12" s="30" t="s">
        <v>468</v>
      </c>
      <c r="E12" s="30" t="s">
        <v>64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823</v>
      </c>
      <c r="B13" s="30"/>
      <c r="C13" s="30" t="s">
        <v>824</v>
      </c>
      <c r="D13" s="30" t="s">
        <v>468</v>
      </c>
      <c r="E13" s="30" t="s">
        <v>64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825</v>
      </c>
      <c r="B14" s="30"/>
      <c r="C14" s="30" t="s">
        <v>826</v>
      </c>
      <c r="D14" s="30" t="s">
        <v>468</v>
      </c>
      <c r="E14" s="30" t="s">
        <v>64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827</v>
      </c>
      <c r="B15" s="30"/>
      <c r="C15" s="30" t="s">
        <v>828</v>
      </c>
      <c r="D15" s="30" t="s">
        <v>468</v>
      </c>
      <c r="E15" s="30" t="s">
        <v>64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829</v>
      </c>
      <c r="B16" s="30"/>
      <c r="C16" s="30" t="s">
        <v>830</v>
      </c>
      <c r="D16" s="30" t="s">
        <v>468</v>
      </c>
      <c r="E16" s="30" t="s">
        <v>64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831</v>
      </c>
      <c r="B17" s="30"/>
      <c r="C17" s="30" t="s">
        <v>832</v>
      </c>
      <c r="D17" s="30" t="s">
        <v>468</v>
      </c>
      <c r="E17" s="30" t="s">
        <v>64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833</v>
      </c>
      <c r="B18" s="30"/>
      <c r="C18" s="30" t="s">
        <v>834</v>
      </c>
      <c r="D18" s="30" t="s">
        <v>468</v>
      </c>
      <c r="E18" s="30" t="s">
        <v>64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835</v>
      </c>
      <c r="B19" s="30"/>
      <c r="C19" s="30" t="s">
        <v>836</v>
      </c>
      <c r="D19" s="30" t="s">
        <v>468</v>
      </c>
      <c r="E19" s="30" t="s">
        <v>64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837</v>
      </c>
      <c r="B20" s="30"/>
      <c r="C20" s="30" t="s">
        <v>838</v>
      </c>
      <c r="D20" s="30" t="s">
        <v>468</v>
      </c>
      <c r="E20" s="30" t="s">
        <v>64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839</v>
      </c>
      <c r="B21" s="30"/>
      <c r="C21" s="30" t="s">
        <v>840</v>
      </c>
      <c r="D21" s="30" t="s">
        <v>468</v>
      </c>
      <c r="E21" s="30" t="s">
        <v>64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841</v>
      </c>
      <c r="B22" s="30"/>
      <c r="C22" s="30" t="s">
        <v>842</v>
      </c>
      <c r="D22" s="30" t="s">
        <v>843</v>
      </c>
      <c r="E22" s="30" t="s">
        <v>64</v>
      </c>
      <c r="F22" s="53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844</v>
      </c>
      <c r="B23" s="30"/>
      <c r="C23" s="30" t="s">
        <v>845</v>
      </c>
      <c r="D23" s="30" t="s">
        <v>843</v>
      </c>
      <c r="E23" s="30" t="s">
        <v>64</v>
      </c>
      <c r="F23" s="53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846</v>
      </c>
      <c r="B24" s="30"/>
      <c r="C24" s="30" t="s">
        <v>847</v>
      </c>
      <c r="D24" s="30" t="s">
        <v>843</v>
      </c>
      <c r="E24" s="30" t="s">
        <v>64</v>
      </c>
      <c r="F24" s="53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848</v>
      </c>
      <c r="B25" s="30"/>
      <c r="C25" s="30" t="s">
        <v>849</v>
      </c>
      <c r="D25" s="30" t="s">
        <v>850</v>
      </c>
      <c r="E25" s="30" t="s">
        <v>64</v>
      </c>
      <c r="F25" s="30" t="b">
        <v>1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706</v>
      </c>
      <c r="B26" s="30"/>
      <c r="C26" s="30" t="s">
        <v>764</v>
      </c>
      <c r="D26" s="30" t="s">
        <v>707</v>
      </c>
      <c r="E26" s="30" t="s">
        <v>64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708</v>
      </c>
      <c r="B27" s="30"/>
      <c r="C27" s="30" t="s">
        <v>765</v>
      </c>
      <c r="D27" s="30" t="s">
        <v>709</v>
      </c>
      <c r="E27" s="30" t="s">
        <v>64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857</v>
      </c>
      <c r="B28" s="30"/>
      <c r="C28" s="30" t="s">
        <v>855</v>
      </c>
      <c r="D28" s="30" t="s">
        <v>777</v>
      </c>
      <c r="E28" s="31" t="s">
        <v>64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858</v>
      </c>
      <c r="B29" s="30"/>
      <c r="C29" s="30" t="s">
        <v>856</v>
      </c>
      <c r="D29" s="30" t="s">
        <v>777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 t="s">
        <v>859</v>
      </c>
      <c r="B30" s="30"/>
      <c r="C30" s="30" t="s">
        <v>860</v>
      </c>
      <c r="D30" s="30" t="s">
        <v>777</v>
      </c>
      <c r="E30" s="31" t="s">
        <v>64</v>
      </c>
      <c r="F30" s="30" t="b">
        <v>1</v>
      </c>
      <c r="G30" s="30" t="b">
        <v>1</v>
      </c>
      <c r="H30" s="30" t="b">
        <v>0</v>
      </c>
      <c r="J30" s="30"/>
      <c r="K30" s="30"/>
      <c r="L30" s="30"/>
    </row>
    <row r="31" spans="1:12">
      <c r="A31" s="30" t="s">
        <v>861</v>
      </c>
      <c r="B31" s="30"/>
      <c r="C31" s="30" t="s">
        <v>862</v>
      </c>
      <c r="D31" s="30" t="s">
        <v>777</v>
      </c>
      <c r="E31" s="31" t="s">
        <v>64</v>
      </c>
      <c r="F31" s="30" t="b">
        <v>1</v>
      </c>
      <c r="G31" s="30" t="b">
        <v>1</v>
      </c>
      <c r="H31" s="30" t="b">
        <v>0</v>
      </c>
      <c r="J31" s="30"/>
      <c r="K31" s="30"/>
      <c r="L31" s="30"/>
    </row>
    <row r="32" spans="1:12">
      <c r="A32" s="30" t="s">
        <v>863</v>
      </c>
      <c r="B32" s="30"/>
      <c r="C32" s="30" t="s">
        <v>864</v>
      </c>
      <c r="D32" s="30" t="s">
        <v>777</v>
      </c>
      <c r="E32" s="31" t="s">
        <v>64</v>
      </c>
      <c r="F32" s="30" t="b">
        <v>1</v>
      </c>
      <c r="G32" s="30" t="b">
        <v>1</v>
      </c>
      <c r="H32" s="30" t="b">
        <v>0</v>
      </c>
      <c r="J32" s="30"/>
      <c r="K32" s="30"/>
      <c r="L32" s="30"/>
    </row>
    <row r="33" spans="1:12">
      <c r="A33" s="30" t="s">
        <v>865</v>
      </c>
      <c r="B33" s="30"/>
      <c r="C33" s="30" t="s">
        <v>866</v>
      </c>
      <c r="D33" s="30" t="s">
        <v>777</v>
      </c>
      <c r="E33" s="31" t="s">
        <v>64</v>
      </c>
      <c r="F33" s="30" t="b">
        <v>1</v>
      </c>
      <c r="G33" s="30" t="b">
        <v>1</v>
      </c>
      <c r="H33" s="30" t="b">
        <v>0</v>
      </c>
      <c r="J33" s="30"/>
      <c r="K33" s="30"/>
      <c r="L33" s="30"/>
    </row>
    <row r="34" spans="1:12">
      <c r="A34" s="30"/>
      <c r="B34" s="30"/>
      <c r="C34" s="30"/>
      <c r="D34" s="30"/>
    </row>
    <row r="35" spans="1:12">
      <c r="A35" s="30"/>
      <c r="B35" s="30"/>
      <c r="C35" s="30"/>
      <c r="D35" s="30"/>
    </row>
    <row r="36" spans="1:12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2014-07-07T21:16:48Z</dcterms:modified>
</cp:coreProperties>
</file>