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<sst xmlns="http://schemas.openxmlformats.org/spreadsheetml/2006/main" count="2362" uniqueCount="743">
  <si>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</si>
  <si>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</si>
  <si>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</si>
  <si>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</si>
  <si>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</si>
  <si>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</si>
  <si>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</si>
  <si>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</si>
  <si>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</si>
  <si>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</si>
  <si>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</si>
  <si>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</si>
  <si>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</si>
  <si>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</si>
  <si>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</si>
  <si>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</si>
  <si>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</si>
  <si>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</si>
  <si>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</si>
  <si>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</si>
  <si>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</si>
  <si>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</si>
  <si>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</si>
  <si>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</si>
  <si>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</si>
  <si>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</si>
  <si>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</si>
  <si>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</si>
  <si>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</si>
  <si>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</si>
  <si>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</si>
  <si>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</si>
  <si>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</si>
  <si>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</si>
  <si>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</si>
  <si>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</si>
  <si>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</si>
  <si>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</si>
  <si>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</si>
  <si>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</si>
  <si>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</si>
  <si>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</si>
  <si>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</si>
  <si>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</si>
  <si>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</si>
  <si>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</si>
  <si>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</si>
  <si>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</si>
  <si>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</si>
  <si>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</si>
  <si>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</si>
  <si>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</si>
  <si>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</si>
  <si>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</si>
  <si>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</si>
  <si>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</si>
  <si>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</si>
  <si>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</si>
  <si>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</si>
  <si>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</si>
  <si>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</si>
  <si>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</si>
  <si>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</si>
  <si>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</si>
  <si>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</si>
  <si>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</si>
  <si>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</si>
  <si>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</si>
  <si>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</si>
  <si>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</si>
  <si>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</si>
  <si>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</si>
  <si>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</si>
  <si>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</si>
  <si>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</si>
  <si>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</si>
  <si>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</si>
  <si>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</si>
  <si>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</si>
  <si>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</si>
  <si>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</si>
  <si>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</si>
  <si>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</si>
  <si>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</si>
  <si>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</si>
  <si>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</si>
  <si>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</si>
  <si>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</si>
  <si>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</si>
  <si>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</si>
  <si>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</si>
  <si>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</si>
  <si>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</si>
  <si>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</si>
  <si>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</si>
  <si>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</si>
  <si>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</si>
  <si>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</si>
  <si>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</si>
  <si>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</si>
  <si>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</si>
  <si>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</si>
  <si>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</si>
  <si>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</si>
  <si>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</si>
  <si>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</si>
  <si>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</si>
  <si>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</si>
  <si>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</si>
  <si>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</si>
  <si>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</si>
  <si>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</si>
  <si>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</si>
  <si>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</si>
  <si>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</si>
  <si>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</si>
  <si>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</si>
  <si>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</si>
  <si>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</si>
  <si>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</si>
  <si>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</si>
  <si>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</si>
  <si>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</si>
  <si>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</si>
  <si>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</si>
  <si>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</si>
  <si>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</si>
  <si>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</si>
  <si>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</si>
  <si>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</si>
  <si>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</si>
  <si>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</si>
  <si>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</si>
  <si>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</si>
  <si>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</si>
  <si>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</si>
  <si>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</si>
  <si>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</si>
  <si>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</si>
  <si>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</si>
  <si>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</si>
  <si>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</si>
  <si>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</si>
  <si>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</si>
  <si>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</si>
  <si>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</si>
  <si>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</si>
  <si>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</si>
  <si>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</si>
  <si>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</si>
  <si>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</si>
  <si>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</si>
  <si>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</si>
  <si>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</si>
  <si>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</si>
  <si>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</si>
  <si>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</si>
  <si>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</si>
  <si>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</si>
  <si>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</si>
  <si>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</si>
  <si>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</si>
  <si>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</si>
  <si>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</si>
  <si>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</si>
  <si>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</si>
  <si>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</si>
  <si>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</si>
  <si>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</si>
  <si>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</si>
  <si>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</si>
  <si>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</si>
  <si>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</si>
  <si>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</si>
  <si>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</si>
  <si>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</si>
  <si>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</si>
  <si>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</si>
  <si>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</si>
  <si>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</si>
  <si>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</si>
  <si>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</si>
  <si>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</si>
  <si>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</si>
  <si>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</si>
  <si>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</si>
  <si>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</si>
  <si>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</si>
  <si>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</si>
  <si>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</si>
  <si>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</si>
  <si>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</si>
  <si>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</si>
  <si>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</si>
  <si>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</si>
  <si>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</si>
  <si>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</si>
  <si>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</si>
  <si>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</si>
  <si>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</si>
  <si>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</si>
  <si>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</si>
  <si>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</si>
  <si>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</si>
  <si>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</si>
  <si>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</si>
  <si>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</si>
  <si>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</si>
  <si>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</si>
  <si>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</si>
  <si>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</si>
  <si>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</si>
  <si>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</si>
  <si>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</si>
  <si>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</si>
  <si>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</si>
  <si>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</si>
  <si>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</si>
  <si>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</si>
  <si>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</si>
  <si>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</si>
  <si>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</si>
  <si>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</si>
  <si>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</si>
  <si>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</si>
  <si>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</si>
  <si>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</si>
  <si>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</si>
  <si>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</si>
  <si>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</si>
  <si>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</si>
  <si>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</si>
  <si>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</si>
  <si>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</si>
  <si>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</si>
  <si>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</si>
  <si>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</si>
  <si>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</si>
  <si>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</si>
  <si>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</si>
  <si>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</si>
  <si>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</si>
  <si>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</si>
  <si>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</si>
  <si>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</si>
  <si>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</si>
  <si>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</si>
  <si>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</si>
  <si>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</si>
  <si>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</si>
  <si>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</si>
  <si>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</si>
  <si>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</si>
  <si>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</si>
  <si>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</si>
  <si>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</si>
  <si>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</si>
  <si>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</si>
  <si>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</si>
  <si>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</si>
  <si>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</si>
  <si>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</si>
  <si>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</si>
  <si>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</si>
  <si>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</si>
  <si>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</si>
  <si>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</si>
  <si>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</si>
  <si>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</si>
  <si>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</si>
  <si>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</si>
  <si>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</si>
  <si>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</si>
  <si>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</si>
  <si>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</si>
  <si>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</si>
  <si>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</si>
  <si>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</si>
  <si>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</si>
  <si>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</si>
  <si>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</si>
  <si>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</si>
  <si>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</si>
  <si>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</si>
  <si>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</si>
  <si>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</si>
  <si>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</si>
  <si>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</si>
  <si>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</si>
  <si>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</si>
  <si>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</si>
  <si>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</si>
  <si>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</si>
  <si>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</si>
  <si>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</si>
  <si>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</si>
  <si>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</si>
  <si>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</si>
  <si>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</si>
  <si>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</si>
  <si>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</si>
  <si>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</si>
  <si>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</si>
  <si>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</si>
  <si>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</si>
  <si>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</si>
  <si>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</si>
  <si>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</si>
  <si>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</si>
  <si>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</si>
  <si>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</si>
  <si>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</si>
  <si>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</si>
  <si>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</si>
  <si>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</si>
  <si>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</si>
  <si>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</si>
  <si>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</si>
  <si>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</si>
  <si>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</si>
  <si>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</si>
  <si>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</si>
  <si>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</si>
  <si>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</si>
  <si>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</si>
  <si>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</si>
  <si>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</si>
  <si>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</si>
  <si>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</si>
  <si>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</si>
  <si>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</si>
  <si>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</si>
  <si>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</si>
  <si>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</si>
  <si>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</si>
  <si>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</si>
  <si>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</si>
  <si>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</si>
  <si>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</si>
  <si>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</si>
  <si>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</si>
  <si>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</si>
  <si>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</si>
  <si>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</si>
  <si>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</si>
  <si>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</si>
  <si>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</si>
  <si>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</si>
  <si>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</si>
  <si>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</si>
  <si>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</si>
  <si>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</si>
  <si>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</si>
  <si>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</si>
  <si>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</si>
  <si>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</si>
  <si>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</si>
  <si>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</si>
  <si>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</si>
  <si>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</si>
  <si>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</si>
  <si>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</si>
  <si>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</si>
  <si>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</si>
  <si>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</si>
  <si>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</si>
  <si>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</si>
  <si>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</si>
  <si>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</si>
  <si>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</si>
  <si>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</si>
  <si>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</si>
  <si>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</si>
  <si>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</si>
  <si>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</si>
  <si>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</si>
  <si>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</si>
  <si>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</si>
  <si>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</si>
  <si>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</si>
  <si>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</si>
  <si>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</si>
  <si>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</si>
  <si>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</si>
  <si>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</si>
  <si>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</si>
  <si>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</si>
  <si>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</si>
  <si>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</si>
  <si>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</si>
  <si>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</si>
  <si>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</si>
  <si>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</si>
  <si>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</si>
  <si>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</si>
  <si>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</si>
  <si>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</si>
  <si>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</si>
  <si>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</si>
  <si>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</si>
  <si>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</si>
  <si>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</si>
  <si>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</si>
  <si>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</si>
  <si>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</si>
  <si>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</si>
  <si>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</si>
  <si>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</si>
  <si>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</si>
  <si>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</si>
  <si>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</si>
  <si>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</si>
  <si>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</si>
  <si>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</si>
  <si>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</si>
  <si>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</si>
  <si>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</si>
  <si>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</si>
  <si>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</si>
  <si>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</si>
  <si>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</si>
  <si>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</si>
  <si>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</si>
  <si>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</si>
  <si>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</si>
  <si>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</si>
  <si>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</si>
  <si>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</si>
  <si>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</si>
  <si>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</si>
  <si>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</si>
  <si>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</si>
  <si>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</si>
  <si>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</si>
  <si>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</si>
  <si>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</si>
  <si>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</si>
  <si>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</si>
  <si>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</si>
  <si>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</si>
  <si>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</si>
  <si>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</si>
  <si>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</si>
  <si>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</si>
  <si>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</si>
  <si>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</si>
  <si>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</si>
  <si>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</si>
  <si>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</si>
  <si>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</si>
  <si>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</si>
  <si>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</si>
  <si>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</si>
  <si>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</si>
  <si>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</si>
  <si>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</si>
  <si>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</si>
  <si>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</si>
  <si>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</si>
  <si>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</si>
  <si>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</si>
  <si>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</si>
  <si>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</si>
  <si>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</si>
  <si>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</si>
  <si>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</si>
  <si>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</si>
  <si>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</si>
  <si>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</si>
  <si>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</si>
  <si>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</si>
  <si>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</si>
  <si>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</si>
  <si>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</si>
  <si>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</si>
  <si>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</si>
  <si>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</si>
  <si>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</si>
  <si>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</si>
  <si>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</si>
  <si>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</si>
  <si>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</si>
  <si>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</si>
  <si>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</si>
  <si>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</si>
  <si>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</si>
  <si>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</si>
  <si>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</si>
  <si>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</si>
  <si>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</si>
  <si>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</si>
  <si>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</si>
  <si>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</si>
  <si>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</si>
  <si>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</si>
  <si>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</si>
  <si>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</si>
  <si>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</si>
  <si>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</si>
  <si>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</si>
  <si>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</si>
  <si>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</si>
  <si>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</si>
  <si>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</si>
  <si>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</si>
  <si>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</si>
  <si>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</si>
  <si>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</si>
  <si>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</si>
  <si>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</si>
  <si>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</si>
  <si>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</si>
  <si>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</si>
  <si>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</si>
  <si>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</si>
  <si>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</si>
  <si>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</si>
  <si>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</si>
  <si>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</si>
  <si>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</si>
  <si>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</si>
  <si>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</si>
  <si>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</si>
  <si>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</si>
  <si>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</si>
  <si>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</si>
  <si>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</si>
  <si>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</si>
  <si>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</si>
  <si>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</si>
  <si>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</si>
  <si>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</si>
  <si>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</si>
  <si>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</si>
  <si>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</si>
  <si>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</si>
  <si>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</si>
  <si>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</si>
  <si>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</si>
  <si>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</si>
  <si>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</si>
  <si>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</si>
  <si>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</si>
  <si>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</si>
  <si>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</si>
  <si>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</si>
  <si>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</si>
  <si>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</si>
  <si>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</si>
  <si>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</si>
  <si>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</si>
  <si>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</si>
  <si>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</si>
  <si>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</si>
  <si>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</si>
  <si>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</si>
  <si>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</si>
  <si>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</si>
  <si>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</si>
  <si>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</si>
  <si>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</si>
  <si>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</si>
  <si>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</si>
  <si>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</si>
  <si>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</si>
  <si>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</si>
  <si>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</si>
  <si>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</si>
  <si>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</si>
  <si>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</si>
  <si>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</si>
  <si>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</si>
  <si>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</si>
  <si>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</si>
  <si>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</si>
  <si>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</si>
  <si>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</si>
  <si>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</si>
  <si>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</si>
  <si>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</si>
  <si>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</si>
  <si>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</si>
  <si>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</si>
  <si>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</si>
  <si>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</si>
  <si>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</si>
  <si>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</si>
  <si>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</si>
  <si>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</si>
  <si>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</si>
  <si>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</si>
  <si>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</si>
  <si>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</si>
  <si>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</si>
  <si>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</si>
  <si>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</si>
  <si>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</si>
  <si>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</si>
  <si>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</si>
  <si>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</si>
  <si>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</si>
  <si>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</si>
  <si>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</si>
  <si>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</si>
  <si>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</si>
  <si>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</si>
  <si>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</si>
  <si>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</si>
  <si>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</si>
  <si>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</si>
  <si>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</si>
  <si>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</si>
  <si>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</si>
  <si>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</si>
  <si>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</si>
  <si>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</si>
  <si>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</si>
  <si>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</si>
  <si>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</si>
  <si>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</si>
  <si>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</si>
  <si>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</si>
  <si>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</si>
  <si>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</si>
  <si>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</si>
  <si>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</si>
  <si>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</si>
  <si>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</si>
  <si>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</si>
  <si>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</si>
  <si>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</si>
  <si>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</si>
  <si>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</si>
  <si>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</si>
  <si>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</si>
  <si>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</si>
  <si>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</si>
  <si>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</si>
  <si>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</si>
  <si>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</si>
  <si>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</si>
  <si>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</si>
  <si>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</si>
  <si>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</si>
  <si>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</si>
  <si>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</si>
  <si>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</si>
  <si>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</si>
  <si>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</si>
  <si>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</si>
  <si>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</si>
  <si>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</si>
  <si>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</si>
  <si>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</si>
  <si>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</si>
  <si>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</si>
  <si>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</si>
  <si>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</si>
  <si>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</si>
  <si>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</si>
  <si>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</si>
  <si>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</si>
  <si>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</si>
  <si>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</si>
  <si>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</si>
  <si>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</si>
  <si>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</si>
  <si>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</si>
  <si>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</si>
  <si>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</si>
  <si>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</si>
  <si>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</si>
  <si>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</si>
  <si>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</si>
  <si>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</si>
  <si>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</si>
  <si>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</si>
  <si>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</si>
  <si>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</si>
  <si>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</si>
  <si>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</si>
  <si>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</si>
  <si>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</si>
  <si>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</si>
  <si>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</si>
  <si>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</si>
  <si>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</si>
  <si>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</si>
  <si>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</si>
  <si>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</si>
  <si>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</si>
  <si>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</si>
  <si>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</si>
  <si>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</si>
  <si>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</si>
  <si>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</si>
  <si>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</si>
  <si>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</si>
  <si>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</si>
  <si>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</si>
  <si>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</si>
  <si>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</si>
  <si>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</si>
  <si>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</si>
  <si>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</si>
  <si>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</si>
  <si>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</si>
  <si>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</si>
  <si>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</si>
  <si>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</si>
  <si>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</si>
  <si>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</si>
  <si>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</si>
  <si>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</si>
  <si>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</si>
  <si>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</si>
  <si>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</si>
  <si>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</si>
  <si>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</si>
  <si>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</si>
  <si>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</si>
  <si>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</si>
  <si>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</si>
  <si>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</si>
  <si>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</si>
  <si>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</si>
  <si>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</si>
  <si>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</si>
  <si>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</si>
  <si>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</si>
  <si>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</si>
  <si>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</si>
  <si>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</si>
  <si>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</si>
  <si>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</si>
  <si>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</si>
  <si>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</si>
  <si>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</si>
  <si>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</si>
  <si>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</si>
  <si>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</si>
  <si>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0.4.0</t>
  </si>
  <si>
    <t>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</si>
</sst>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729</v>
      </c>
      <c r="B10" s="17" t="s">
        <v>730</v>
      </c>
      <c r="C10" s="3"/>
      <c r="D10" s="24"/>
      <c r="E10" s="24"/>
      <c r="F10" s="2" t="s">
        <v>731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719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553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Number of Samples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3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cprob</v>
      </c>
      <c r="B27" s="18">
        <f>IF(D27&lt;&gt;"",D27,IF(LEN(INDEX(Lookups!$C$21:$Z$30,3,3*MATCH(Setup!$B22,Lookups!$A$21:$A$27,0)-1))=0,"",INDEX(Lookups!$C$21:$Z$30,3,3*MATCH(Setup!$B22,Lookups!$A$21:$A$27,0)-1)))</f>
        <v>0.85</v>
      </c>
      <c r="C27" s="25" t="str">
        <f>IF(LEN(INDEX(Lookups!$C$21:$Z$30,3,3*MATCH(Setup!$B22,Lookups!$A$21:$A$27,0)))=0,"",INDEX(Lookups!$C$21:$Z$30,3,3*MATCH(Setup!$B22,Lookups!$A$21:$A$27,0)))</f>
        <v>Crossover probability [0,1]</v>
      </c>
      <c r="D27" s="27"/>
      <c r="E27" s="23"/>
    </row>
    <row r="28" spans="1:6" s="23" customFormat="1" ht="42">
      <c r="A28" s="23" t="str">
        <f>IF(LEN(INDEX(Lookups!$C$21:$Z$30,4,3*MATCH(Setup!$B22,Lookups!$A$21:$A$27,0)-2))=0,"",INDEX(Lookups!$C$21:$Z$30,4,3*MATCH(Setup!$B22,Lookups!$A$21:$A$27,0)-2))</f>
        <v>XoverDistIdx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Crossover Distribution Index (large values give higher probabilities of offspring close to parent)</v>
      </c>
      <c r="D28" s="27"/>
    </row>
    <row r="29" spans="1:6" s="23" customFormat="1" ht="42">
      <c r="A29" s="23" t="str">
        <f>IF(LEN(INDEX(Lookups!$C$21:$Z$30,5,3*MATCH(Setup!$B22,Lookups!$A$21:$A$27,0)-2))=0,"",INDEX(Lookups!$C$21:$Z$30,5,3*MATCH(Setup!$B22,Lookups!$A$21:$A$27,0)-2))</f>
        <v>MuDistIdx</v>
      </c>
      <c r="B29" s="18">
        <f>IF(D29&lt;&gt;"",D29,IF(LEN(INDEX(Lookups!$C$21:$Z$30,5,3*MATCH(Setup!$B22,Lookups!$A$21:$A$27,0)-1))=0,"",INDEX(Lookups!$C$21:$Z$30,5,3*MATCH(Setup!$B22,Lookups!$A$21:$A$27,0)-1)))</f>
        <v>2</v>
      </c>
      <c r="C29" s="25" t="str">
        <f>IF(LEN(INDEX(Lookups!$C$21:$Z$30,5,3*MATCH(Setup!$B22,Lookups!$A$21:$A$27,0)))=0,"",INDEX(Lookups!$C$21:$Z$30,5,3*MATCH(Setup!$B22,Lookups!$A$21:$A$27,0)))</f>
        <v>Mutation Distribution Index (large values give higher probabilities of offspring close to parent)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mprob</v>
      </c>
      <c r="B30" s="18">
        <f>IF(D30&lt;&gt;"",D30,IF(LEN(INDEX(Lookups!$C$21:$Z$30,6,3*MATCH(Setup!$B22,Lookups!$A$21:$A$27,0)-1))=0,"",INDEX(Lookups!$C$21:$Z$30,6,3*MATCH(Setup!$B22,Lookups!$A$21:$A$27,0)-1)))</f>
        <v>0.8</v>
      </c>
      <c r="C30" s="25" t="str">
        <f>IF(LEN(INDEX(Lookups!$C$21:$Z$30,6,3*MATCH(Setup!$B22,Lookups!$A$21:$A$27,0)))=0,"",INDEX(Lookups!$C$21:$Z$30,6,3*MATCH(Setup!$B22,Lookups!$A$21:$A$27,0)))</f>
        <v>Mutation probability [0,1]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normType</v>
      </c>
      <c r="B31" s="18" t="str">
        <f>IF(D31&lt;&gt;"",D31,IF(LEN(INDEX(Lookups!$C$21:$Z$30,7,3*MATCH(Setup!$B22,Lookups!$A$21:$A$27,0)-1))=0,"",INDEX(Lookups!$C$21:$Z$30,7,3*MATCH(Setup!$B22,Lookups!$A$21:$A$27,0)-1)))</f>
        <v>minkowski</v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pPower</v>
      </c>
      <c r="B32" s="18">
        <f>IF(D32&lt;&gt;"",D32,IF(LEN(INDEX(Lookups!$C$21:$Z$30,8,3*MATCH(Setup!$B22,Lookups!$A$21:$A$27,0)-1))=0,"",INDEX(Lookups!$C$21:$Z$30,8,3*MATCH(Setup!$B22,Lookups!$A$21:$A$27,0)-1)))</f>
        <v>2</v>
      </c>
      <c r="C32" s="25" t="str">
        <f>IF(LEN(INDEX(Lookups!$C$21:$Z$30,8,3*MATCH(Setup!$B22,Lookups!$A$21:$A$27,0)))=0,"",INDEX(Lookups!$C$21:$Z$30,8,3*MATCH(Setup!$B22,Lookups!$A$21:$A$27,0)))</f>
        <v>Lp norm power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51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732</v>
      </c>
      <c r="B46" s="19" t="s">
        <v>733</v>
      </c>
      <c r="C46" s="6" t="s">
        <v>734</v>
      </c>
      <c r="D46" s="19"/>
      <c r="E46" s="19"/>
      <c r="F46" s="8" t="s">
        <v>735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736</v>
      </c>
      <c r="B49" s="19" t="s">
        <v>737</v>
      </c>
      <c r="C49" s="6" t="s">
        <v>734</v>
      </c>
      <c r="D49" s="19"/>
      <c r="E49" s="19"/>
      <c r="F49" s="8" t="s">
        <v>738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11" zoomScale="150" zoomScaleNormal="150" zoomScalePageLayoutView="15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723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658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2015-01-23T21:37:33Z</dcterms:modified>
</cp:coreProperties>
</file>