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Variables!$A$2:$AA$126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2" l="1"/>
  <c r="N27" i="2"/>
  <c r="N35" i="2"/>
  <c r="N101" i="2"/>
  <c r="N100" i="2"/>
  <c r="N78" i="2"/>
  <c r="N77" i="2"/>
  <c r="N66" i="2"/>
  <c r="N55" i="2"/>
  <c r="N96" i="2"/>
  <c r="N92" i="2"/>
  <c r="N89" i="2"/>
  <c r="N88" i="2"/>
  <c r="N4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<sst xmlns="http://schemas.openxmlformats.org/spreadsheetml/2006/main" count="2591" uniqueCount="804">
  <si>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</si>
  <si>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</si>
  <si>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</si>
  <si>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</si>
  <si>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</si>
  <si>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</si>
  <si>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</si>
  <si>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</si>
  <si>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</si>
  <si>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</si>
  <si>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</si>
  <si>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</si>
  <si>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</si>
  <si>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</si>
  <si>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</si>
  <si>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</si>
  <si>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</si>
  <si>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</si>
  <si>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</si>
  <si>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</si>
  <si>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</si>
  <si>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</si>
  <si>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</si>
  <si>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</si>
  <si>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</si>
  <si>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</si>
  <si>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</si>
  <si>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</si>
  <si>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</si>
  <si>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</si>
  <si>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</si>
  <si>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</si>
  <si>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</si>
  <si>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</si>
  <si>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</si>
  <si>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</si>
  <si>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</si>
  <si>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</si>
  <si>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</si>
  <si>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</si>
  <si>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</si>
  <si>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</si>
  <si>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</si>
  <si>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</si>
  <si>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</si>
  <si>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</si>
  <si>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</si>
  <si>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</si>
  <si>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</si>
  <si>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</si>
  <si>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</si>
  <si>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</si>
  <si>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</si>
  <si>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</si>
  <si>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</si>
  <si>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</si>
  <si>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</si>
  <si>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</si>
  <si>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</si>
  <si>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</si>
  <si>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</si>
  <si>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</si>
  <si>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</si>
  <si>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</si>
  <si>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</si>
  <si>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</si>
  <si>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</si>
  <si>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</si>
  <si>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</si>
  <si>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</si>
  <si>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</si>
  <si>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</si>
  <si>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</si>
  <si>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</si>
  <si>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</si>
  <si>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</si>
  <si>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</si>
  <si>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</si>
  <si>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</si>
  <si>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</si>
  <si>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</si>
  <si>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</si>
  <si>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</si>
  <si>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</si>
  <si>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</si>
  <si>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</si>
  <si>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</si>
  <si>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</si>
  <si>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</si>
  <si>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</si>
  <si>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</si>
  <si>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</si>
  <si>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</si>
  <si>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</si>
  <si>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</si>
  <si>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</si>
  <si>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</si>
  <si>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</si>
  <si>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</si>
  <si>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</si>
  <si>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</si>
  <si>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</si>
  <si>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</si>
  <si>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</si>
  <si>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</si>
  <si>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</si>
  <si>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</si>
  <si>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</si>
  <si>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</si>
  <si>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</si>
  <si>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</si>
  <si>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</si>
  <si>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</si>
  <si>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</si>
  <si>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</si>
  <si>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</si>
  <si>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</si>
  <si>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</si>
  <si>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</si>
  <si>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</si>
  <si>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</si>
  <si>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</si>
  <si>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</si>
  <si>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</si>
  <si>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</si>
  <si>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</si>
  <si>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</si>
  <si>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</si>
  <si>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</si>
  <si>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</si>
  <si>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</si>
  <si>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</si>
  <si>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</si>
  <si>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</si>
  <si>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</si>
  <si>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</si>
  <si>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</si>
  <si>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</si>
  <si>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</si>
  <si>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</si>
  <si>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</si>
  <si>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</si>
  <si>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</si>
  <si>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</si>
  <si>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</si>
  <si>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</si>
  <si>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</si>
  <si>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</si>
  <si>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</si>
  <si>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</si>
  <si>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</si>
  <si>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</si>
  <si>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</si>
  <si>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</si>
  <si>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</si>
  <si>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</si>
  <si>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</si>
  <si>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</si>
  <si>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</si>
  <si>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</si>
  <si>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</si>
  <si>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</si>
  <si>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</si>
  <si>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</si>
  <si>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</si>
  <si>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</si>
  <si>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</si>
  <si>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</si>
  <si>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</si>
  <si>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</si>
  <si>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</si>
  <si>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</si>
  <si>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</si>
  <si>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</si>
  <si>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</si>
  <si>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</si>
  <si>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</si>
  <si>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</si>
  <si>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</si>
  <si>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</si>
  <si>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</si>
  <si>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</si>
  <si>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</si>
  <si>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</si>
  <si>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</si>
  <si>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</si>
  <si>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</si>
  <si>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</si>
  <si>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</si>
  <si>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</si>
  <si>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</si>
  <si>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</si>
  <si>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</si>
  <si>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</si>
  <si>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</si>
  <si>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</si>
  <si>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</si>
  <si>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</si>
  <si>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</si>
  <si>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</si>
  <si>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</si>
  <si>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</si>
  <si>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</si>
  <si>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</si>
  <si>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</si>
  <si>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</si>
  <si>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</si>
  <si>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</si>
  <si>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</si>
  <si>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</si>
  <si>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</si>
  <si>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</si>
  <si>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</si>
  <si>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</si>
  <si>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</si>
  <si>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</si>
  <si>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</si>
  <si>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</si>
  <si>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</si>
  <si>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</si>
  <si>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</si>
  <si>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</si>
  <si>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</si>
  <si>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</si>
  <si>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</si>
  <si>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</si>
  <si>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</si>
  <si>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</si>
  <si>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</si>
  <si>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</si>
  <si>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</si>
  <si>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</si>
  <si>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</si>
  <si>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</si>
  <si>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</si>
  <si>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</si>
  <si>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</si>
  <si>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</si>
  <si>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</si>
  <si>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</si>
  <si>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</si>
  <si>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</si>
  <si>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</si>
  <si>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</si>
  <si>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</si>
  <si>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</si>
  <si>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</si>
  <si>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</si>
  <si>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</si>
  <si>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</si>
  <si>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</si>
  <si>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</si>
  <si>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</si>
  <si>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</si>
  <si>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</si>
  <si>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</si>
  <si>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</si>
  <si>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</si>
  <si>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</si>
  <si>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</si>
  <si>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</si>
  <si>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</si>
  <si>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</si>
  <si>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</si>
  <si>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</si>
  <si>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</si>
  <si>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</si>
  <si>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</si>
  <si>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</si>
  <si>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</si>
  <si>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</si>
  <si>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</si>
  <si>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</si>
  <si>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</si>
  <si>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</si>
  <si>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</si>
  <si>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</si>
  <si>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</si>
  <si>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</si>
  <si>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</si>
  <si>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</si>
  <si>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</si>
  <si>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</si>
  <si>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</si>
  <si>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</si>
  <si>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</si>
  <si>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</si>
  <si>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</si>
  <si>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</si>
  <si>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</si>
  <si>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</si>
  <si>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</si>
  <si>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</si>
  <si>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</si>
  <si>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</si>
  <si>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</si>
  <si>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</si>
  <si>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</si>
  <si>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</si>
  <si>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</si>
  <si>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</si>
  <si>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</si>
  <si>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</si>
  <si>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</si>
  <si>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</si>
  <si>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</si>
  <si>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</si>
  <si>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</si>
  <si>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</si>
  <si>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</si>
  <si>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</si>
  <si>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</si>
  <si>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</si>
  <si>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</si>
  <si>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</si>
  <si>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</si>
  <si>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</si>
  <si>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</si>
  <si>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</si>
  <si>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</si>
  <si>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</si>
  <si>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</si>
  <si>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</si>
  <si>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</si>
  <si>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</si>
  <si>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</si>
  <si>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</si>
  <si>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</si>
  <si>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</si>
  <si>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</si>
  <si>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</si>
  <si>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</si>
  <si>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</si>
  <si>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</si>
  <si>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</si>
  <si>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</si>
  <si>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</si>
  <si>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</si>
  <si>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</si>
  <si>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</si>
  <si>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</si>
  <si>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</si>
  <si>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</si>
  <si>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</si>
  <si>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</si>
  <si>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</si>
  <si>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</si>
  <si>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</si>
  <si>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</si>
  <si>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</si>
  <si>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</si>
  <si>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</si>
  <si>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</si>
  <si>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</si>
  <si>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</si>
  <si>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</si>
  <si>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</si>
  <si>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</si>
  <si>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</si>
  <si>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</si>
  <si>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</si>
  <si>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</si>
  <si>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</si>
  <si>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</si>
  <si>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</si>
  <si>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</si>
  <si>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</si>
  <si>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</si>
  <si>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</si>
  <si>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</si>
  <si>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</si>
  <si>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</si>
  <si>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</si>
  <si>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</si>
  <si>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</si>
  <si>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</si>
  <si>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</si>
  <si>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</si>
  <si>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</si>
  <si>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</si>
  <si>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</si>
  <si>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</si>
  <si>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</si>
  <si>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</si>
  <si>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</si>
  <si>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</si>
  <si>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</si>
  <si>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</si>
  <si>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</si>
  <si>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</si>
  <si>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</si>
  <si>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</si>
  <si>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</si>
  <si>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</si>
  <si>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</si>
  <si>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</si>
  <si>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</si>
  <si>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</si>
  <si>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</si>
  <si>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</si>
  <si>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</si>
  <si>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</si>
  <si>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</si>
  <si>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</si>
  <si>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</si>
  <si>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</si>
  <si>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</si>
  <si>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</si>
  <si>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</si>
  <si>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</si>
  <si>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</si>
  <si>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</si>
  <si>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</si>
  <si>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</si>
  <si>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</si>
  <si>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</si>
  <si>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</si>
  <si>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</si>
  <si>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</si>
  <si>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</si>
  <si>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</si>
  <si>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</si>
  <si>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</si>
  <si>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</si>
  <si>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</si>
  <si>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</si>
  <si>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</si>
  <si>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</si>
  <si>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</si>
  <si>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</si>
  <si>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</si>
  <si>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</si>
  <si>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</si>
  <si>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</si>
  <si>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</si>
  <si>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</si>
  <si>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</si>
  <si>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</si>
  <si>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</si>
  <si>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</si>
  <si>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</si>
  <si>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</si>
  <si>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</si>
  <si>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</si>
  <si>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</si>
  <si>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</si>
  <si>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</si>
  <si>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</si>
  <si>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</si>
  <si>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</si>
  <si>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</si>
  <si>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</si>
  <si>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</si>
  <si>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</si>
  <si>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</si>
  <si>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</si>
  <si>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</si>
  <si>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</si>
  <si>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</si>
  <si>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</si>
  <si>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</si>
  <si>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</si>
  <si>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</si>
  <si>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</si>
  <si>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</si>
  <si>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</si>
  <si>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</si>
  <si>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</si>
  <si>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</si>
  <si>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</si>
  <si>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</si>
  <si>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</si>
  <si>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</si>
  <si>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</si>
  <si>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</si>
  <si>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</si>
  <si>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</si>
  <si>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</si>
  <si>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</si>
  <si>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</si>
  <si>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</si>
  <si>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</si>
  <si>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</si>
  <si>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</si>
  <si>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</si>
  <si>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</si>
  <si>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</si>
  <si>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</si>
  <si>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</si>
  <si>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</si>
  <si>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</si>
  <si>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</si>
  <si>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</si>
  <si>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</si>
  <si>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</si>
  <si>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</si>
  <si>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</si>
  <si>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</si>
  <si>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</si>
  <si>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</si>
  <si>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</si>
  <si>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</si>
  <si>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</si>
  <si>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</si>
  <si>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</si>
  <si>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</si>
  <si>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</si>
  <si>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</si>
  <si>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</si>
  <si>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</si>
  <si>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</si>
  <si>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</si>
  <si>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</si>
  <si>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</si>
  <si>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</si>
  <si>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</si>
  <si>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</si>
  <si>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</si>
  <si>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</si>
  <si>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</si>
  <si>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</si>
  <si>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</si>
  <si>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</si>
  <si>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</si>
  <si>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</si>
  <si>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</si>
  <si>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</si>
  <si>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</si>
  <si>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</si>
  <si>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</si>
  <si>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</si>
  <si>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</si>
  <si>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</si>
  <si>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</si>
  <si>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</si>
  <si>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</si>
  <si>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</si>
  <si>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</si>
  <si>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</si>
  <si>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</si>
  <si>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</si>
  <si>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</si>
  <si>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</si>
  <si>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</si>
  <si>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</si>
  <si>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</si>
  <si>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</si>
  <si>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</si>
  <si>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</si>
  <si>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</si>
  <si>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</si>
  <si>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</si>
  <si>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</si>
  <si>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</si>
  <si>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</si>
  <si>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</si>
  <si>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</si>
  <si>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</si>
  <si>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</si>
  <si>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</si>
  <si>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</si>
  <si>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</si>
  <si>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</si>
  <si>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</si>
  <si>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</si>
  <si>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</si>
  <si>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</si>
  <si>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</si>
  <si>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</si>
  <si>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</si>
  <si>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</si>
  <si>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</si>
  <si>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</si>
  <si>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</si>
  <si>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</si>
  <si>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</si>
  <si>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</si>
  <si>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</si>
  <si>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</si>
  <si>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</si>
  <si>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</si>
  <si>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</si>
  <si>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</si>
  <si>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</si>
  <si>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</si>
  <si>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</si>
  <si>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</si>
  <si>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</si>
  <si>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</si>
  <si>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</si>
  <si>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</si>
  <si>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</si>
  <si>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</si>
  <si>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</si>
  <si>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</si>
  <si>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</si>
  <si>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</si>
  <si>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</si>
  <si>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</si>
  <si>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</si>
  <si>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</si>
  <si>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</si>
  <si>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</si>
  <si>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</si>
  <si>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</si>
  <si>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</si>
  <si>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</si>
  <si>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</si>
  <si>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</si>
  <si>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</si>
  <si>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</si>
  <si>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</si>
  <si>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</si>
  <si>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</si>
  <si>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</si>
  <si>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</si>
  <si>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</si>
  <si>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</si>
  <si>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</si>
  <si>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</si>
  <si>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</si>
  <si>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</si>
  <si>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</si>
  <si>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</si>
  <si>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</si>
  <si>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</si>
  <si>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</si>
  <si>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</si>
  <si>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</si>
  <si>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</si>
  <si>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</si>
  <si>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</si>
  <si>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</si>
  <si>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</si>
  <si>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</si>
  <si>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</si>
  <si>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</si>
  <si>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</si>
  <si>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</si>
  <si>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</si>
  <si>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</si>
  <si>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</si>
  <si>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</si>
  <si>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</si>
  <si>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</si>
  <si>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</si>
  <si>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</si>
  <si>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</si>
  <si>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</si>
  <si>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</si>
  <si>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</si>
  <si>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</si>
  <si>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</si>
  <si>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</si>
  <si>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</si>
  <si>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</si>
  <si>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</si>
  <si>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</si>
  <si>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</si>
  <si>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</si>
  <si>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</si>
  <si>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</si>
  <si>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</si>
  <si>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</si>
  <si>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</si>
  <si>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</si>
  <si>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</si>
  <si>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</si>
  <si>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</si>
  <si>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</si>
  <si>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</si>
  <si>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</si>
  <si>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</si>
  <si>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</si>
  <si>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</si>
  <si>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</si>
  <si>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</si>
  <si>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</si>
  <si>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</si>
  <si>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</si>
  <si>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</si>
  <si>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</si>
  <si>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</si>
  <si>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</si>
  <si>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</si>
  <si>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</si>
  <si>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</si>
  <si>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</si>
  <si>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</si>
  <si>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</si>
  <si>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</si>
  <si>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</si>
  <si>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</si>
  <si>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</si>
  <si>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</si>
  <si>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</si>
  <si>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</si>
  <si>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</si>
  <si>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</si>
  <si>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</si>
  <si>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</si>
  <si>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</si>
  <si>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</si>
  <si>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</si>
  <si>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</si>
  <si>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</si>
  <si>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</si>
  <si>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</si>
  <si>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</si>
  <si>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</si>
  <si>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</si>
  <si>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</si>
  <si>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</si>
  <si>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</si>
  <si>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</si>
  <si>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</si>
  <si>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</si>
  <si>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</si>
  <si>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</si>
  <si>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</si>
  <si>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</si>
  <si>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</si>
  <si>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</si>
  <si>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</si>
  <si>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PSO 2013</t>
  </si>
  <si>
    <t>vini</t>
  </si>
  <si>
    <t>lhs2011</t>
  </si>
  <si>
    <t>xini</t>
  </si>
  <si>
    <t>boundary</t>
  </si>
  <si>
    <t>reflecting</t>
  </si>
  <si>
    <t>c1</t>
  </si>
  <si>
    <t>c2</t>
  </si>
  <si>
    <t>lambda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</si>
  <si>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</si>
  <si>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</si>
  <si>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</si>
  <si>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</si>
  <si>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</si>
  <si>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</si>
  <si>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</si>
  <si>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</si>
  <si>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</si>
  <si>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</si>
  <si>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</si>
  <si>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</si>
  <si>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</si>
  <si>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</si>
  <si>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</si>
  <si>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</si>
  <si>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</si>
  <si>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</si>
  <si>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</si>
  <si>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</si>
  <si>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</si>
  <si>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</si>
  <si>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</si>
  <si>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</si>
  <si>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</si>
  <si>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</si>
  <si>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npart</t>
  </si>
  <si>
    <t>maxfn</t>
  </si>
  <si>
    <t>topology</t>
  </si>
  <si>
    <t>random</t>
  </si>
  <si>
    <t>abstol</t>
  </si>
  <si>
    <t>reltol</t>
  </si>
  <si>
    <t>method</t>
  </si>
  <si>
    <t>spso2011</t>
  </si>
  <si>
    <t>uniform</t>
  </si>
  <si>
    <t>1.21.14</t>
  </si>
  <si>
    <t>pso</t>
  </si>
  <si>
    <t>Failed F Value</t>
  </si>
  <si>
    <t>Debug Messages</t>
  </si>
  <si>
    <t>"minkowski", "maximum", "euclidean", "binary", "manhattan"</t>
  </si>
  <si>
    <t>1 or 0 (True or False)</t>
  </si>
  <si>
    <t>Return Value for F(x) if F fails</t>
  </si>
  <si>
    <t>spso2007 spso2011 ipso fips wfips</t>
  </si>
  <si>
    <t>lhs random</t>
  </si>
  <si>
    <t>zero lhs2011 random2011 lhs2007 random2007 default</t>
  </si>
  <si>
    <t>invisible damping reflecting absorbing2007 absorbing2007 default</t>
  </si>
  <si>
    <t>gbest lbest vonneumann random</t>
  </si>
  <si>
    <t>Lp norm power (must be non-negative)</t>
  </si>
  <si>
    <t>cognitive acceleration coefficient</t>
  </si>
  <si>
    <t>social acceleration coefficient</t>
  </si>
  <si>
    <t>[0,1] a percentage to limit the maximum velocity (Vmax) for each
dimension</t>
  </si>
  <si>
    <t>maximum number of iterations</t>
  </si>
  <si>
    <t>maximum number of function evaluations</t>
  </si>
  <si>
    <t>number of particles in the swarm</t>
  </si>
  <si>
    <t>absolute convergence tolerance</t>
  </si>
  <si>
    <t>relative convergence tolerance</t>
  </si>
  <si>
    <t>Calibration Reports Enhanced 21</t>
  </si>
  <si>
    <t>CalibrationReportsEnhanced21</t>
  </si>
  <si>
    <t>CalibrationReportsEnhanced21.electricity_consumption_modeled</t>
  </si>
  <si>
    <t>CalibrationReportsEnhanced21.natural_gas_consumption_modeled</t>
  </si>
  <si>
    <t>CalibrationReportsEnhanced21.electricity_rmse</t>
  </si>
  <si>
    <t>CalibrationReportsEnhanced21.natural_gas_rmse</t>
  </si>
  <si>
    <t>CalibrationReportsEnhanced21.electricity_consumption_cvrmse</t>
  </si>
  <si>
    <t>CalibrationReportsEnhanced21.electricity_consumption_nmbe</t>
  </si>
  <si>
    <t>CalibrationReportsEnhanced21.natural_gas_consumption_cvrmse</t>
  </si>
  <si>
    <t>CalibrationReportsEnhanced21.natural_gas_consumption_nmbe</t>
  </si>
  <si>
    <t>CalibrationReportsEnhanced21.electricity_cvrmse_within_limit</t>
  </si>
  <si>
    <t>CalibrationReportsEnhanced21.electricity_nmbe_within_limit</t>
  </si>
  <si>
    <t>CalibrationReportsEnhanced21.natural_gas_cvrmse_within_limit</t>
  </si>
  <si>
    <t>CalibrationReportsEnhanced21.natural_gas_nmbe_within_limit</t>
  </si>
  <si>
    <t>Exit On Guideline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</si>
</sst>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topLeftCell="A19" workbookViewId="0">
      <selection activeCell="A37" sqref="A37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47.77734375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719</v>
      </c>
      <c r="E4" s="2" t="s">
        <v>455</v>
      </c>
    </row>
    <row r="5" spans="1:5" ht="72" x14ac:dyDescent="0.3">
      <c r="A5" s="1" t="s">
        <v>465</v>
      </c>
      <c r="B5" s="25" t="s">
        <v>768</v>
      </c>
      <c r="E5" s="2" t="s">
        <v>609</v>
      </c>
    </row>
    <row r="6" spans="1:5" ht="46.2" customHeight="1" x14ac:dyDescent="0.3">
      <c r="A6" s="1" t="s">
        <v>466</v>
      </c>
      <c r="B6" s="24" t="s">
        <v>718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724</v>
      </c>
      <c r="E12" s="1" t="s">
        <v>467</v>
      </c>
    </row>
    <row r="13" spans="1:5" x14ac:dyDescent="0.3">
      <c r="A13" s="1" t="s">
        <v>24</v>
      </c>
      <c r="B13" s="24" t="s">
        <v>720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769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759</v>
      </c>
      <c r="B22" s="29">
        <v>44</v>
      </c>
      <c r="C22" t="s">
        <v>786</v>
      </c>
      <c r="D22" s="33"/>
    </row>
    <row r="23" spans="1:5" s="30" customFormat="1" x14ac:dyDescent="0.3">
      <c r="A23" s="30" t="s">
        <v>554</v>
      </c>
      <c r="B23" s="29">
        <v>2</v>
      </c>
      <c r="C23" t="s">
        <v>784</v>
      </c>
      <c r="D23" s="33"/>
    </row>
    <row r="24" spans="1:5" s="30" customFormat="1" x14ac:dyDescent="0.3">
      <c r="A24" s="30" t="s">
        <v>760</v>
      </c>
      <c r="B24" s="29">
        <v>3000</v>
      </c>
      <c r="C24" t="s">
        <v>785</v>
      </c>
      <c r="D24" s="33"/>
    </row>
    <row r="25" spans="1:5" s="30" customFormat="1" ht="43.2" x14ac:dyDescent="0.3">
      <c r="A25" s="29" t="s">
        <v>732</v>
      </c>
      <c r="B25" s="29">
        <v>0.9</v>
      </c>
      <c r="C25" s="64" t="s">
        <v>783</v>
      </c>
      <c r="D25" s="33"/>
    </row>
    <row r="26" spans="1:5" s="30" customFormat="1" x14ac:dyDescent="0.3">
      <c r="A26" s="30" t="s">
        <v>731</v>
      </c>
      <c r="B26" s="28">
        <v>1</v>
      </c>
      <c r="C26" t="s">
        <v>782</v>
      </c>
      <c r="D26" s="33"/>
    </row>
    <row r="27" spans="1:5" s="30" customFormat="1" x14ac:dyDescent="0.3">
      <c r="A27" s="30" t="s">
        <v>730</v>
      </c>
      <c r="B27" s="28">
        <v>1</v>
      </c>
      <c r="C27" t="s">
        <v>781</v>
      </c>
      <c r="D27" s="33"/>
    </row>
    <row r="28" spans="1:5" s="30" customFormat="1" x14ac:dyDescent="0.3">
      <c r="A28" s="30" t="s">
        <v>728</v>
      </c>
      <c r="B28" s="28" t="s">
        <v>729</v>
      </c>
      <c r="C28" s="29" t="s">
        <v>778</v>
      </c>
      <c r="D28" s="33"/>
    </row>
    <row r="29" spans="1:5" s="30" customFormat="1" x14ac:dyDescent="0.3">
      <c r="A29" s="30" t="s">
        <v>761</v>
      </c>
      <c r="B29" s="30" t="s">
        <v>762</v>
      </c>
      <c r="C29" s="29" t="s">
        <v>779</v>
      </c>
      <c r="D29" s="33"/>
    </row>
    <row r="30" spans="1:5" s="30" customFormat="1" x14ac:dyDescent="0.3">
      <c r="A30" s="30" t="s">
        <v>727</v>
      </c>
      <c r="B30" s="28" t="s">
        <v>15</v>
      </c>
      <c r="C30" s="29" t="s">
        <v>776</v>
      </c>
      <c r="D30" s="33"/>
    </row>
    <row r="31" spans="1:5" s="30" customFormat="1" x14ac:dyDescent="0.3">
      <c r="A31" s="30" t="s">
        <v>725</v>
      </c>
      <c r="B31" s="30" t="s">
        <v>726</v>
      </c>
      <c r="C31" s="29" t="s">
        <v>777</v>
      </c>
      <c r="D31" s="33"/>
    </row>
    <row r="32" spans="1:5" s="30" customFormat="1" x14ac:dyDescent="0.3">
      <c r="A32" s="30" t="s">
        <v>763</v>
      </c>
      <c r="B32" s="28">
        <v>0.01</v>
      </c>
      <c r="C32" t="s">
        <v>787</v>
      </c>
      <c r="D32" s="33"/>
    </row>
    <row r="33" spans="1:5" s="30" customFormat="1" x14ac:dyDescent="0.3">
      <c r="A33" s="30" t="s">
        <v>764</v>
      </c>
      <c r="B33" s="28">
        <v>0.01</v>
      </c>
      <c r="C33" t="s">
        <v>788</v>
      </c>
      <c r="D33" s="2"/>
    </row>
    <row r="34" spans="1:5" s="30" customFormat="1" x14ac:dyDescent="0.3">
      <c r="A34" s="30" t="s">
        <v>765</v>
      </c>
      <c r="B34" s="28" t="s">
        <v>766</v>
      </c>
      <c r="C34" s="32" t="s">
        <v>775</v>
      </c>
      <c r="D34" s="2"/>
    </row>
    <row r="35" spans="1:5" s="30" customFormat="1" x14ac:dyDescent="0.3">
      <c r="A35" s="30" t="s">
        <v>535</v>
      </c>
      <c r="B35" s="30" t="s">
        <v>536</v>
      </c>
      <c r="C35" s="29" t="s">
        <v>772</v>
      </c>
      <c r="D35" s="33"/>
    </row>
    <row r="36" spans="1:5" s="30" customFormat="1" x14ac:dyDescent="0.3">
      <c r="A36" s="30" t="s">
        <v>537</v>
      </c>
      <c r="B36" s="30">
        <v>2</v>
      </c>
      <c r="C36" s="29" t="s">
        <v>780</v>
      </c>
      <c r="D36" s="33"/>
    </row>
    <row r="37" spans="1:5" s="30" customFormat="1" x14ac:dyDescent="0.3">
      <c r="A37" s="29" t="s">
        <v>803</v>
      </c>
      <c r="B37" s="30">
        <v>1</v>
      </c>
      <c r="C37" s="29" t="s">
        <v>773</v>
      </c>
      <c r="D37" s="33"/>
    </row>
    <row r="38" spans="1:5" s="30" customFormat="1" x14ac:dyDescent="0.3">
      <c r="A38" s="30" t="s">
        <v>770</v>
      </c>
      <c r="B38" s="28">
        <v>1E+18</v>
      </c>
      <c r="C38" s="29" t="s">
        <v>774</v>
      </c>
      <c r="D38" s="33"/>
    </row>
    <row r="39" spans="1:5" s="30" customFormat="1" x14ac:dyDescent="0.3">
      <c r="A39" s="30" t="s">
        <v>771</v>
      </c>
      <c r="B39" s="30">
        <v>1</v>
      </c>
      <c r="C39" s="29" t="s">
        <v>773</v>
      </c>
      <c r="D39" s="33"/>
    </row>
    <row r="40" spans="1:5" s="2" customFormat="1" ht="43.2" x14ac:dyDescent="0.3">
      <c r="A40" s="11" t="s">
        <v>32</v>
      </c>
      <c r="B40" s="26" t="s">
        <v>637</v>
      </c>
      <c r="C40" s="11" t="s">
        <v>30</v>
      </c>
      <c r="D40" s="11"/>
      <c r="E40" s="13"/>
    </row>
    <row r="41" spans="1:5" x14ac:dyDescent="0.3">
      <c r="A41" s="1" t="s">
        <v>28</v>
      </c>
      <c r="B41" s="24" t="s">
        <v>721</v>
      </c>
    </row>
    <row r="43" spans="1:5" s="2" customFormat="1" ht="28.8" x14ac:dyDescent="0.3">
      <c r="A43" s="11" t="s">
        <v>29</v>
      </c>
      <c r="B43" s="26" t="s">
        <v>451</v>
      </c>
      <c r="C43" s="11" t="s">
        <v>37</v>
      </c>
      <c r="D43" s="11" t="s">
        <v>637</v>
      </c>
      <c r="E43" s="13" t="s">
        <v>447</v>
      </c>
    </row>
    <row r="44" spans="1:5" s="30" customFormat="1" x14ac:dyDescent="0.3">
      <c r="A44" s="30" t="s">
        <v>31</v>
      </c>
      <c r="C44" s="30" t="s">
        <v>629</v>
      </c>
      <c r="D44" s="30" t="s">
        <v>722</v>
      </c>
      <c r="E44" s="2"/>
    </row>
    <row r="46" spans="1:5" s="2" customFormat="1" ht="43.2" x14ac:dyDescent="0.3">
      <c r="A46" s="11" t="s">
        <v>34</v>
      </c>
      <c r="B46" s="26" t="s">
        <v>33</v>
      </c>
      <c r="C46" s="11" t="s">
        <v>639</v>
      </c>
      <c r="D46" s="11"/>
      <c r="E46" s="13" t="s">
        <v>608</v>
      </c>
    </row>
    <row r="47" spans="1:5" x14ac:dyDescent="0.3">
      <c r="A47" s="30" t="s">
        <v>632</v>
      </c>
      <c r="B47" s="25" t="s">
        <v>631</v>
      </c>
      <c r="C47" s="30" t="s">
        <v>723</v>
      </c>
    </row>
    <row r="48" spans="1:5" s="30" customFormat="1" x14ac:dyDescent="0.3">
      <c r="B48" s="25"/>
      <c r="D48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9"/>
  <sheetViews>
    <sheetView zoomScale="70" zoomScaleNormal="70" zoomScalePageLayoutView="70" workbookViewId="0">
      <pane ySplit="3" topLeftCell="A82" activePane="bottomLeft" state="frozen"/>
      <selection pane="bottomLeft" activeCell="A102" sqref="A102:XFD102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733</v>
      </c>
      <c r="C4" s="35" t="s">
        <v>734</v>
      </c>
      <c r="D4" s="35" t="s">
        <v>734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735</v>
      </c>
      <c r="E5" s="30" t="s">
        <v>736</v>
      </c>
      <c r="F5" s="61"/>
      <c r="G5" s="30" t="s">
        <v>671</v>
      </c>
      <c r="I5" s="30" t="s">
        <v>737</v>
      </c>
      <c r="J5" s="30"/>
    </row>
    <row r="6" spans="1:26" x14ac:dyDescent="0.3">
      <c r="B6" s="30" t="s">
        <v>21</v>
      </c>
      <c r="D6" s="30" t="s">
        <v>738</v>
      </c>
      <c r="E6" s="30" t="s">
        <v>164</v>
      </c>
      <c r="F6" s="61"/>
      <c r="G6" s="30" t="s">
        <v>671</v>
      </c>
      <c r="I6" s="30" t="s">
        <v>739</v>
      </c>
      <c r="J6" s="30"/>
    </row>
    <row r="7" spans="1:26" x14ac:dyDescent="0.3">
      <c r="B7" s="30" t="s">
        <v>21</v>
      </c>
      <c r="D7" s="30" t="s">
        <v>740</v>
      </c>
      <c r="E7" s="30" t="s">
        <v>741</v>
      </c>
      <c r="F7" s="61"/>
      <c r="G7" s="30" t="s">
        <v>671</v>
      </c>
      <c r="I7" s="30" t="s">
        <v>742</v>
      </c>
      <c r="J7" s="30"/>
    </row>
    <row r="8" spans="1:26" x14ac:dyDescent="0.3">
      <c r="B8" s="30" t="s">
        <v>21</v>
      </c>
      <c r="D8" s="30" t="s">
        <v>743</v>
      </c>
      <c r="E8" s="30" t="s">
        <v>744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745</v>
      </c>
      <c r="E9" s="30" t="s">
        <v>746</v>
      </c>
      <c r="F9" s="61"/>
      <c r="G9" s="30" t="s">
        <v>671</v>
      </c>
      <c r="I9" s="30" t="s">
        <v>747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748</v>
      </c>
      <c r="E12" s="30" t="s">
        <v>749</v>
      </c>
      <c r="F12" s="61"/>
      <c r="G12" s="30" t="s">
        <v>61</v>
      </c>
      <c r="I12" s="46" t="s">
        <v>750</v>
      </c>
      <c r="J12" s="30"/>
    </row>
    <row r="13" spans="1:26" x14ac:dyDescent="0.3">
      <c r="B13" s="30" t="s">
        <v>21</v>
      </c>
      <c r="D13" s="30" t="s">
        <v>751</v>
      </c>
      <c r="E13" s="30" t="s">
        <v>752</v>
      </c>
      <c r="F13" s="61"/>
      <c r="G13" s="30" t="s">
        <v>61</v>
      </c>
      <c r="I13" s="46" t="s">
        <v>750</v>
      </c>
      <c r="J13" s="30"/>
    </row>
    <row r="14" spans="1:26" s="35" customFormat="1" x14ac:dyDescent="0.3">
      <c r="A14" s="35" t="b">
        <v>1</v>
      </c>
      <c r="B14" s="35" t="s">
        <v>753</v>
      </c>
      <c r="C14" s="35" t="s">
        <v>734</v>
      </c>
      <c r="D14" s="35" t="s">
        <v>734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735</v>
      </c>
      <c r="E15" s="30" t="s">
        <v>736</v>
      </c>
      <c r="F15" s="61"/>
      <c r="G15" s="30" t="s">
        <v>671</v>
      </c>
      <c r="I15" s="30" t="s">
        <v>754</v>
      </c>
      <c r="J15" s="30"/>
    </row>
    <row r="16" spans="1:26" x14ac:dyDescent="0.3">
      <c r="B16" s="30" t="s">
        <v>21</v>
      </c>
      <c r="D16" s="30" t="s">
        <v>738</v>
      </c>
      <c r="E16" s="30" t="s">
        <v>164</v>
      </c>
      <c r="F16" s="61"/>
      <c r="G16" s="30" t="s">
        <v>671</v>
      </c>
      <c r="I16" s="30" t="s">
        <v>755</v>
      </c>
      <c r="J16" s="30"/>
    </row>
    <row r="17" spans="1:18" x14ac:dyDescent="0.3">
      <c r="B17" s="30" t="s">
        <v>21</v>
      </c>
      <c r="D17" s="30" t="s">
        <v>740</v>
      </c>
      <c r="E17" s="30" t="s">
        <v>741</v>
      </c>
      <c r="F17" s="61"/>
      <c r="G17" s="30" t="s">
        <v>671</v>
      </c>
      <c r="I17" s="30" t="s">
        <v>756</v>
      </c>
      <c r="J17" s="30"/>
    </row>
    <row r="18" spans="1:18" x14ac:dyDescent="0.3">
      <c r="B18" s="30" t="s">
        <v>21</v>
      </c>
      <c r="D18" s="30" t="s">
        <v>743</v>
      </c>
      <c r="E18" s="30" t="s">
        <v>744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745</v>
      </c>
      <c r="E19" s="30" t="s">
        <v>746</v>
      </c>
      <c r="F19" s="61"/>
      <c r="G19" s="30" t="s">
        <v>671</v>
      </c>
      <c r="I19" s="30" t="s">
        <v>757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748</v>
      </c>
      <c r="E22" s="30" t="s">
        <v>749</v>
      </c>
      <c r="F22" s="61"/>
      <c r="G22" s="30" t="s">
        <v>61</v>
      </c>
      <c r="I22" s="46" t="s">
        <v>758</v>
      </c>
      <c r="J22" s="30"/>
    </row>
    <row r="23" spans="1:18" s="43" customFormat="1" x14ac:dyDescent="0.3">
      <c r="A23" s="43" t="b">
        <v>1</v>
      </c>
      <c r="B23" s="43" t="s">
        <v>67</v>
      </c>
      <c r="C23" s="43" t="s">
        <v>67</v>
      </c>
      <c r="D23" s="43" t="s">
        <v>67</v>
      </c>
      <c r="E23" s="43" t="s">
        <v>66</v>
      </c>
    </row>
    <row r="24" spans="1:18" s="29" customFormat="1" x14ac:dyDescent="0.3">
      <c r="B24" s="29" t="s">
        <v>21</v>
      </c>
      <c r="D24" s="29" t="s">
        <v>42</v>
      </c>
      <c r="E24" s="29" t="s">
        <v>43</v>
      </c>
      <c r="F24" s="61"/>
      <c r="G24" s="29" t="s">
        <v>60</v>
      </c>
      <c r="I24" s="29" t="s">
        <v>64</v>
      </c>
      <c r="J24" s="29" t="s">
        <v>81</v>
      </c>
      <c r="P24" s="30"/>
    </row>
    <row r="25" spans="1:18" s="38" customFormat="1" ht="15.6" x14ac:dyDescent="0.3">
      <c r="B25" s="38" t="s">
        <v>22</v>
      </c>
      <c r="D25" s="39" t="s">
        <v>664</v>
      </c>
      <c r="E25" s="38" t="s">
        <v>68</v>
      </c>
      <c r="F25" s="48"/>
      <c r="G25" s="38" t="s">
        <v>62</v>
      </c>
      <c r="I25" s="38">
        <v>0</v>
      </c>
      <c r="K25" s="40">
        <v>0</v>
      </c>
      <c r="L25" s="40">
        <v>100</v>
      </c>
      <c r="M25" s="40">
        <v>15</v>
      </c>
      <c r="N25" s="40">
        <f>(L25-K25)/6</f>
        <v>16.666666666666668</v>
      </c>
      <c r="O25" s="40">
        <v>1</v>
      </c>
      <c r="R25" s="38" t="s">
        <v>767</v>
      </c>
    </row>
    <row r="26" spans="1:18" s="29" customFormat="1" x14ac:dyDescent="0.3">
      <c r="B26" s="29" t="s">
        <v>21</v>
      </c>
      <c r="D26" s="29" t="s">
        <v>656</v>
      </c>
      <c r="E26" s="29" t="s">
        <v>657</v>
      </c>
      <c r="F26" s="61"/>
      <c r="G26" s="29" t="s">
        <v>62</v>
      </c>
      <c r="I26" s="29">
        <v>1</v>
      </c>
    </row>
    <row r="27" spans="1:18" s="54" customFormat="1" x14ac:dyDescent="0.3">
      <c r="B27" s="54" t="s">
        <v>21</v>
      </c>
      <c r="D27" s="55" t="s">
        <v>659</v>
      </c>
      <c r="E27" s="54" t="s">
        <v>658</v>
      </c>
      <c r="F27" s="61"/>
      <c r="G27" s="54" t="s">
        <v>62</v>
      </c>
      <c r="I27" s="54">
        <v>0</v>
      </c>
      <c r="K27" s="56">
        <v>0</v>
      </c>
      <c r="L27" s="56">
        <v>0.1</v>
      </c>
      <c r="M27" s="56">
        <v>0.05</v>
      </c>
      <c r="N27" s="56">
        <f>(L27-K27)/6</f>
        <v>1.6666666666666666E-2</v>
      </c>
      <c r="O27" s="56">
        <v>0.01</v>
      </c>
      <c r="R27" s="38" t="s">
        <v>767</v>
      </c>
    </row>
    <row r="28" spans="1:18" s="29" customFormat="1" x14ac:dyDescent="0.3">
      <c r="B28" s="29" t="s">
        <v>21</v>
      </c>
      <c r="D28" s="29" t="s">
        <v>661</v>
      </c>
      <c r="E28" s="29" t="s">
        <v>660</v>
      </c>
      <c r="F28" s="61"/>
      <c r="G28" s="29" t="s">
        <v>62</v>
      </c>
      <c r="I28" s="29">
        <v>0</v>
      </c>
    </row>
    <row r="29" spans="1:18" s="29" customFormat="1" ht="15.6" x14ac:dyDescent="0.3">
      <c r="B29" s="29" t="s">
        <v>21</v>
      </c>
      <c r="D29" s="29" t="s">
        <v>663</v>
      </c>
      <c r="E29" s="29" t="s">
        <v>662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69</v>
      </c>
      <c r="E30" s="29" t="s">
        <v>46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70</v>
      </c>
      <c r="E31" s="29" t="s">
        <v>56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57</v>
      </c>
      <c r="E32" s="29" t="s">
        <v>58</v>
      </c>
      <c r="F32" s="62"/>
      <c r="G32" s="29" t="s">
        <v>63</v>
      </c>
      <c r="I32" s="29">
        <v>1</v>
      </c>
      <c r="P32" s="30"/>
    </row>
    <row r="33" spans="1:18" s="44" customFormat="1" x14ac:dyDescent="0.3">
      <c r="A33" s="44" t="b">
        <v>1</v>
      </c>
      <c r="B33" s="44" t="s">
        <v>65</v>
      </c>
      <c r="C33" s="44" t="s">
        <v>41</v>
      </c>
      <c r="D33" s="44" t="s">
        <v>41</v>
      </c>
      <c r="E33" s="44" t="s">
        <v>66</v>
      </c>
    </row>
    <row r="34" spans="1:18" ht="15.6" x14ac:dyDescent="0.3">
      <c r="A34" s="29"/>
      <c r="B34" s="29" t="s">
        <v>21</v>
      </c>
      <c r="C34" s="29"/>
      <c r="D34" s="29" t="s">
        <v>42</v>
      </c>
      <c r="E34" s="29" t="s">
        <v>43</v>
      </c>
      <c r="F34" s="62"/>
      <c r="G34" s="29" t="s">
        <v>60</v>
      </c>
      <c r="H34" s="29"/>
      <c r="I34" s="29" t="s">
        <v>64</v>
      </c>
      <c r="J34" s="29" t="s">
        <v>81</v>
      </c>
      <c r="K34" s="3"/>
      <c r="L34" s="3"/>
      <c r="M34" s="3"/>
      <c r="N34" s="3"/>
      <c r="O34" s="3"/>
      <c r="Q34" s="37"/>
    </row>
    <row r="35" spans="1:18" s="50" customFormat="1" ht="15.6" x14ac:dyDescent="0.3">
      <c r="B35" s="50" t="s">
        <v>21</v>
      </c>
      <c r="D35" s="50" t="s">
        <v>640</v>
      </c>
      <c r="E35" s="50" t="s">
        <v>44</v>
      </c>
      <c r="F35" s="62"/>
      <c r="G35" s="50" t="s">
        <v>62</v>
      </c>
      <c r="I35" s="50">
        <v>0</v>
      </c>
      <c r="J35" s="51"/>
      <c r="K35" s="52">
        <v>-40</v>
      </c>
      <c r="L35" s="52">
        <v>40</v>
      </c>
      <c r="M35" s="52">
        <v>0</v>
      </c>
      <c r="N35" s="52">
        <f>(L35-K35)/6</f>
        <v>13.333333333333334</v>
      </c>
      <c r="O35" s="52">
        <v>1</v>
      </c>
      <c r="Q35" s="53"/>
      <c r="R35" s="38" t="s">
        <v>767</v>
      </c>
    </row>
    <row r="36" spans="1:18" ht="15.6" x14ac:dyDescent="0.3">
      <c r="A36" s="29"/>
      <c r="B36" s="29" t="s">
        <v>21</v>
      </c>
      <c r="C36" s="29"/>
      <c r="D36" s="42" t="s">
        <v>45</v>
      </c>
      <c r="E36" s="29" t="s">
        <v>46</v>
      </c>
      <c r="F36" s="62"/>
      <c r="G36" s="29" t="s">
        <v>62</v>
      </c>
      <c r="H36" s="29"/>
      <c r="I36" s="29">
        <v>0</v>
      </c>
      <c r="K36" s="3"/>
      <c r="L36" s="3"/>
      <c r="M36" s="3"/>
      <c r="N36" s="3"/>
      <c r="O36" s="3"/>
      <c r="Q36" s="37"/>
    </row>
    <row r="37" spans="1:18" ht="15.6" x14ac:dyDescent="0.3">
      <c r="A37" s="29"/>
      <c r="B37" s="29" t="s">
        <v>21</v>
      </c>
      <c r="C37" s="29"/>
      <c r="D37" s="29" t="s">
        <v>47</v>
      </c>
      <c r="E37" s="29" t="s">
        <v>48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49</v>
      </c>
      <c r="E38" s="29" t="s">
        <v>50</v>
      </c>
      <c r="F38" s="62"/>
      <c r="G38" s="29" t="s">
        <v>63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51</v>
      </c>
      <c r="E39" s="29" t="s">
        <v>52</v>
      </c>
      <c r="F39" s="62"/>
      <c r="G39" s="29" t="s">
        <v>61</v>
      </c>
      <c r="H39" s="29"/>
      <c r="I39" s="29" t="b">
        <v>1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53</v>
      </c>
      <c r="E40" s="29" t="s">
        <v>54</v>
      </c>
      <c r="F40" s="62"/>
      <c r="G40" s="29" t="s">
        <v>63</v>
      </c>
      <c r="H40" s="29"/>
      <c r="I40" s="29">
        <v>15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55</v>
      </c>
      <c r="E41" s="29" t="s">
        <v>56</v>
      </c>
      <c r="F41" s="62"/>
      <c r="G41" s="29" t="s">
        <v>62</v>
      </c>
      <c r="H41" s="29"/>
      <c r="I41" s="29">
        <v>0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57</v>
      </c>
      <c r="E42" s="29" t="s">
        <v>58</v>
      </c>
      <c r="F42" s="62"/>
      <c r="G42" s="29" t="s">
        <v>63</v>
      </c>
      <c r="H42" s="29"/>
      <c r="I42" s="29">
        <v>1</v>
      </c>
      <c r="K42" s="3"/>
      <c r="L42" s="3"/>
      <c r="M42" s="3"/>
      <c r="N42" s="3"/>
      <c r="O42" s="3"/>
      <c r="Q42" s="37"/>
    </row>
    <row r="43" spans="1:18" s="44" customFormat="1" x14ac:dyDescent="0.3">
      <c r="A43" s="44" t="b">
        <v>1</v>
      </c>
      <c r="B43" s="44" t="s">
        <v>283</v>
      </c>
      <c r="C43" s="44" t="s">
        <v>284</v>
      </c>
      <c r="D43" s="44" t="s">
        <v>284</v>
      </c>
      <c r="E43" s="44" t="s">
        <v>66</v>
      </c>
    </row>
    <row r="44" spans="1:18" s="29" customFormat="1" ht="15.6" x14ac:dyDescent="0.3">
      <c r="B44" s="29" t="s">
        <v>21</v>
      </c>
      <c r="D44" s="29" t="s">
        <v>371</v>
      </c>
      <c r="E44" s="29" t="s">
        <v>43</v>
      </c>
      <c r="F44" s="62"/>
      <c r="G44" s="29" t="s">
        <v>60</v>
      </c>
      <c r="I44" s="29" t="s">
        <v>64</v>
      </c>
      <c r="J44" s="29" t="s">
        <v>81</v>
      </c>
    </row>
    <row r="45" spans="1:18" s="38" customFormat="1" ht="15.6" x14ac:dyDescent="0.3">
      <c r="B45" s="38" t="s">
        <v>22</v>
      </c>
      <c r="D45" s="38" t="s">
        <v>641</v>
      </c>
      <c r="E45" s="38" t="s">
        <v>286</v>
      </c>
      <c r="F45" s="48"/>
      <c r="G45" s="38" t="s">
        <v>62</v>
      </c>
      <c r="H45" s="38" t="s">
        <v>642</v>
      </c>
      <c r="I45" s="38">
        <v>0</v>
      </c>
      <c r="J45" s="41"/>
      <c r="K45" s="40">
        <v>-80</v>
      </c>
      <c r="L45" s="40">
        <v>80</v>
      </c>
      <c r="M45" s="40">
        <v>0</v>
      </c>
      <c r="N45" s="40">
        <f>(L45-K45)/6</f>
        <v>26.666666666666668</v>
      </c>
      <c r="O45" s="40">
        <v>1</v>
      </c>
      <c r="R45" s="38" t="s">
        <v>767</v>
      </c>
    </row>
    <row r="46" spans="1:18" s="29" customFormat="1" ht="15.6" x14ac:dyDescent="0.3">
      <c r="B46" s="29" t="s">
        <v>21</v>
      </c>
      <c r="D46" s="29" t="s">
        <v>643</v>
      </c>
      <c r="E46" s="29" t="s">
        <v>46</v>
      </c>
      <c r="F46" s="62"/>
      <c r="G46" s="29" t="s">
        <v>62</v>
      </c>
      <c r="H46" s="29" t="s">
        <v>642</v>
      </c>
      <c r="I46" s="29">
        <v>0</v>
      </c>
    </row>
    <row r="47" spans="1:18" s="29" customFormat="1" x14ac:dyDescent="0.3">
      <c r="B47" s="29" t="s">
        <v>21</v>
      </c>
      <c r="D47" s="29" t="s">
        <v>644</v>
      </c>
      <c r="E47" s="29" t="s">
        <v>48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645</v>
      </c>
      <c r="E48" s="29" t="s">
        <v>50</v>
      </c>
      <c r="F48" s="61"/>
      <c r="G48" s="29" t="s">
        <v>63</v>
      </c>
      <c r="H48" s="29" t="s">
        <v>646</v>
      </c>
      <c r="I48" s="29">
        <v>0</v>
      </c>
    </row>
    <row r="49" spans="1:18" s="29" customFormat="1" x14ac:dyDescent="0.3">
      <c r="B49" s="29" t="s">
        <v>21</v>
      </c>
      <c r="D49" s="29" t="s">
        <v>647</v>
      </c>
      <c r="E49" s="29" t="s">
        <v>52</v>
      </c>
      <c r="F49" s="61"/>
      <c r="G49" s="29" t="s">
        <v>61</v>
      </c>
      <c r="I49" s="29" t="b">
        <v>0</v>
      </c>
    </row>
    <row r="50" spans="1:18" s="29" customFormat="1" x14ac:dyDescent="0.3">
      <c r="B50" s="29" t="s">
        <v>21</v>
      </c>
      <c r="D50" s="29" t="s">
        <v>648</v>
      </c>
      <c r="E50" s="29" t="s">
        <v>54</v>
      </c>
      <c r="F50" s="61"/>
      <c r="G50" s="29" t="s">
        <v>63</v>
      </c>
      <c r="H50" s="29" t="s">
        <v>646</v>
      </c>
      <c r="I50" s="29">
        <v>15</v>
      </c>
    </row>
    <row r="51" spans="1:18" s="29" customFormat="1" x14ac:dyDescent="0.3">
      <c r="B51" s="29" t="s">
        <v>21</v>
      </c>
      <c r="D51" s="29" t="s">
        <v>649</v>
      </c>
      <c r="E51" s="29" t="s">
        <v>56</v>
      </c>
      <c r="F51" s="61"/>
      <c r="G51" s="29" t="s">
        <v>62</v>
      </c>
      <c r="H51" s="29" t="s">
        <v>642</v>
      </c>
      <c r="I51" s="29">
        <v>0</v>
      </c>
    </row>
    <row r="52" spans="1:18" s="29" customFormat="1" ht="15.6" x14ac:dyDescent="0.3">
      <c r="B52" s="29" t="s">
        <v>21</v>
      </c>
      <c r="D52" s="29" t="s">
        <v>650</v>
      </c>
      <c r="E52" s="29" t="s">
        <v>58</v>
      </c>
      <c r="F52" s="62"/>
      <c r="G52" s="29" t="s">
        <v>63</v>
      </c>
      <c r="H52" s="29" t="s">
        <v>646</v>
      </c>
      <c r="I52" s="29">
        <v>1</v>
      </c>
    </row>
    <row r="53" spans="1:18" s="44" customFormat="1" ht="15" customHeight="1" x14ac:dyDescent="0.3">
      <c r="A53" s="44" t="b">
        <v>1</v>
      </c>
      <c r="B53" s="44" t="s">
        <v>694</v>
      </c>
      <c r="C53" s="44" t="s">
        <v>695</v>
      </c>
      <c r="D53" s="44" t="s">
        <v>695</v>
      </c>
      <c r="E53" s="44" t="s">
        <v>66</v>
      </c>
    </row>
    <row r="54" spans="1:18" s="29" customFormat="1" ht="15.6" x14ac:dyDescent="0.3">
      <c r="B54" s="29" t="s">
        <v>21</v>
      </c>
      <c r="D54" s="29" t="s">
        <v>342</v>
      </c>
      <c r="E54" s="29" t="s">
        <v>124</v>
      </c>
      <c r="F54" s="62"/>
      <c r="G54" s="29" t="s">
        <v>60</v>
      </c>
      <c r="I54" s="49" t="s">
        <v>415</v>
      </c>
      <c r="J54" s="29" t="s">
        <v>416</v>
      </c>
    </row>
    <row r="55" spans="1:18" s="38" customFormat="1" ht="15.6" x14ac:dyDescent="0.3">
      <c r="B55" s="38" t="s">
        <v>22</v>
      </c>
      <c r="D55" s="38" t="s">
        <v>696</v>
      </c>
      <c r="E55" s="38" t="s">
        <v>697</v>
      </c>
      <c r="F55" s="48"/>
      <c r="G55" s="38" t="s">
        <v>62</v>
      </c>
      <c r="H55" s="38" t="s">
        <v>642</v>
      </c>
      <c r="I55" s="38">
        <v>0.8</v>
      </c>
      <c r="J55" s="41"/>
      <c r="K55" s="40">
        <v>0.78</v>
      </c>
      <c r="L55" s="40">
        <v>0.98</v>
      </c>
      <c r="M55" s="40">
        <v>0.8</v>
      </c>
      <c r="N55" s="40">
        <f>(L55-K55)/6</f>
        <v>3.3333333333333326E-2</v>
      </c>
      <c r="O55" s="40">
        <v>1</v>
      </c>
      <c r="R55" s="38" t="s">
        <v>767</v>
      </c>
    </row>
    <row r="56" spans="1:18" s="29" customFormat="1" x14ac:dyDescent="0.3">
      <c r="B56" s="29" t="s">
        <v>21</v>
      </c>
      <c r="D56" s="29" t="s">
        <v>347</v>
      </c>
      <c r="E56" s="29" t="s">
        <v>89</v>
      </c>
      <c r="F56" s="30"/>
      <c r="G56" s="29" t="s">
        <v>61</v>
      </c>
      <c r="I56" s="29" t="b">
        <v>0</v>
      </c>
    </row>
    <row r="57" spans="1:18" s="29" customFormat="1" x14ac:dyDescent="0.3">
      <c r="B57" s="29" t="s">
        <v>21</v>
      </c>
      <c r="D57" s="29" t="s">
        <v>643</v>
      </c>
      <c r="E57" s="29" t="s">
        <v>126</v>
      </c>
      <c r="F57" s="30"/>
      <c r="G57" s="29" t="s">
        <v>62</v>
      </c>
      <c r="H57" s="29" t="s">
        <v>642</v>
      </c>
      <c r="I57" s="29">
        <v>0</v>
      </c>
    </row>
    <row r="58" spans="1:18" s="29" customFormat="1" x14ac:dyDescent="0.3">
      <c r="B58" s="29" t="s">
        <v>21</v>
      </c>
      <c r="D58" s="29" t="s">
        <v>644</v>
      </c>
      <c r="E58" s="29" t="s">
        <v>48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645</v>
      </c>
      <c r="E59" s="29" t="s">
        <v>50</v>
      </c>
      <c r="F59" s="30"/>
      <c r="G59" s="29" t="s">
        <v>63</v>
      </c>
      <c r="H59" s="29" t="s">
        <v>646</v>
      </c>
      <c r="I59" s="29">
        <v>0</v>
      </c>
    </row>
    <row r="60" spans="1:18" s="29" customFormat="1" ht="15.6" x14ac:dyDescent="0.3">
      <c r="B60" s="29" t="s">
        <v>21</v>
      </c>
      <c r="D60" s="29" t="s">
        <v>647</v>
      </c>
      <c r="E60" s="29" t="s">
        <v>52</v>
      </c>
      <c r="F60" s="62"/>
      <c r="G60" s="29" t="s">
        <v>61</v>
      </c>
      <c r="I60" s="29" t="b">
        <v>0</v>
      </c>
    </row>
    <row r="61" spans="1:18" s="29" customFormat="1" ht="15.6" x14ac:dyDescent="0.3">
      <c r="B61" s="29" t="s">
        <v>21</v>
      </c>
      <c r="D61" s="29" t="s">
        <v>648</v>
      </c>
      <c r="E61" s="29" t="s">
        <v>54</v>
      </c>
      <c r="F61" s="62"/>
      <c r="G61" s="29" t="s">
        <v>63</v>
      </c>
      <c r="H61" s="29" t="s">
        <v>646</v>
      </c>
      <c r="I61" s="29">
        <v>15</v>
      </c>
    </row>
    <row r="62" spans="1:18" s="29" customFormat="1" ht="15.6" x14ac:dyDescent="0.3">
      <c r="B62" s="29" t="s">
        <v>21</v>
      </c>
      <c r="D62" s="29" t="s">
        <v>649</v>
      </c>
      <c r="E62" s="29" t="s">
        <v>56</v>
      </c>
      <c r="F62" s="62"/>
      <c r="G62" s="29" t="s">
        <v>62</v>
      </c>
      <c r="H62" s="29" t="s">
        <v>642</v>
      </c>
      <c r="I62" s="29">
        <v>0</v>
      </c>
    </row>
    <row r="63" spans="1:18" s="29" customFormat="1" ht="15.6" x14ac:dyDescent="0.3">
      <c r="B63" s="29" t="s">
        <v>21</v>
      </c>
      <c r="D63" s="29" t="s">
        <v>650</v>
      </c>
      <c r="E63" s="29" t="s">
        <v>58</v>
      </c>
      <c r="F63" s="62"/>
      <c r="G63" s="29" t="s">
        <v>63</v>
      </c>
      <c r="H63" s="29" t="s">
        <v>646</v>
      </c>
      <c r="I63" s="29">
        <v>1</v>
      </c>
    </row>
    <row r="64" spans="1:18" s="44" customFormat="1" ht="15" customHeight="1" x14ac:dyDescent="0.3">
      <c r="A64" s="44" t="b">
        <v>1</v>
      </c>
      <c r="B64" s="44" t="s">
        <v>701</v>
      </c>
      <c r="C64" s="44" t="s">
        <v>700</v>
      </c>
      <c r="D64" s="44" t="s">
        <v>700</v>
      </c>
      <c r="E64" s="44" t="s">
        <v>66</v>
      </c>
    </row>
    <row r="65" spans="1:18" s="29" customFormat="1" ht="15.6" x14ac:dyDescent="0.3">
      <c r="B65" s="29" t="s">
        <v>21</v>
      </c>
      <c r="D65" s="29" t="s">
        <v>702</v>
      </c>
      <c r="E65" s="29" t="s">
        <v>124</v>
      </c>
      <c r="F65" s="62"/>
      <c r="G65" s="29" t="s">
        <v>60</v>
      </c>
      <c r="I65" s="49" t="s">
        <v>415</v>
      </c>
      <c r="J65" s="29" t="s">
        <v>416</v>
      </c>
    </row>
    <row r="66" spans="1:18" s="38" customFormat="1" ht="15.6" x14ac:dyDescent="0.3">
      <c r="B66" s="38" t="s">
        <v>22</v>
      </c>
      <c r="D66" s="38" t="s">
        <v>703</v>
      </c>
      <c r="E66" s="38" t="s">
        <v>704</v>
      </c>
      <c r="F66" s="48"/>
      <c r="G66" s="38" t="s">
        <v>62</v>
      </c>
      <c r="H66" s="38" t="s">
        <v>642</v>
      </c>
      <c r="I66" s="38">
        <v>4</v>
      </c>
      <c r="J66" s="41"/>
      <c r="K66" s="40">
        <v>2</v>
      </c>
      <c r="L66" s="40">
        <v>5</v>
      </c>
      <c r="M66" s="40">
        <v>4</v>
      </c>
      <c r="N66" s="40">
        <f>(L66-K66)/6</f>
        <v>0.5</v>
      </c>
      <c r="O66" s="40">
        <v>0.25</v>
      </c>
      <c r="R66" s="38" t="s">
        <v>767</v>
      </c>
    </row>
    <row r="67" spans="1:18" s="29" customFormat="1" ht="15.6" x14ac:dyDescent="0.3">
      <c r="B67" s="29" t="s">
        <v>21</v>
      </c>
      <c r="D67" s="29" t="s">
        <v>347</v>
      </c>
      <c r="E67" s="29" t="s">
        <v>89</v>
      </c>
      <c r="F67" s="62"/>
      <c r="G67" s="29" t="s">
        <v>61</v>
      </c>
      <c r="I67" s="29" t="b">
        <v>0</v>
      </c>
    </row>
    <row r="68" spans="1:18" s="29" customFormat="1" ht="15.6" x14ac:dyDescent="0.3">
      <c r="B68" s="29" t="s">
        <v>21</v>
      </c>
      <c r="D68" s="29" t="s">
        <v>643</v>
      </c>
      <c r="E68" s="29" t="s">
        <v>126</v>
      </c>
      <c r="F68" s="62"/>
      <c r="G68" s="29" t="s">
        <v>62</v>
      </c>
      <c r="H68" s="29" t="s">
        <v>642</v>
      </c>
      <c r="I68" s="29">
        <v>0</v>
      </c>
    </row>
    <row r="69" spans="1:18" s="29" customFormat="1" ht="15.6" x14ac:dyDescent="0.3">
      <c r="B69" s="29" t="s">
        <v>21</v>
      </c>
      <c r="D69" s="29" t="s">
        <v>644</v>
      </c>
      <c r="E69" s="29" t="s">
        <v>48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645</v>
      </c>
      <c r="E70" s="29" t="s">
        <v>50</v>
      </c>
      <c r="F70" s="62"/>
      <c r="G70" s="29" t="s">
        <v>63</v>
      </c>
      <c r="H70" s="29" t="s">
        <v>646</v>
      </c>
      <c r="I70" s="29">
        <v>0</v>
      </c>
    </row>
    <row r="71" spans="1:18" s="29" customFormat="1" ht="15.6" x14ac:dyDescent="0.3">
      <c r="B71" s="29" t="s">
        <v>21</v>
      </c>
      <c r="D71" s="29" t="s">
        <v>647</v>
      </c>
      <c r="E71" s="29" t="s">
        <v>52</v>
      </c>
      <c r="F71" s="62"/>
      <c r="G71" s="29" t="s">
        <v>61</v>
      </c>
      <c r="I71" s="29" t="b">
        <v>0</v>
      </c>
    </row>
    <row r="72" spans="1:18" s="29" customFormat="1" ht="15.6" x14ac:dyDescent="0.3">
      <c r="B72" s="29" t="s">
        <v>21</v>
      </c>
      <c r="D72" s="29" t="s">
        <v>648</v>
      </c>
      <c r="E72" s="29" t="s">
        <v>54</v>
      </c>
      <c r="F72" s="62"/>
      <c r="G72" s="29" t="s">
        <v>63</v>
      </c>
      <c r="H72" s="29" t="s">
        <v>646</v>
      </c>
      <c r="I72" s="29">
        <v>15</v>
      </c>
    </row>
    <row r="73" spans="1:18" s="29" customFormat="1" ht="15.6" x14ac:dyDescent="0.3">
      <c r="B73" s="29" t="s">
        <v>21</v>
      </c>
      <c r="D73" s="29" t="s">
        <v>649</v>
      </c>
      <c r="E73" s="29" t="s">
        <v>56</v>
      </c>
      <c r="F73" s="62"/>
      <c r="G73" s="29" t="s">
        <v>62</v>
      </c>
      <c r="H73" s="29" t="s">
        <v>642</v>
      </c>
      <c r="I73" s="29">
        <v>0</v>
      </c>
    </row>
    <row r="74" spans="1:18" s="29" customFormat="1" ht="15.6" x14ac:dyDescent="0.3">
      <c r="B74" s="29" t="s">
        <v>21</v>
      </c>
      <c r="D74" s="29" t="s">
        <v>650</v>
      </c>
      <c r="E74" s="29" t="s">
        <v>58</v>
      </c>
      <c r="F74" s="62"/>
      <c r="G74" s="29" t="s">
        <v>63</v>
      </c>
      <c r="H74" s="29" t="s">
        <v>646</v>
      </c>
      <c r="I74" s="29">
        <v>1</v>
      </c>
    </row>
    <row r="75" spans="1:18" s="44" customFormat="1" ht="15" customHeight="1" x14ac:dyDescent="0.3">
      <c r="A75" s="44" t="b">
        <v>1</v>
      </c>
      <c r="B75" s="44" t="s">
        <v>240</v>
      </c>
      <c r="C75" s="44" t="s">
        <v>241</v>
      </c>
      <c r="D75" s="44" t="s">
        <v>241</v>
      </c>
      <c r="E75" s="44" t="s">
        <v>66</v>
      </c>
    </row>
    <row r="76" spans="1:18" s="29" customFormat="1" ht="15.6" x14ac:dyDescent="0.3">
      <c r="B76" s="29" t="s">
        <v>21</v>
      </c>
      <c r="D76" s="29" t="s">
        <v>209</v>
      </c>
      <c r="E76" s="29" t="s">
        <v>124</v>
      </c>
      <c r="F76" s="62"/>
      <c r="G76" s="29" t="s">
        <v>60</v>
      </c>
      <c r="I76" s="49" t="s">
        <v>415</v>
      </c>
      <c r="J76" s="29" t="s">
        <v>416</v>
      </c>
    </row>
    <row r="77" spans="1:18" s="38" customFormat="1" ht="15.6" x14ac:dyDescent="0.3">
      <c r="B77" s="38" t="s">
        <v>22</v>
      </c>
      <c r="D77" s="38" t="s">
        <v>705</v>
      </c>
      <c r="E77" s="38" t="s">
        <v>243</v>
      </c>
      <c r="F77" s="48"/>
      <c r="G77" s="38" t="s">
        <v>62</v>
      </c>
      <c r="H77" s="38" t="s">
        <v>642</v>
      </c>
      <c r="I77" s="38">
        <v>0</v>
      </c>
      <c r="J77" s="41"/>
      <c r="K77" s="40">
        <v>-20</v>
      </c>
      <c r="L77" s="40">
        <v>14</v>
      </c>
      <c r="M77" s="40">
        <v>0</v>
      </c>
      <c r="N77" s="40">
        <f>(L77-K77)/6</f>
        <v>5.666666666666667</v>
      </c>
      <c r="O77" s="40">
        <v>1</v>
      </c>
      <c r="R77" s="38" t="s">
        <v>767</v>
      </c>
    </row>
    <row r="78" spans="1:18" s="38" customFormat="1" ht="15.6" x14ac:dyDescent="0.3">
      <c r="B78" s="38" t="s">
        <v>22</v>
      </c>
      <c r="D78" s="38" t="s">
        <v>706</v>
      </c>
      <c r="E78" s="38" t="s">
        <v>707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30</v>
      </c>
      <c r="M78" s="40">
        <v>0</v>
      </c>
      <c r="N78" s="40">
        <f>(L78-K78)/6</f>
        <v>8.3333333333333339</v>
      </c>
      <c r="O78" s="40">
        <v>1</v>
      </c>
      <c r="R78" s="38" t="s">
        <v>767</v>
      </c>
    </row>
    <row r="79" spans="1:18" s="29" customFormat="1" ht="15.6" x14ac:dyDescent="0.3">
      <c r="B79" s="29" t="s">
        <v>21</v>
      </c>
      <c r="D79" s="29" t="s">
        <v>347</v>
      </c>
      <c r="E79" s="29" t="s">
        <v>89</v>
      </c>
      <c r="F79" s="62"/>
      <c r="G79" s="29" t="s">
        <v>61</v>
      </c>
      <c r="I79" s="29" t="b">
        <v>0</v>
      </c>
    </row>
    <row r="80" spans="1:18" s="29" customFormat="1" ht="15.6" x14ac:dyDescent="0.3">
      <c r="B80" s="29" t="s">
        <v>21</v>
      </c>
      <c r="D80" s="29" t="s">
        <v>643</v>
      </c>
      <c r="E80" s="29" t="s">
        <v>126</v>
      </c>
      <c r="F80" s="62"/>
      <c r="G80" s="29" t="s">
        <v>62</v>
      </c>
      <c r="H80" s="29" t="s">
        <v>642</v>
      </c>
      <c r="I80" s="29">
        <v>0</v>
      </c>
    </row>
    <row r="81" spans="1:20" s="29" customFormat="1" ht="15.6" x14ac:dyDescent="0.3">
      <c r="B81" s="29" t="s">
        <v>21</v>
      </c>
      <c r="D81" s="29" t="s">
        <v>644</v>
      </c>
      <c r="E81" s="29" t="s">
        <v>48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645</v>
      </c>
      <c r="E82" s="29" t="s">
        <v>50</v>
      </c>
      <c r="F82" s="62"/>
      <c r="G82" s="29" t="s">
        <v>63</v>
      </c>
      <c r="H82" s="29" t="s">
        <v>646</v>
      </c>
      <c r="I82" s="29">
        <v>0</v>
      </c>
    </row>
    <row r="83" spans="1:20" s="29" customFormat="1" x14ac:dyDescent="0.3">
      <c r="B83" s="29" t="s">
        <v>21</v>
      </c>
      <c r="D83" s="29" t="s">
        <v>647</v>
      </c>
      <c r="E83" s="29" t="s">
        <v>52</v>
      </c>
      <c r="F83" s="61"/>
      <c r="G83" s="29" t="s">
        <v>61</v>
      </c>
      <c r="I83" s="29" t="b">
        <v>0</v>
      </c>
    </row>
    <row r="84" spans="1:20" s="29" customFormat="1" x14ac:dyDescent="0.3">
      <c r="B84" s="29" t="s">
        <v>21</v>
      </c>
      <c r="D84" s="29" t="s">
        <v>648</v>
      </c>
      <c r="E84" s="29" t="s">
        <v>54</v>
      </c>
      <c r="F84" s="61"/>
      <c r="G84" s="29" t="s">
        <v>63</v>
      </c>
      <c r="H84" s="29" t="s">
        <v>646</v>
      </c>
      <c r="I84" s="29">
        <v>15</v>
      </c>
    </row>
    <row r="85" spans="1:20" s="29" customFormat="1" x14ac:dyDescent="0.3">
      <c r="B85" s="29" t="s">
        <v>21</v>
      </c>
      <c r="D85" s="29" t="s">
        <v>649</v>
      </c>
      <c r="E85" s="29" t="s">
        <v>56</v>
      </c>
      <c r="F85" s="61"/>
      <c r="G85" s="29" t="s">
        <v>62</v>
      </c>
      <c r="H85" s="29" t="s">
        <v>642</v>
      </c>
      <c r="I85" s="29">
        <v>0</v>
      </c>
    </row>
    <row r="86" spans="1:20" s="29" customFormat="1" x14ac:dyDescent="0.3">
      <c r="B86" s="29" t="s">
        <v>21</v>
      </c>
      <c r="D86" s="29" t="s">
        <v>650</v>
      </c>
      <c r="E86" s="29" t="s">
        <v>58</v>
      </c>
      <c r="F86" s="61"/>
      <c r="G86" s="29" t="s">
        <v>63</v>
      </c>
      <c r="H86" s="29" t="s">
        <v>646</v>
      </c>
      <c r="I86" s="29">
        <v>1</v>
      </c>
    </row>
    <row r="87" spans="1:20" s="44" customFormat="1" x14ac:dyDescent="0.3">
      <c r="A87" s="44" t="b">
        <v>1</v>
      </c>
      <c r="B87" s="44" t="s">
        <v>185</v>
      </c>
      <c r="C87" s="44" t="s">
        <v>651</v>
      </c>
      <c r="D87" s="44" t="s">
        <v>651</v>
      </c>
      <c r="E87" s="44" t="s">
        <v>66</v>
      </c>
    </row>
    <row r="88" spans="1:20" s="38" customFormat="1" ht="15.6" x14ac:dyDescent="0.3">
      <c r="B88" s="38" t="s">
        <v>22</v>
      </c>
      <c r="D88" s="38" t="s">
        <v>652</v>
      </c>
      <c r="E88" s="38" t="s">
        <v>188</v>
      </c>
      <c r="F88" s="48"/>
      <c r="G88" s="38" t="s">
        <v>62</v>
      </c>
      <c r="H88" s="38" t="s">
        <v>653</v>
      </c>
      <c r="I88" s="38">
        <v>0</v>
      </c>
      <c r="J88" s="41"/>
      <c r="K88" s="40">
        <v>-6</v>
      </c>
      <c r="L88" s="40">
        <v>2</v>
      </c>
      <c r="M88" s="40">
        <v>0</v>
      </c>
      <c r="N88" s="40">
        <f>(L88-K88)/6</f>
        <v>1.3333333333333333</v>
      </c>
      <c r="O88" s="40">
        <v>1</v>
      </c>
      <c r="R88" s="38" t="s">
        <v>767</v>
      </c>
    </row>
    <row r="89" spans="1:20" s="38" customFormat="1" ht="15.6" x14ac:dyDescent="0.3">
      <c r="B89" s="38" t="s">
        <v>22</v>
      </c>
      <c r="D89" s="38" t="s">
        <v>654</v>
      </c>
      <c r="E89" s="38" t="s">
        <v>190</v>
      </c>
      <c r="F89" s="48"/>
      <c r="G89" s="38" t="s">
        <v>62</v>
      </c>
      <c r="H89" s="38" t="s">
        <v>653</v>
      </c>
      <c r="I89" s="38">
        <v>0</v>
      </c>
      <c r="J89" s="41"/>
      <c r="K89" s="40">
        <v>-5</v>
      </c>
      <c r="L89" s="40">
        <v>3.9</v>
      </c>
      <c r="M89" s="40">
        <v>0</v>
      </c>
      <c r="N89" s="40">
        <f>(L89-K89)/6</f>
        <v>1.4833333333333334</v>
      </c>
      <c r="O89" s="40">
        <v>1</v>
      </c>
      <c r="R89" s="38" t="s">
        <v>767</v>
      </c>
    </row>
    <row r="90" spans="1:20" x14ac:dyDescent="0.3">
      <c r="B90" s="30" t="s">
        <v>21</v>
      </c>
      <c r="D90" s="30" t="s">
        <v>655</v>
      </c>
      <c r="E90" s="30" t="s">
        <v>192</v>
      </c>
      <c r="F90" s="61"/>
      <c r="G90" s="30" t="s">
        <v>61</v>
      </c>
      <c r="I90" s="30" t="b">
        <v>0</v>
      </c>
      <c r="K90" s="3"/>
      <c r="L90" s="3"/>
      <c r="M90" s="3"/>
      <c r="N90" s="3"/>
      <c r="O90" s="3"/>
    </row>
    <row r="91" spans="1:20" ht="15.6" x14ac:dyDescent="0.3">
      <c r="A91" s="47" t="b">
        <v>1</v>
      </c>
      <c r="B91" s="47" t="s">
        <v>682</v>
      </c>
      <c r="C91" s="47" t="s">
        <v>683</v>
      </c>
      <c r="D91" s="47" t="s">
        <v>683</v>
      </c>
      <c r="E91" s="44" t="s">
        <v>66</v>
      </c>
      <c r="F91" s="44"/>
      <c r="G91" s="47"/>
      <c r="H91" s="47"/>
      <c r="I91" s="47"/>
      <c r="J91" s="47"/>
      <c r="K91" s="47"/>
      <c r="L91" s="47"/>
      <c r="M91" s="44"/>
      <c r="N91" s="44"/>
      <c r="O91" s="44"/>
      <c r="P91" s="44"/>
      <c r="Q91" s="44"/>
      <c r="R91" s="44"/>
    </row>
    <row r="92" spans="1:20" s="29" customFormat="1" ht="15.6" x14ac:dyDescent="0.3">
      <c r="A92" s="38"/>
      <c r="B92" s="48" t="s">
        <v>22</v>
      </c>
      <c r="C92" s="48"/>
      <c r="D92" s="48" t="s">
        <v>676</v>
      </c>
      <c r="E92" s="48" t="s">
        <v>677</v>
      </c>
      <c r="F92" s="48"/>
      <c r="G92" s="48" t="s">
        <v>62</v>
      </c>
      <c r="H92" s="48"/>
      <c r="I92" s="48">
        <v>1</v>
      </c>
      <c r="J92" s="48"/>
      <c r="K92" s="48">
        <v>0.5</v>
      </c>
      <c r="L92" s="48">
        <v>4</v>
      </c>
      <c r="M92" s="40">
        <v>1.75</v>
      </c>
      <c r="N92" s="38">
        <f>1.5/6</f>
        <v>0.25</v>
      </c>
      <c r="O92" s="48">
        <v>0.1</v>
      </c>
      <c r="P92" s="38"/>
      <c r="Q92" s="38"/>
      <c r="R92" s="38" t="s">
        <v>767</v>
      </c>
    </row>
    <row r="93" spans="1:20" s="29" customFormat="1" ht="15.6" x14ac:dyDescent="0.3">
      <c r="A93" s="48"/>
      <c r="B93" s="48" t="s">
        <v>22</v>
      </c>
      <c r="C93" s="48"/>
      <c r="D93" s="48" t="s">
        <v>678</v>
      </c>
      <c r="E93" s="48" t="s">
        <v>679</v>
      </c>
      <c r="F93" s="48"/>
      <c r="G93" s="48" t="s">
        <v>62</v>
      </c>
      <c r="H93" s="48"/>
      <c r="I93" s="48">
        <v>1</v>
      </c>
      <c r="J93" s="48"/>
      <c r="K93" s="48">
        <v>0.1</v>
      </c>
      <c r="L93" s="48">
        <v>3</v>
      </c>
      <c r="M93" s="40">
        <v>1.75</v>
      </c>
      <c r="N93" s="48">
        <v>0.25</v>
      </c>
      <c r="O93" s="48">
        <v>0.1</v>
      </c>
      <c r="P93" s="38"/>
      <c r="Q93" s="38"/>
      <c r="R93" s="38" t="s">
        <v>767</v>
      </c>
    </row>
    <row r="94" spans="1:20" s="29" customFormat="1" ht="15.6" x14ac:dyDescent="0.3">
      <c r="A94" s="48"/>
      <c r="B94" s="48" t="s">
        <v>22</v>
      </c>
      <c r="C94" s="48"/>
      <c r="D94" s="48" t="s">
        <v>680</v>
      </c>
      <c r="E94" s="48" t="s">
        <v>681</v>
      </c>
      <c r="F94" s="48"/>
      <c r="G94" s="48" t="s">
        <v>62</v>
      </c>
      <c r="H94" s="48"/>
      <c r="I94" s="48">
        <v>1</v>
      </c>
      <c r="J94" s="48"/>
      <c r="K94" s="48">
        <v>0.5</v>
      </c>
      <c r="L94" s="48">
        <v>3</v>
      </c>
      <c r="M94" s="40">
        <v>1.75</v>
      </c>
      <c r="N94" s="40">
        <v>0.25</v>
      </c>
      <c r="O94" s="40">
        <v>0.1</v>
      </c>
      <c r="P94" s="40"/>
      <c r="Q94" s="40"/>
      <c r="R94" s="38" t="s">
        <v>767</v>
      </c>
      <c r="T94" s="30"/>
    </row>
    <row r="95" spans="1:20" ht="15.6" x14ac:dyDescent="0.3">
      <c r="A95" s="47" t="b">
        <v>1</v>
      </c>
      <c r="B95" s="47" t="s">
        <v>684</v>
      </c>
      <c r="C95" s="47" t="s">
        <v>685</v>
      </c>
      <c r="D95" s="47" t="s">
        <v>685</v>
      </c>
      <c r="E95" s="44" t="s">
        <v>66</v>
      </c>
      <c r="F95" s="44"/>
      <c r="G95" s="47"/>
      <c r="H95" s="47"/>
      <c r="I95" s="47"/>
      <c r="J95" s="47"/>
      <c r="K95" s="47"/>
      <c r="L95" s="47"/>
      <c r="M95" s="44"/>
      <c r="N95" s="44"/>
      <c r="O95" s="44"/>
      <c r="P95" s="44"/>
      <c r="Q95" s="44"/>
      <c r="R95" s="44"/>
    </row>
    <row r="96" spans="1:20" ht="15.6" x14ac:dyDescent="0.3">
      <c r="A96" s="38"/>
      <c r="B96" s="48" t="s">
        <v>22</v>
      </c>
      <c r="C96" s="48"/>
      <c r="D96" s="48" t="s">
        <v>686</v>
      </c>
      <c r="E96" s="48" t="s">
        <v>677</v>
      </c>
      <c r="F96" s="48"/>
      <c r="G96" s="48" t="s">
        <v>62</v>
      </c>
      <c r="H96" s="48"/>
      <c r="I96" s="48">
        <v>1</v>
      </c>
      <c r="J96" s="48"/>
      <c r="K96" s="48">
        <v>0.5</v>
      </c>
      <c r="L96" s="48">
        <v>3</v>
      </c>
      <c r="M96" s="40">
        <v>1.75</v>
      </c>
      <c r="N96" s="38">
        <f>1.5/6</f>
        <v>0.25</v>
      </c>
      <c r="O96" s="48">
        <v>0.1</v>
      </c>
      <c r="P96" s="38"/>
      <c r="Q96" s="38"/>
      <c r="R96" s="38" t="s">
        <v>767</v>
      </c>
    </row>
    <row r="97" spans="1:18" ht="15.6" x14ac:dyDescent="0.3">
      <c r="A97" s="48"/>
      <c r="B97" s="48" t="s">
        <v>22</v>
      </c>
      <c r="C97" s="48"/>
      <c r="D97" s="48" t="s">
        <v>687</v>
      </c>
      <c r="E97" s="48" t="s">
        <v>679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48">
        <v>0.25</v>
      </c>
      <c r="O97" s="48">
        <v>0.1</v>
      </c>
      <c r="P97" s="38"/>
      <c r="Q97" s="38"/>
      <c r="R97" s="38" t="s">
        <v>767</v>
      </c>
    </row>
    <row r="98" spans="1:18" ht="15.6" x14ac:dyDescent="0.3">
      <c r="A98" s="48"/>
      <c r="B98" s="48" t="s">
        <v>22</v>
      </c>
      <c r="C98" s="48"/>
      <c r="D98" s="48" t="s">
        <v>688</v>
      </c>
      <c r="E98" s="48" t="s">
        <v>681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3</v>
      </c>
      <c r="M98" s="40">
        <v>1.75</v>
      </c>
      <c r="N98" s="40">
        <v>0.25</v>
      </c>
      <c r="O98" s="40">
        <v>0.1</v>
      </c>
      <c r="P98" s="40"/>
      <c r="Q98" s="40"/>
      <c r="R98" s="38" t="s">
        <v>767</v>
      </c>
    </row>
    <row r="99" spans="1:18" s="44" customFormat="1" ht="15" customHeight="1" x14ac:dyDescent="0.3">
      <c r="A99" s="44" t="b">
        <v>1</v>
      </c>
      <c r="B99" s="44" t="s">
        <v>709</v>
      </c>
      <c r="C99" s="44" t="s">
        <v>708</v>
      </c>
      <c r="D99" s="44" t="s">
        <v>708</v>
      </c>
      <c r="E99" s="44" t="s">
        <v>66</v>
      </c>
    </row>
    <row r="100" spans="1:18" s="54" customFormat="1" x14ac:dyDescent="0.3">
      <c r="B100" s="54" t="s">
        <v>21</v>
      </c>
      <c r="D100" s="54" t="s">
        <v>712</v>
      </c>
      <c r="E100" s="54" t="s">
        <v>710</v>
      </c>
      <c r="F100" s="61"/>
      <c r="G100" s="54" t="s">
        <v>62</v>
      </c>
      <c r="H100" s="54" t="s">
        <v>642</v>
      </c>
      <c r="I100" s="54">
        <v>1</v>
      </c>
      <c r="J100" s="57"/>
      <c r="K100" s="56">
        <v>0.9</v>
      </c>
      <c r="L100" s="56">
        <v>1</v>
      </c>
      <c r="M100" s="56">
        <v>0.95</v>
      </c>
      <c r="N100" s="56">
        <f>(L100-K100)/6</f>
        <v>1.6666666666666663E-2</v>
      </c>
      <c r="O100" s="56">
        <v>0.1</v>
      </c>
      <c r="R100" s="38" t="s">
        <v>767</v>
      </c>
    </row>
    <row r="101" spans="1:18" s="38" customFormat="1" ht="15.6" x14ac:dyDescent="0.3">
      <c r="B101" s="38" t="s">
        <v>22</v>
      </c>
      <c r="D101" s="38" t="s">
        <v>713</v>
      </c>
      <c r="E101" s="38" t="s">
        <v>711</v>
      </c>
      <c r="F101" s="48"/>
      <c r="G101" s="38" t="s">
        <v>62</v>
      </c>
      <c r="H101" s="38" t="s">
        <v>642</v>
      </c>
      <c r="I101" s="38">
        <v>1450</v>
      </c>
      <c r="J101" s="41"/>
      <c r="K101" s="40">
        <v>0</v>
      </c>
      <c r="L101" s="40">
        <v>3000</v>
      </c>
      <c r="M101" s="40">
        <v>1450</v>
      </c>
      <c r="N101" s="40">
        <f>(L101-K101)/6</f>
        <v>500</v>
      </c>
      <c r="O101" s="40">
        <v>10</v>
      </c>
      <c r="R101" s="38" t="s">
        <v>767</v>
      </c>
    </row>
    <row r="102" spans="1:18" s="35" customFormat="1" x14ac:dyDescent="0.3">
      <c r="A102" s="35" t="b">
        <v>1</v>
      </c>
      <c r="B102" s="35" t="s">
        <v>789</v>
      </c>
      <c r="C102" s="35" t="s">
        <v>790</v>
      </c>
      <c r="D102" s="35" t="s">
        <v>790</v>
      </c>
      <c r="E102" s="35" t="s">
        <v>231</v>
      </c>
      <c r="H102" s="36"/>
      <c r="I102" s="36"/>
    </row>
    <row r="103" spans="1:18" x14ac:dyDescent="0.3">
      <c r="F103" s="61"/>
      <c r="I103" s="30"/>
      <c r="J103" s="30"/>
    </row>
    <row r="104" spans="1:18" x14ac:dyDescent="0.3">
      <c r="F104" s="45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</sheetData>
  <autoFilter ref="A2:AA126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zoomScale="90" zoomScaleNormal="90" zoomScalePageLayoutView="90" workbookViewId="0">
      <pane ySplit="3" topLeftCell="A4" activePane="bottomLeft" state="frozen"/>
      <selection pane="bottomLeft" activeCell="A4" sqref="A4:XFD4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791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792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793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794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795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796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797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798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799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800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801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802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2017-04-28T21:16:52Z</dcterms:modified>
</cp:coreProperties>
</file>