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188" yWindow="-216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2" l="1"/>
  <c r="N28" i="2"/>
  <c r="N102" i="2"/>
  <c r="N101" i="2"/>
  <c r="N79" i="2"/>
  <c r="N78" i="2"/>
  <c r="N67" i="2"/>
  <c r="N56" i="2"/>
  <c r="N97" i="2"/>
  <c r="N93" i="2"/>
  <c r="N90" i="2"/>
  <c r="N89" i="2"/>
  <c r="N46" i="2"/>
  <c r="N3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<sst xmlns="http://schemas.openxmlformats.org/spreadsheetml/2006/main" count="2567" uniqueCount="769">
  <si>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</si>
  <si>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</si>
  <si>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</si>
  <si>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</si>
  <si>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</si>
  <si>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</si>
  <si>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</si>
  <si>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</si>
  <si>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</si>
  <si>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</si>
  <si>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</si>
  <si>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</si>
  <si>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</si>
  <si>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</si>
  <si>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</si>
  <si>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</si>
  <si>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</si>
  <si>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</si>
  <si>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</si>
  <si>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</si>
  <si>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</si>
  <si>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</si>
  <si>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</si>
  <si>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</si>
  <si>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</si>
  <si>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</si>
  <si>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</si>
  <si>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</si>
  <si>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</si>
  <si>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</si>
  <si>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</si>
  <si>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</si>
  <si>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</si>
  <si>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</si>
  <si>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</si>
  <si>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</si>
  <si>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</si>
  <si>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</si>
  <si>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</si>
  <si>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</si>
  <si>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</si>
  <si>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</si>
  <si>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</si>
  <si>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</si>
  <si>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</si>
  <si>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</si>
  <si>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</si>
  <si>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</si>
  <si>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</si>
  <si>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</si>
  <si>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</si>
  <si>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</si>
  <si>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</si>
  <si>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</si>
  <si>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</si>
  <si>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</si>
  <si>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</si>
  <si>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</si>
  <si>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</si>
  <si>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</si>
  <si>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</si>
  <si>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</si>
  <si>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</si>
  <si>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</si>
  <si>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</si>
  <si>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</si>
  <si>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</si>
  <si>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</si>
  <si>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</si>
  <si>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</si>
  <si>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</si>
  <si>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</si>
  <si>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</si>
  <si>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</si>
  <si>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</si>
  <si>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</si>
  <si>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</si>
  <si>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</si>
  <si>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</si>
  <si>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</si>
  <si>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</si>
  <si>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</si>
  <si>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</si>
  <si>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</si>
  <si>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</si>
  <si>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</si>
  <si>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</si>
  <si>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</si>
  <si>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</si>
  <si>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</si>
  <si>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</si>
  <si>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</si>
  <si>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</si>
  <si>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</si>
  <si>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</si>
  <si>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</si>
  <si>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</si>
  <si>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</si>
  <si>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</si>
  <si>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</si>
  <si>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</si>
  <si>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</si>
  <si>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</si>
  <si>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</si>
  <si>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</si>
  <si>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</si>
  <si>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</si>
  <si>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</si>
  <si>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</si>
  <si>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</si>
  <si>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</si>
  <si>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</si>
  <si>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</si>
  <si>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</si>
  <si>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</si>
  <si>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</si>
  <si>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</si>
  <si>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</si>
  <si>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</si>
  <si>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</si>
  <si>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</si>
  <si>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</si>
  <si>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</si>
  <si>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</si>
  <si>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</si>
  <si>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</si>
  <si>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</si>
  <si>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</si>
  <si>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</si>
  <si>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</si>
  <si>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</si>
  <si>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</si>
  <si>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</si>
  <si>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</si>
  <si>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</si>
  <si>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</si>
  <si>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</si>
  <si>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</si>
  <si>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</si>
  <si>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</si>
  <si>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</si>
  <si>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</si>
  <si>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</si>
  <si>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</si>
  <si>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</si>
  <si>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</si>
  <si>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</si>
  <si>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</si>
  <si>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</si>
  <si>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</si>
  <si>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</si>
  <si>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</si>
  <si>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</si>
  <si>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</si>
  <si>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</si>
  <si>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</si>
  <si>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</si>
  <si>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</si>
  <si>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</si>
  <si>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</si>
  <si>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</si>
  <si>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</si>
  <si>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</si>
  <si>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</si>
  <si>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</si>
  <si>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</si>
  <si>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</si>
  <si>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</si>
  <si>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</si>
  <si>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</si>
  <si>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</si>
  <si>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</si>
  <si>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</si>
  <si>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</si>
  <si>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</si>
  <si>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</si>
  <si>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</si>
  <si>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</si>
  <si>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</si>
  <si>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</si>
  <si>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</si>
  <si>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</si>
  <si>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</si>
  <si>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</si>
  <si>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</si>
  <si>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</si>
  <si>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</si>
  <si>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</si>
  <si>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</si>
  <si>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</si>
  <si>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</si>
  <si>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</si>
  <si>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</si>
  <si>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</si>
  <si>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</si>
  <si>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</si>
  <si>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</si>
  <si>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</si>
  <si>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</si>
  <si>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</si>
  <si>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</si>
  <si>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</si>
  <si>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</si>
  <si>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</si>
  <si>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</si>
  <si>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</si>
  <si>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</si>
  <si>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</si>
  <si>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</si>
  <si>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</si>
  <si>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</si>
  <si>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</si>
  <si>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</si>
  <si>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</si>
  <si>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</si>
  <si>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</si>
  <si>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</si>
  <si>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</si>
  <si>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</si>
  <si>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</si>
  <si>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</si>
  <si>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</si>
  <si>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</si>
  <si>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</si>
  <si>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</si>
  <si>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</si>
  <si>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</si>
  <si>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</si>
  <si>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</si>
  <si>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</si>
  <si>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</si>
  <si>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</si>
  <si>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</si>
  <si>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</si>
  <si>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</si>
  <si>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</si>
  <si>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</si>
  <si>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</si>
  <si>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</si>
  <si>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</si>
  <si>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</si>
  <si>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</si>
  <si>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</si>
  <si>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</si>
  <si>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</si>
  <si>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</si>
  <si>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</si>
  <si>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</si>
  <si>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</si>
  <si>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</si>
  <si>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</si>
  <si>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</si>
  <si>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</si>
  <si>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</si>
  <si>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</si>
  <si>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</si>
  <si>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</si>
  <si>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</si>
  <si>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</si>
  <si>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</si>
  <si>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</si>
  <si>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</si>
  <si>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</si>
  <si>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</si>
  <si>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</si>
  <si>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</si>
  <si>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</si>
  <si>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</si>
  <si>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</si>
  <si>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</si>
  <si>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</si>
  <si>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</si>
  <si>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</si>
  <si>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</si>
  <si>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</si>
  <si>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</si>
  <si>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</si>
  <si>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</si>
  <si>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</si>
  <si>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</si>
  <si>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</si>
  <si>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</si>
  <si>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</si>
  <si>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</si>
  <si>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</si>
  <si>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</si>
  <si>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</si>
  <si>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</si>
  <si>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</si>
  <si>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</si>
  <si>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</si>
  <si>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</si>
  <si>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</si>
  <si>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</si>
  <si>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</si>
  <si>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</si>
  <si>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</si>
  <si>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</si>
  <si>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</si>
  <si>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</si>
  <si>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</si>
  <si>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</si>
  <si>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</si>
  <si>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</si>
  <si>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</si>
  <si>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</si>
  <si>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</si>
  <si>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</si>
  <si>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</si>
  <si>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</si>
  <si>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</si>
  <si>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</si>
  <si>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</si>
  <si>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</si>
  <si>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</si>
  <si>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</si>
  <si>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</si>
  <si>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</si>
  <si>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</si>
  <si>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</si>
  <si>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</si>
  <si>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</si>
  <si>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</si>
  <si>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</si>
  <si>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</si>
  <si>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</si>
  <si>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</si>
  <si>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</si>
  <si>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</si>
  <si>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</si>
  <si>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</si>
  <si>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</si>
  <si>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</si>
  <si>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</si>
  <si>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</si>
  <si>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</si>
  <si>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</si>
  <si>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</si>
  <si>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</si>
  <si>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</si>
  <si>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</si>
  <si>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</si>
  <si>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</si>
  <si>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</si>
  <si>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</si>
  <si>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</si>
  <si>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</si>
  <si>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</si>
  <si>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</si>
  <si>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</si>
  <si>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</si>
  <si>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</si>
  <si>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</si>
  <si>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</si>
  <si>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</si>
  <si>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</si>
  <si>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</si>
  <si>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</si>
  <si>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</si>
  <si>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</si>
  <si>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</si>
  <si>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</si>
  <si>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</si>
  <si>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</si>
  <si>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</si>
  <si>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</si>
  <si>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</si>
  <si>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</si>
  <si>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</si>
  <si>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</si>
  <si>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</si>
  <si>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</si>
  <si>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</si>
  <si>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</si>
  <si>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</si>
  <si>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</si>
  <si>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</si>
  <si>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</si>
  <si>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</si>
  <si>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</si>
  <si>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</si>
  <si>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</si>
  <si>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</si>
  <si>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</si>
  <si>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</si>
  <si>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</si>
  <si>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</si>
  <si>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</si>
  <si>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</si>
  <si>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</si>
  <si>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</si>
  <si>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</si>
  <si>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</si>
  <si>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</si>
  <si>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</si>
  <si>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</si>
  <si>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</si>
  <si>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</si>
  <si>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</si>
  <si>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</si>
  <si>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</si>
  <si>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</si>
  <si>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</si>
  <si>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</si>
  <si>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</si>
  <si>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</si>
  <si>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</si>
  <si>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</si>
  <si>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</si>
  <si>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</si>
  <si>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</si>
  <si>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</si>
  <si>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</si>
  <si>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</si>
  <si>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</si>
  <si>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</si>
  <si>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</si>
  <si>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</si>
  <si>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</si>
  <si>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</si>
  <si>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</si>
  <si>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</si>
  <si>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</si>
  <si>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</si>
  <si>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</si>
  <si>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</si>
  <si>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</si>
  <si>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</si>
  <si>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</si>
  <si>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</si>
  <si>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</si>
  <si>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</si>
  <si>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</si>
  <si>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</si>
  <si>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</si>
  <si>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</si>
  <si>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</si>
  <si>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</si>
  <si>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</si>
  <si>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</si>
  <si>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</si>
  <si>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</si>
  <si>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</si>
  <si>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</si>
  <si>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</si>
  <si>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</si>
  <si>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</si>
  <si>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</si>
  <si>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</si>
  <si>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</si>
  <si>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</si>
  <si>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</si>
  <si>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</si>
  <si>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</si>
  <si>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</si>
  <si>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</si>
  <si>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</si>
  <si>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</si>
  <si>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</si>
  <si>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</si>
  <si>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</si>
  <si>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</si>
  <si>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</si>
  <si>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</si>
  <si>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</si>
  <si>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</si>
  <si>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</si>
  <si>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</si>
  <si>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</si>
  <si>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</si>
  <si>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</si>
  <si>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</si>
  <si>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</si>
  <si>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</si>
  <si>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</si>
  <si>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</si>
  <si>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</si>
  <si>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</si>
  <si>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</si>
  <si>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</si>
  <si>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</si>
  <si>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</si>
  <si>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</si>
  <si>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</si>
  <si>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</si>
  <si>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</si>
  <si>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</si>
  <si>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</si>
  <si>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</si>
  <si>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</si>
  <si>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</si>
  <si>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</si>
  <si>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</si>
  <si>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</si>
  <si>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</si>
  <si>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</si>
  <si>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</si>
  <si>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</si>
  <si>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</si>
  <si>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</si>
  <si>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</si>
  <si>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</si>
  <si>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</si>
  <si>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</si>
  <si>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</si>
  <si>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</si>
  <si>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</si>
  <si>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</si>
  <si>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</si>
  <si>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</si>
  <si>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</si>
  <si>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</si>
  <si>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</si>
  <si>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</si>
  <si>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</si>
  <si>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</si>
  <si>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</si>
  <si>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</si>
  <si>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</si>
  <si>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</si>
  <si>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</si>
  <si>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</si>
  <si>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</si>
  <si>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</si>
  <si>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</si>
  <si>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</si>
  <si>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</si>
  <si>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</si>
  <si>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</si>
  <si>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</si>
  <si>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</si>
  <si>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</si>
  <si>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</si>
  <si>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</si>
  <si>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</si>
  <si>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</si>
  <si>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</si>
  <si>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</si>
  <si>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</si>
  <si>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</si>
  <si>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</si>
  <si>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</si>
  <si>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</si>
  <si>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</si>
  <si>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</si>
  <si>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</si>
  <si>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</si>
  <si>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</si>
  <si>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</si>
  <si>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</si>
  <si>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</si>
  <si>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</si>
  <si>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</si>
  <si>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</si>
  <si>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</si>
  <si>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</si>
  <si>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</si>
  <si>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</si>
  <si>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</si>
  <si>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</si>
  <si>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</si>
  <si>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</si>
  <si>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</si>
  <si>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</si>
  <si>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</si>
  <si>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</si>
  <si>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</si>
  <si>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</si>
  <si>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</si>
  <si>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</si>
  <si>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</si>
  <si>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</si>
  <si>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</si>
  <si>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</si>
  <si>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</si>
  <si>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</si>
  <si>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</si>
  <si>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</si>
  <si>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</si>
  <si>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</si>
  <si>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</si>
  <si>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</si>
  <si>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</si>
  <si>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</si>
  <si>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</si>
  <si>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</si>
  <si>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</si>
  <si>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</si>
  <si>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</si>
  <si>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</si>
  <si>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</si>
  <si>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</si>
  <si>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</si>
  <si>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</si>
  <si>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</si>
  <si>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</si>
  <si>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</si>
  <si>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</si>
  <si>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</si>
  <si>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</si>
  <si>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</si>
  <si>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</si>
  <si>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</si>
  <si>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</si>
  <si>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</si>
  <si>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</si>
  <si>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</si>
  <si>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</si>
  <si>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</si>
  <si>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</si>
  <si>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</si>
  <si>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</si>
  <si>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</si>
  <si>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</si>
  <si>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</si>
  <si>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</si>
  <si>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</si>
  <si>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</si>
  <si>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</si>
  <si>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</si>
  <si>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</si>
  <si>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</si>
  <si>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</si>
  <si>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</si>
  <si>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</si>
  <si>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</si>
  <si>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</si>
  <si>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</si>
  <si>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</si>
  <si>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</si>
  <si>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</si>
  <si>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</si>
  <si>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</si>
  <si>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</si>
  <si>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</si>
  <si>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</si>
  <si>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</si>
  <si>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</si>
  <si>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</si>
  <si>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</si>
  <si>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</si>
  <si>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</si>
  <si>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</si>
  <si>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</si>
  <si>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</si>
  <si>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</si>
  <si>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</si>
  <si>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</si>
  <si>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</si>
  <si>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</si>
  <si>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</si>
  <si>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</si>
  <si>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</si>
  <si>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</si>
  <si>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</si>
  <si>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</si>
  <si>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</si>
  <si>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</si>
  <si>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</si>
  <si>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</si>
  <si>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</si>
  <si>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</si>
  <si>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</si>
  <si>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</si>
  <si>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</si>
  <si>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</si>
  <si>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</si>
  <si>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</si>
  <si>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</si>
  <si>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</si>
  <si>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</si>
  <si>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</si>
  <si>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</si>
  <si>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</si>
  <si>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</si>
  <si>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</si>
  <si>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</si>
  <si>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</si>
  <si>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</si>
  <si>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</si>
  <si>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</si>
  <si>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</si>
  <si>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</si>
  <si>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</si>
  <si>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</si>
  <si>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</si>
  <si>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</si>
  <si>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</si>
  <si>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</si>
  <si>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</si>
  <si>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exit_on_guideline14</t>
  </si>
  <si>
    <t>1 is true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</si>
  <si>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</si>
  <si>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</si>
  <si>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</si>
  <si>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</si>
  <si>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</si>
  <si>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</si>
  <si>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</si>
  <si>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</si>
  <si>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</si>
  <si>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</si>
  <si>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</si>
  <si>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</si>
  <si>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</si>
  <si>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</si>
  <si>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</si>
  <si>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</si>
  <si>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</si>
  <si>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</si>
  <si>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</si>
  <si>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</si>
  <si>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</si>
  <si>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</si>
  <si>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</si>
  <si>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</si>
  <si>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SEB4 baseboard NSGA2 2013</t>
  </si>
  <si>
    <t>0.4.2</t>
  </si>
  <si>
    <t>Parameter Short Display Name</t>
  </si>
  <si>
    <t>Short Display Name</t>
  </si>
  <si>
    <t>Short display names are used for plots and exported to metadata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</si>
  <si>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</si>
  <si>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</si>
  <si>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</si>
  <si>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</si>
  <si>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name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</si>
  <si>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</si>
  <si>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</si>
  <si>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</si>
  <si>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</si>
  <si>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</si>
  <si>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</si>
  <si>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</si>
  <si>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</si>
  <si>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</si>
  <si>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</si>
  <si>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</si>
  <si>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</si>
  <si>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</si>
  <si>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</si>
  <si>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</si>
  <si>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</si>
  <si>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</si>
  <si>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../../../lib/calibration_data/gas.json</t>
  </si>
  <si>
    <t>Gas Bill</t>
  </si>
  <si>
    <t>Gas</t>
  </si>
  <si>
    <t>tot_therms</t>
  </si>
  <si>
    <t>FALSE</t>
  </si>
  <si>
    <t>AddMonthlyJSONUtilityDataElectric</t>
  </si>
  <si>
    <t>AddMonthlyJSONUtilityDataGas</t>
  </si>
  <si>
    <t>Set RunPeriod</t>
  </si>
  <si>
    <t>set_runperiod</t>
  </si>
  <si>
    <t>default</t>
  </si>
  <si>
    <t>Calibration Reports Enhanced</t>
  </si>
  <si>
    <t>uniform</t>
  </si>
  <si>
    <t>1.21.14</t>
  </si>
  <si>
    <t>CalibrationReportsEnhanced20</t>
  </si>
  <si>
    <t>calibration_reports_enhanced20.electricity_consumption_modeled</t>
  </si>
  <si>
    <t>calibration_reports_enhanced20.gas_consumption_modeled</t>
  </si>
  <si>
    <t>calibration_reports_enhanced20.electricity_rmse</t>
  </si>
  <si>
    <t>calibration_reports_enhanced20.gas_rmse</t>
  </si>
  <si>
    <t>calibration_reports_enhanced20.electricity_consumption_cvrmse</t>
  </si>
  <si>
    <t>calibration_reports_enhanced20.electricity_consumption_nmbe</t>
  </si>
  <si>
    <t>calibration_reports_enhanced20.gas_consumption_cvrmse</t>
  </si>
  <si>
    <t>calibration_reports_enhanced20.gas_consumption_nmbe</t>
  </si>
  <si>
    <t>calibration_reports_enhanced20.electricity_cvrmse_within_limit</t>
  </si>
  <si>
    <t>calibration_reports_enhanced20.electricity_nmbe_within_limit</t>
  </si>
  <si>
    <t>calibration_reports_enhanced20.gas_cvrmse_within_limit</t>
  </si>
  <si>
    <t>calibration_reports_enhanced20.gas_nmbe_within_limit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</si>
</sst>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16" workbookViewId="0">
      <selection activeCell="B23" sqref="B23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717</v>
      </c>
      <c r="E3" s="1" t="s">
        <v>435</v>
      </c>
    </row>
    <row r="4" spans="1:5" ht="28.8" x14ac:dyDescent="0.3">
      <c r="A4" s="1" t="s">
        <v>454</v>
      </c>
      <c r="B4" s="24" t="s">
        <v>725</v>
      </c>
      <c r="E4" s="2" t="s">
        <v>455</v>
      </c>
    </row>
    <row r="5" spans="1:5" ht="72" x14ac:dyDescent="0.3">
      <c r="A5" s="1" t="s">
        <v>465</v>
      </c>
      <c r="B5" s="25" t="s">
        <v>755</v>
      </c>
      <c r="E5" s="2" t="s">
        <v>609</v>
      </c>
    </row>
    <row r="6" spans="1:5" ht="46.2" customHeight="1" x14ac:dyDescent="0.3">
      <c r="A6" s="1" t="s">
        <v>466</v>
      </c>
      <c r="B6" s="24" t="s">
        <v>752</v>
      </c>
      <c r="E6" s="2" t="s">
        <v>468</v>
      </c>
    </row>
    <row r="7" spans="1:5" ht="28.8" x14ac:dyDescent="0.3">
      <c r="A7" s="1" t="s">
        <v>440</v>
      </c>
      <c r="B7" s="24" t="s">
        <v>599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716</v>
      </c>
      <c r="E12" s="1" t="s">
        <v>467</v>
      </c>
    </row>
    <row r="13" spans="1:5" x14ac:dyDescent="0.3">
      <c r="A13" s="1" t="s">
        <v>24</v>
      </c>
      <c r="B13" s="24" t="s">
        <v>721</v>
      </c>
      <c r="E13" s="1" t="s">
        <v>638</v>
      </c>
    </row>
    <row r="14" spans="1:5" x14ac:dyDescent="0.3">
      <c r="A14" s="1" t="s">
        <v>25</v>
      </c>
      <c r="B14" s="24" t="s">
        <v>689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545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29" t="s">
        <v>4</v>
      </c>
      <c r="B22" s="29">
        <v>10</v>
      </c>
      <c r="C22" s="29" t="s">
        <v>575</v>
      </c>
      <c r="D22" s="33"/>
    </row>
    <row r="23" spans="1:5" s="30" customFormat="1" x14ac:dyDescent="0.3">
      <c r="A23" s="30" t="s">
        <v>560</v>
      </c>
      <c r="B23" s="29">
        <v>2</v>
      </c>
      <c r="C23" s="29" t="s">
        <v>574</v>
      </c>
      <c r="D23" s="33"/>
    </row>
    <row r="24" spans="1:5" s="30" customFormat="1" x14ac:dyDescent="0.3">
      <c r="A24" s="30" t="s">
        <v>561</v>
      </c>
      <c r="B24" s="29">
        <v>0.85</v>
      </c>
      <c r="C24" s="29" t="s">
        <v>580</v>
      </c>
      <c r="D24" s="33"/>
    </row>
    <row r="25" spans="1:5" s="30" customFormat="1" x14ac:dyDescent="0.3">
      <c r="A25" s="30" t="s">
        <v>562</v>
      </c>
      <c r="B25" s="29">
        <v>60</v>
      </c>
      <c r="C25" s="29" t="s">
        <v>582</v>
      </c>
      <c r="D25" s="33"/>
    </row>
    <row r="26" spans="1:5" s="30" customFormat="1" x14ac:dyDescent="0.3">
      <c r="A26" s="30" t="s">
        <v>563</v>
      </c>
      <c r="B26" s="29">
        <v>60</v>
      </c>
      <c r="C26" s="29" t="s">
        <v>583</v>
      </c>
      <c r="D26" s="33"/>
    </row>
    <row r="27" spans="1:5" s="30" customFormat="1" x14ac:dyDescent="0.3">
      <c r="A27" s="30" t="s">
        <v>564</v>
      </c>
      <c r="B27" s="29">
        <v>0.8</v>
      </c>
      <c r="C27" s="29" t="s">
        <v>581</v>
      </c>
      <c r="D27" s="33"/>
    </row>
    <row r="28" spans="1:5" s="30" customFormat="1" x14ac:dyDescent="0.3">
      <c r="A28" s="30" t="s">
        <v>535</v>
      </c>
      <c r="B28" s="30" t="s">
        <v>536</v>
      </c>
      <c r="C28" s="29"/>
      <c r="D28" s="33"/>
    </row>
    <row r="29" spans="1:5" s="30" customFormat="1" x14ac:dyDescent="0.3">
      <c r="A29" s="30" t="s">
        <v>537</v>
      </c>
      <c r="B29" s="30">
        <v>2</v>
      </c>
      <c r="C29" s="29" t="s">
        <v>569</v>
      </c>
      <c r="D29" s="33"/>
    </row>
    <row r="30" spans="1:5" s="30" customFormat="1" x14ac:dyDescent="0.3">
      <c r="A30" s="30" t="s">
        <v>690</v>
      </c>
      <c r="B30" s="29">
        <v>0</v>
      </c>
      <c r="C30" s="32" t="s">
        <v>691</v>
      </c>
      <c r="D30" s="33"/>
    </row>
    <row r="31" spans="1:5" s="30" customFormat="1" x14ac:dyDescent="0.3">
      <c r="A31" s="29"/>
      <c r="B31" s="29"/>
      <c r="C31" s="29"/>
      <c r="D31" s="33"/>
    </row>
    <row r="32" spans="1:5" s="30" customFormat="1" x14ac:dyDescent="0.3">
      <c r="A32" s="29"/>
      <c r="B32" s="29"/>
      <c r="C32" s="29"/>
      <c r="D32" s="33"/>
    </row>
    <row r="33" spans="1:5" s="30" customFormat="1" x14ac:dyDescent="0.3">
      <c r="D33" s="2"/>
    </row>
    <row r="34" spans="1:5" s="2" customFormat="1" ht="43.2" x14ac:dyDescent="0.3">
      <c r="A34" s="11" t="s">
        <v>32</v>
      </c>
      <c r="B34" s="26" t="s">
        <v>637</v>
      </c>
      <c r="C34" s="11" t="s">
        <v>30</v>
      </c>
      <c r="D34" s="11"/>
      <c r="E34" s="13"/>
    </row>
    <row r="35" spans="1:5" x14ac:dyDescent="0.3">
      <c r="A35" s="1" t="s">
        <v>28</v>
      </c>
      <c r="B35" s="24" t="s">
        <v>722</v>
      </c>
    </row>
    <row r="37" spans="1:5" s="2" customFormat="1" ht="28.8" x14ac:dyDescent="0.3">
      <c r="A37" s="11" t="s">
        <v>29</v>
      </c>
      <c r="B37" s="26" t="s">
        <v>451</v>
      </c>
      <c r="C37" s="11" t="s">
        <v>37</v>
      </c>
      <c r="D37" s="11" t="s">
        <v>637</v>
      </c>
      <c r="E37" s="13" t="s">
        <v>447</v>
      </c>
    </row>
    <row r="38" spans="1:5" s="30" customFormat="1" x14ac:dyDescent="0.3">
      <c r="A38" s="30" t="s">
        <v>31</v>
      </c>
      <c r="C38" s="30" t="s">
        <v>629</v>
      </c>
      <c r="D38" s="30" t="s">
        <v>723</v>
      </c>
      <c r="E38" s="2"/>
    </row>
    <row r="40" spans="1:5" s="2" customFormat="1" ht="57.6" x14ac:dyDescent="0.3">
      <c r="A40" s="11" t="s">
        <v>34</v>
      </c>
      <c r="B40" s="26" t="s">
        <v>33</v>
      </c>
      <c r="C40" s="11" t="s">
        <v>639</v>
      </c>
      <c r="D40" s="11"/>
      <c r="E40" s="13" t="s">
        <v>608</v>
      </c>
    </row>
    <row r="41" spans="1:5" x14ac:dyDescent="0.3">
      <c r="A41" s="30" t="s">
        <v>632</v>
      </c>
      <c r="B41" s="25" t="s">
        <v>631</v>
      </c>
      <c r="C41" s="30" t="s">
        <v>724</v>
      </c>
    </row>
    <row r="42" spans="1:5" s="30" customFormat="1" x14ac:dyDescent="0.3">
      <c r="B42" s="25"/>
      <c r="D42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82" activePane="bottomLeft" state="frozen"/>
      <selection pane="bottomLeft" activeCell="D24" sqref="D24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8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4" t="s">
        <v>470</v>
      </c>
      <c r="Q1" s="23"/>
      <c r="R1" s="5"/>
      <c r="S1" s="5"/>
      <c r="T1" s="5"/>
      <c r="U1" s="64" t="s">
        <v>59</v>
      </c>
      <c r="V1" s="64"/>
      <c r="W1" s="64"/>
      <c r="X1" s="64"/>
      <c r="Y1" s="64"/>
      <c r="Z1" s="64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59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0" t="s">
        <v>718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5" customFormat="1" x14ac:dyDescent="0.3">
      <c r="A4" s="35" t="b">
        <v>1</v>
      </c>
      <c r="B4" s="35" t="s">
        <v>748</v>
      </c>
      <c r="C4" s="35" t="s">
        <v>726</v>
      </c>
      <c r="D4" s="35" t="s">
        <v>726</v>
      </c>
      <c r="E4" s="35" t="s">
        <v>66</v>
      </c>
      <c r="H4" s="36"/>
      <c r="I4" s="36"/>
    </row>
    <row r="5" spans="1:26" x14ac:dyDescent="0.3">
      <c r="B5" s="30" t="s">
        <v>21</v>
      </c>
      <c r="D5" s="30" t="s">
        <v>727</v>
      </c>
      <c r="E5" s="30" t="s">
        <v>728</v>
      </c>
      <c r="F5" s="61"/>
      <c r="G5" s="30" t="s">
        <v>671</v>
      </c>
      <c r="I5" s="30" t="s">
        <v>729</v>
      </c>
      <c r="J5" s="30"/>
    </row>
    <row r="6" spans="1:26" x14ac:dyDescent="0.3">
      <c r="B6" s="30" t="s">
        <v>21</v>
      </c>
      <c r="D6" s="30" t="s">
        <v>730</v>
      </c>
      <c r="E6" s="30" t="s">
        <v>164</v>
      </c>
      <c r="F6" s="61"/>
      <c r="G6" s="30" t="s">
        <v>671</v>
      </c>
      <c r="I6" s="30" t="s">
        <v>731</v>
      </c>
      <c r="J6" s="30"/>
    </row>
    <row r="7" spans="1:26" x14ac:dyDescent="0.3">
      <c r="B7" s="30" t="s">
        <v>21</v>
      </c>
      <c r="D7" s="30" t="s">
        <v>732</v>
      </c>
      <c r="E7" s="30" t="s">
        <v>733</v>
      </c>
      <c r="F7" s="61"/>
      <c r="G7" s="30" t="s">
        <v>671</v>
      </c>
      <c r="I7" s="30" t="s">
        <v>734</v>
      </c>
      <c r="J7" s="30"/>
    </row>
    <row r="8" spans="1:26" x14ac:dyDescent="0.3">
      <c r="B8" s="30" t="s">
        <v>21</v>
      </c>
      <c r="D8" s="30" t="s">
        <v>735</v>
      </c>
      <c r="E8" s="30" t="s">
        <v>736</v>
      </c>
      <c r="F8" s="61"/>
      <c r="G8" s="30" t="s">
        <v>671</v>
      </c>
      <c r="I8" s="30" t="s">
        <v>634</v>
      </c>
      <c r="J8" s="30"/>
    </row>
    <row r="9" spans="1:26" x14ac:dyDescent="0.3">
      <c r="B9" s="30" t="s">
        <v>21</v>
      </c>
      <c r="D9" s="30" t="s">
        <v>737</v>
      </c>
      <c r="E9" s="30" t="s">
        <v>738</v>
      </c>
      <c r="F9" s="61"/>
      <c r="G9" s="30" t="s">
        <v>671</v>
      </c>
      <c r="I9" s="30" t="s">
        <v>739</v>
      </c>
      <c r="J9" s="30"/>
    </row>
    <row r="10" spans="1:26" x14ac:dyDescent="0.3">
      <c r="B10" s="30" t="s">
        <v>21</v>
      </c>
      <c r="D10" s="30" t="s">
        <v>672</v>
      </c>
      <c r="E10" s="30" t="s">
        <v>673</v>
      </c>
      <c r="F10" s="61"/>
      <c r="G10" s="30" t="s">
        <v>671</v>
      </c>
      <c r="I10" s="46" t="s">
        <v>700</v>
      </c>
      <c r="J10" s="30"/>
    </row>
    <row r="11" spans="1:26" x14ac:dyDescent="0.3">
      <c r="B11" s="30" t="s">
        <v>21</v>
      </c>
      <c r="D11" s="30" t="s">
        <v>674</v>
      </c>
      <c r="E11" s="30" t="s">
        <v>675</v>
      </c>
      <c r="F11" s="61"/>
      <c r="G11" s="30" t="s">
        <v>671</v>
      </c>
      <c r="I11" s="46" t="s">
        <v>701</v>
      </c>
      <c r="J11" s="30"/>
    </row>
    <row r="12" spans="1:26" x14ac:dyDescent="0.3">
      <c r="B12" s="30" t="s">
        <v>21</v>
      </c>
      <c r="D12" s="30" t="s">
        <v>740</v>
      </c>
      <c r="E12" s="30" t="s">
        <v>741</v>
      </c>
      <c r="F12" s="61"/>
      <c r="G12" s="30" t="s">
        <v>61</v>
      </c>
      <c r="I12" s="46" t="s">
        <v>742</v>
      </c>
      <c r="J12" s="30"/>
    </row>
    <row r="13" spans="1:26" x14ac:dyDescent="0.3">
      <c r="B13" s="30" t="s">
        <v>21</v>
      </c>
      <c r="D13" s="30" t="s">
        <v>750</v>
      </c>
      <c r="E13" s="30" t="s">
        <v>751</v>
      </c>
      <c r="F13" s="61"/>
      <c r="G13" s="30" t="s">
        <v>61</v>
      </c>
      <c r="I13" s="46" t="s">
        <v>742</v>
      </c>
      <c r="J13" s="30"/>
    </row>
    <row r="14" spans="1:26" s="35" customFormat="1" x14ac:dyDescent="0.3">
      <c r="A14" s="35" t="b">
        <v>1</v>
      </c>
      <c r="B14" s="35" t="s">
        <v>749</v>
      </c>
      <c r="C14" s="35" t="s">
        <v>726</v>
      </c>
      <c r="D14" s="35" t="s">
        <v>726</v>
      </c>
      <c r="E14" s="35" t="s">
        <v>66</v>
      </c>
      <c r="H14" s="36"/>
      <c r="I14" s="36"/>
    </row>
    <row r="15" spans="1:26" x14ac:dyDescent="0.3">
      <c r="B15" s="30" t="s">
        <v>21</v>
      </c>
      <c r="D15" s="30" t="s">
        <v>727</v>
      </c>
      <c r="E15" s="30" t="s">
        <v>728</v>
      </c>
      <c r="F15" s="61"/>
      <c r="G15" s="30" t="s">
        <v>671</v>
      </c>
      <c r="I15" s="30" t="s">
        <v>743</v>
      </c>
      <c r="J15" s="30"/>
    </row>
    <row r="16" spans="1:26" x14ac:dyDescent="0.3">
      <c r="B16" s="30" t="s">
        <v>21</v>
      </c>
      <c r="D16" s="30" t="s">
        <v>730</v>
      </c>
      <c r="E16" s="30" t="s">
        <v>164</v>
      </c>
      <c r="F16" s="61"/>
      <c r="G16" s="30" t="s">
        <v>671</v>
      </c>
      <c r="I16" s="30" t="s">
        <v>744</v>
      </c>
      <c r="J16" s="30"/>
    </row>
    <row r="17" spans="1:18" x14ac:dyDescent="0.3">
      <c r="B17" s="30" t="s">
        <v>21</v>
      </c>
      <c r="D17" s="30" t="s">
        <v>732</v>
      </c>
      <c r="E17" s="30" t="s">
        <v>733</v>
      </c>
      <c r="F17" s="61"/>
      <c r="G17" s="30" t="s">
        <v>671</v>
      </c>
      <c r="I17" s="30" t="s">
        <v>745</v>
      </c>
      <c r="J17" s="30"/>
    </row>
    <row r="18" spans="1:18" x14ac:dyDescent="0.3">
      <c r="B18" s="30" t="s">
        <v>21</v>
      </c>
      <c r="D18" s="30" t="s">
        <v>735</v>
      </c>
      <c r="E18" s="30" t="s">
        <v>736</v>
      </c>
      <c r="F18" s="61"/>
      <c r="G18" s="30" t="s">
        <v>671</v>
      </c>
      <c r="I18" s="30" t="s">
        <v>636</v>
      </c>
      <c r="J18" s="30"/>
    </row>
    <row r="19" spans="1:18" x14ac:dyDescent="0.3">
      <c r="B19" s="30" t="s">
        <v>21</v>
      </c>
      <c r="D19" s="30" t="s">
        <v>737</v>
      </c>
      <c r="E19" s="30" t="s">
        <v>738</v>
      </c>
      <c r="F19" s="61"/>
      <c r="G19" s="30" t="s">
        <v>671</v>
      </c>
      <c r="I19" s="30" t="s">
        <v>746</v>
      </c>
      <c r="J19" s="30"/>
    </row>
    <row r="20" spans="1:18" x14ac:dyDescent="0.3">
      <c r="B20" s="30" t="s">
        <v>21</v>
      </c>
      <c r="D20" s="30" t="s">
        <v>672</v>
      </c>
      <c r="E20" s="30" t="s">
        <v>673</v>
      </c>
      <c r="F20" s="61"/>
      <c r="G20" s="30" t="s">
        <v>671</v>
      </c>
      <c r="I20" s="46" t="s">
        <v>700</v>
      </c>
      <c r="J20" s="30"/>
    </row>
    <row r="21" spans="1:18" x14ac:dyDescent="0.3">
      <c r="B21" s="30" t="s">
        <v>21</v>
      </c>
      <c r="D21" s="30" t="s">
        <v>674</v>
      </c>
      <c r="E21" s="30" t="s">
        <v>675</v>
      </c>
      <c r="F21" s="61"/>
      <c r="G21" s="30" t="s">
        <v>671</v>
      </c>
      <c r="I21" s="46" t="s">
        <v>701</v>
      </c>
      <c r="J21" s="30"/>
    </row>
    <row r="22" spans="1:18" x14ac:dyDescent="0.3">
      <c r="B22" s="30" t="s">
        <v>21</v>
      </c>
      <c r="D22" s="30" t="s">
        <v>740</v>
      </c>
      <c r="E22" s="30" t="s">
        <v>741</v>
      </c>
      <c r="F22" s="61"/>
      <c r="G22" s="30" t="s">
        <v>61</v>
      </c>
      <c r="I22" s="46" t="s">
        <v>747</v>
      </c>
      <c r="J22" s="30"/>
    </row>
    <row r="23" spans="1:18" s="35" customFormat="1" x14ac:dyDescent="0.3">
      <c r="A23" s="35" t="b">
        <v>1</v>
      </c>
      <c r="B23" s="35" t="s">
        <v>753</v>
      </c>
      <c r="C23" s="35" t="s">
        <v>756</v>
      </c>
      <c r="D23" s="35" t="s">
        <v>756</v>
      </c>
      <c r="E23" s="35" t="s">
        <v>231</v>
      </c>
      <c r="H23" s="36"/>
      <c r="I23" s="36"/>
    </row>
    <row r="24" spans="1:18" s="43" customFormat="1" x14ac:dyDescent="0.3">
      <c r="A24" s="43" t="b">
        <v>1</v>
      </c>
      <c r="B24" s="43" t="s">
        <v>67</v>
      </c>
      <c r="C24" s="43" t="s">
        <v>67</v>
      </c>
      <c r="D24" s="43" t="s">
        <v>67</v>
      </c>
      <c r="E24" s="43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1"/>
      <c r="G25" s="29" t="s">
        <v>60</v>
      </c>
      <c r="I25" s="29" t="s">
        <v>64</v>
      </c>
      <c r="J25" s="29" t="s">
        <v>81</v>
      </c>
      <c r="P25" s="30"/>
    </row>
    <row r="26" spans="1:18" s="38" customFormat="1" ht="15.6" x14ac:dyDescent="0.3">
      <c r="B26" s="38" t="s">
        <v>22</v>
      </c>
      <c r="D26" s="39" t="s">
        <v>664</v>
      </c>
      <c r="E26" s="38" t="s">
        <v>68</v>
      </c>
      <c r="F26" s="48"/>
      <c r="G26" s="38" t="s">
        <v>62</v>
      </c>
      <c r="I26" s="38">
        <v>0</v>
      </c>
      <c r="K26" s="40">
        <v>0</v>
      </c>
      <c r="L26" s="40">
        <v>100</v>
      </c>
      <c r="M26" s="40">
        <v>15</v>
      </c>
      <c r="N26" s="40">
        <f>(L26-K26)/6</f>
        <v>16.666666666666668</v>
      </c>
      <c r="O26" s="40">
        <v>1</v>
      </c>
      <c r="R26" s="38" t="s">
        <v>754</v>
      </c>
    </row>
    <row r="27" spans="1:18" s="29" customFormat="1" x14ac:dyDescent="0.3">
      <c r="B27" s="29" t="s">
        <v>21</v>
      </c>
      <c r="D27" s="29" t="s">
        <v>656</v>
      </c>
      <c r="E27" s="29" t="s">
        <v>657</v>
      </c>
      <c r="F27" s="61"/>
      <c r="G27" s="29" t="s">
        <v>62</v>
      </c>
      <c r="I27" s="29">
        <v>1</v>
      </c>
    </row>
    <row r="28" spans="1:18" s="54" customFormat="1" x14ac:dyDescent="0.3">
      <c r="B28" s="54" t="s">
        <v>21</v>
      </c>
      <c r="D28" s="55" t="s">
        <v>659</v>
      </c>
      <c r="E28" s="54" t="s">
        <v>658</v>
      </c>
      <c r="F28" s="61"/>
      <c r="G28" s="54" t="s">
        <v>62</v>
      </c>
      <c r="I28" s="54">
        <v>0</v>
      </c>
      <c r="K28" s="56">
        <v>0</v>
      </c>
      <c r="L28" s="56">
        <v>0.1</v>
      </c>
      <c r="M28" s="56">
        <v>0.05</v>
      </c>
      <c r="N28" s="56">
        <f>(L28-K28)/6</f>
        <v>1.6666666666666666E-2</v>
      </c>
      <c r="O28" s="56">
        <v>0.01</v>
      </c>
      <c r="R28" s="54" t="s">
        <v>754</v>
      </c>
    </row>
    <row r="29" spans="1:18" s="29" customFormat="1" x14ac:dyDescent="0.3">
      <c r="B29" s="29" t="s">
        <v>21</v>
      </c>
      <c r="D29" s="29" t="s">
        <v>661</v>
      </c>
      <c r="E29" s="29" t="s">
        <v>660</v>
      </c>
      <c r="F29" s="61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663</v>
      </c>
      <c r="E30" s="29" t="s">
        <v>662</v>
      </c>
      <c r="F30" s="62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2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2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2"/>
      <c r="G33" s="29" t="s">
        <v>63</v>
      </c>
      <c r="I33" s="29">
        <v>1</v>
      </c>
      <c r="P33" s="30"/>
    </row>
    <row r="34" spans="1:18" s="44" customFormat="1" x14ac:dyDescent="0.3">
      <c r="A34" s="44" t="b">
        <v>1</v>
      </c>
      <c r="B34" s="44" t="s">
        <v>65</v>
      </c>
      <c r="C34" s="44" t="s">
        <v>41</v>
      </c>
      <c r="D34" s="44" t="s">
        <v>41</v>
      </c>
      <c r="E34" s="44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2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7"/>
    </row>
    <row r="36" spans="1:18" s="50" customFormat="1" ht="15.6" x14ac:dyDescent="0.3">
      <c r="B36" s="50" t="s">
        <v>21</v>
      </c>
      <c r="D36" s="50" t="s">
        <v>640</v>
      </c>
      <c r="E36" s="50" t="s">
        <v>44</v>
      </c>
      <c r="F36" s="62"/>
      <c r="G36" s="50" t="s">
        <v>62</v>
      </c>
      <c r="I36" s="50">
        <v>0</v>
      </c>
      <c r="J36" s="51"/>
      <c r="K36" s="52">
        <v>-40</v>
      </c>
      <c r="L36" s="52">
        <v>40</v>
      </c>
      <c r="M36" s="52">
        <v>0</v>
      </c>
      <c r="N36" s="52">
        <f>(L36-K36)/6</f>
        <v>13.333333333333334</v>
      </c>
      <c r="O36" s="52">
        <v>1</v>
      </c>
      <c r="Q36" s="53"/>
      <c r="R36" s="50" t="s">
        <v>754</v>
      </c>
    </row>
    <row r="37" spans="1:18" ht="15.6" x14ac:dyDescent="0.3">
      <c r="A37" s="29"/>
      <c r="B37" s="29" t="s">
        <v>21</v>
      </c>
      <c r="C37" s="29"/>
      <c r="D37" s="42" t="s">
        <v>45</v>
      </c>
      <c r="E37" s="29" t="s">
        <v>46</v>
      </c>
      <c r="F37" s="62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7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2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7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2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7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2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7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2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7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2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7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2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7"/>
    </row>
    <row r="44" spans="1:18" s="44" customFormat="1" x14ac:dyDescent="0.3">
      <c r="A44" s="44" t="b">
        <v>1</v>
      </c>
      <c r="B44" s="44" t="s">
        <v>283</v>
      </c>
      <c r="C44" s="44" t="s">
        <v>284</v>
      </c>
      <c r="D44" s="44" t="s">
        <v>284</v>
      </c>
      <c r="E44" s="44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2"/>
      <c r="G45" s="29" t="s">
        <v>60</v>
      </c>
      <c r="I45" s="29" t="s">
        <v>64</v>
      </c>
      <c r="J45" s="29" t="s">
        <v>81</v>
      </c>
    </row>
    <row r="46" spans="1:18" s="38" customFormat="1" ht="15.6" x14ac:dyDescent="0.3">
      <c r="B46" s="38" t="s">
        <v>22</v>
      </c>
      <c r="D46" s="38" t="s">
        <v>641</v>
      </c>
      <c r="E46" s="38" t="s">
        <v>286</v>
      </c>
      <c r="F46" s="48"/>
      <c r="G46" s="38" t="s">
        <v>62</v>
      </c>
      <c r="H46" s="38" t="s">
        <v>642</v>
      </c>
      <c r="I46" s="38">
        <v>0</v>
      </c>
      <c r="J46" s="41"/>
      <c r="K46" s="40">
        <v>-80</v>
      </c>
      <c r="L46" s="40">
        <v>80</v>
      </c>
      <c r="M46" s="40">
        <v>0</v>
      </c>
      <c r="N46" s="40">
        <f>(L46-K46)/6</f>
        <v>26.666666666666668</v>
      </c>
      <c r="O46" s="40">
        <v>1</v>
      </c>
      <c r="R46" s="38" t="s">
        <v>754</v>
      </c>
    </row>
    <row r="47" spans="1:18" s="29" customFormat="1" ht="15.6" x14ac:dyDescent="0.3">
      <c r="B47" s="29" t="s">
        <v>21</v>
      </c>
      <c r="D47" s="29" t="s">
        <v>643</v>
      </c>
      <c r="E47" s="29" t="s">
        <v>46</v>
      </c>
      <c r="F47" s="62"/>
      <c r="G47" s="29" t="s">
        <v>62</v>
      </c>
      <c r="H47" s="29" t="s">
        <v>642</v>
      </c>
      <c r="I47" s="29">
        <v>0</v>
      </c>
    </row>
    <row r="48" spans="1:18" s="29" customFormat="1" x14ac:dyDescent="0.3">
      <c r="B48" s="29" t="s">
        <v>21</v>
      </c>
      <c r="D48" s="29" t="s">
        <v>644</v>
      </c>
      <c r="E48" s="29" t="s">
        <v>48</v>
      </c>
      <c r="F48" s="61"/>
      <c r="G48" s="29" t="s">
        <v>62</v>
      </c>
      <c r="H48" s="29" t="s">
        <v>642</v>
      </c>
      <c r="I48" s="29">
        <v>0</v>
      </c>
    </row>
    <row r="49" spans="1:18" s="29" customFormat="1" x14ac:dyDescent="0.3">
      <c r="B49" s="29" t="s">
        <v>21</v>
      </c>
      <c r="D49" s="29" t="s">
        <v>645</v>
      </c>
      <c r="E49" s="29" t="s">
        <v>50</v>
      </c>
      <c r="F49" s="61"/>
      <c r="G49" s="29" t="s">
        <v>63</v>
      </c>
      <c r="H49" s="29" t="s">
        <v>646</v>
      </c>
      <c r="I49" s="29">
        <v>0</v>
      </c>
    </row>
    <row r="50" spans="1:18" s="29" customFormat="1" x14ac:dyDescent="0.3">
      <c r="B50" s="29" t="s">
        <v>21</v>
      </c>
      <c r="D50" s="29" t="s">
        <v>647</v>
      </c>
      <c r="E50" s="29" t="s">
        <v>52</v>
      </c>
      <c r="F50" s="61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648</v>
      </c>
      <c r="E51" s="29" t="s">
        <v>54</v>
      </c>
      <c r="F51" s="61"/>
      <c r="G51" s="29" t="s">
        <v>63</v>
      </c>
      <c r="H51" s="29" t="s">
        <v>646</v>
      </c>
      <c r="I51" s="29">
        <v>15</v>
      </c>
    </row>
    <row r="52" spans="1:18" s="29" customFormat="1" x14ac:dyDescent="0.3">
      <c r="B52" s="29" t="s">
        <v>21</v>
      </c>
      <c r="D52" s="29" t="s">
        <v>649</v>
      </c>
      <c r="E52" s="29" t="s">
        <v>56</v>
      </c>
      <c r="F52" s="61"/>
      <c r="G52" s="29" t="s">
        <v>62</v>
      </c>
      <c r="H52" s="29" t="s">
        <v>642</v>
      </c>
      <c r="I52" s="29">
        <v>0</v>
      </c>
    </row>
    <row r="53" spans="1:18" s="29" customFormat="1" ht="15.6" x14ac:dyDescent="0.3">
      <c r="B53" s="29" t="s">
        <v>21</v>
      </c>
      <c r="D53" s="29" t="s">
        <v>650</v>
      </c>
      <c r="E53" s="29" t="s">
        <v>58</v>
      </c>
      <c r="F53" s="62"/>
      <c r="G53" s="29" t="s">
        <v>63</v>
      </c>
      <c r="H53" s="29" t="s">
        <v>646</v>
      </c>
      <c r="I53" s="29">
        <v>1</v>
      </c>
    </row>
    <row r="54" spans="1:18" s="44" customFormat="1" ht="15" customHeight="1" x14ac:dyDescent="0.3">
      <c r="A54" s="44" t="b">
        <v>1</v>
      </c>
      <c r="B54" s="44" t="s">
        <v>696</v>
      </c>
      <c r="C54" s="44" t="s">
        <v>697</v>
      </c>
      <c r="D54" s="44" t="s">
        <v>697</v>
      </c>
      <c r="E54" s="44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2"/>
      <c r="G55" s="29" t="s">
        <v>60</v>
      </c>
      <c r="I55" s="49" t="s">
        <v>415</v>
      </c>
      <c r="J55" s="29" t="s">
        <v>416</v>
      </c>
    </row>
    <row r="56" spans="1:18" s="38" customFormat="1" ht="15.6" x14ac:dyDescent="0.3">
      <c r="B56" s="29" t="s">
        <v>21</v>
      </c>
      <c r="D56" s="38" t="s">
        <v>698</v>
      </c>
      <c r="E56" s="38" t="s">
        <v>699</v>
      </c>
      <c r="F56" s="48"/>
      <c r="G56" s="38" t="s">
        <v>62</v>
      </c>
      <c r="H56" s="38" t="s">
        <v>642</v>
      </c>
      <c r="I56" s="38">
        <v>0.8</v>
      </c>
      <c r="J56" s="41"/>
      <c r="K56" s="40">
        <v>0.78</v>
      </c>
      <c r="L56" s="40">
        <v>0.98</v>
      </c>
      <c r="M56" s="40">
        <v>0.8</v>
      </c>
      <c r="N56" s="40">
        <f>(L56-K56)/6</f>
        <v>3.3333333333333326E-2</v>
      </c>
      <c r="O56" s="40">
        <v>1</v>
      </c>
      <c r="R56" s="38" t="s">
        <v>754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643</v>
      </c>
      <c r="E58" s="29" t="s">
        <v>126</v>
      </c>
      <c r="F58" s="30"/>
      <c r="G58" s="29" t="s">
        <v>62</v>
      </c>
      <c r="H58" s="29" t="s">
        <v>642</v>
      </c>
      <c r="I58" s="29">
        <v>0</v>
      </c>
    </row>
    <row r="59" spans="1:18" s="29" customFormat="1" x14ac:dyDescent="0.3">
      <c r="B59" s="29" t="s">
        <v>21</v>
      </c>
      <c r="D59" s="29" t="s">
        <v>644</v>
      </c>
      <c r="E59" s="29" t="s">
        <v>48</v>
      </c>
      <c r="F59" s="30"/>
      <c r="G59" s="29" t="s">
        <v>62</v>
      </c>
      <c r="H59" s="29" t="s">
        <v>642</v>
      </c>
      <c r="I59" s="29">
        <v>0</v>
      </c>
    </row>
    <row r="60" spans="1:18" s="29" customFormat="1" x14ac:dyDescent="0.3">
      <c r="B60" s="29" t="s">
        <v>21</v>
      </c>
      <c r="D60" s="29" t="s">
        <v>645</v>
      </c>
      <c r="E60" s="29" t="s">
        <v>50</v>
      </c>
      <c r="F60" s="30"/>
      <c r="G60" s="29" t="s">
        <v>63</v>
      </c>
      <c r="H60" s="29" t="s">
        <v>646</v>
      </c>
      <c r="I60" s="29">
        <v>0</v>
      </c>
    </row>
    <row r="61" spans="1:18" s="29" customFormat="1" ht="15.6" x14ac:dyDescent="0.3">
      <c r="B61" s="29" t="s">
        <v>21</v>
      </c>
      <c r="D61" s="29" t="s">
        <v>647</v>
      </c>
      <c r="E61" s="29" t="s">
        <v>52</v>
      </c>
      <c r="F61" s="62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648</v>
      </c>
      <c r="E62" s="29" t="s">
        <v>54</v>
      </c>
      <c r="F62" s="62"/>
      <c r="G62" s="29" t="s">
        <v>63</v>
      </c>
      <c r="H62" s="29" t="s">
        <v>646</v>
      </c>
      <c r="I62" s="29">
        <v>15</v>
      </c>
    </row>
    <row r="63" spans="1:18" s="29" customFormat="1" ht="15.6" x14ac:dyDescent="0.3">
      <c r="B63" s="29" t="s">
        <v>21</v>
      </c>
      <c r="D63" s="29" t="s">
        <v>649</v>
      </c>
      <c r="E63" s="29" t="s">
        <v>56</v>
      </c>
      <c r="F63" s="62"/>
      <c r="G63" s="29" t="s">
        <v>62</v>
      </c>
      <c r="H63" s="29" t="s">
        <v>642</v>
      </c>
      <c r="I63" s="29">
        <v>0</v>
      </c>
    </row>
    <row r="64" spans="1:18" s="29" customFormat="1" ht="15.6" x14ac:dyDescent="0.3">
      <c r="B64" s="29" t="s">
        <v>21</v>
      </c>
      <c r="D64" s="29" t="s">
        <v>650</v>
      </c>
      <c r="E64" s="29" t="s">
        <v>58</v>
      </c>
      <c r="F64" s="62"/>
      <c r="G64" s="29" t="s">
        <v>63</v>
      </c>
      <c r="H64" s="29" t="s">
        <v>646</v>
      </c>
      <c r="I64" s="29">
        <v>1</v>
      </c>
    </row>
    <row r="65" spans="1:18" s="44" customFormat="1" ht="15" customHeight="1" x14ac:dyDescent="0.3">
      <c r="A65" s="44" t="b">
        <v>1</v>
      </c>
      <c r="B65" s="44" t="s">
        <v>703</v>
      </c>
      <c r="C65" s="44" t="s">
        <v>702</v>
      </c>
      <c r="D65" s="44" t="s">
        <v>702</v>
      </c>
      <c r="E65" s="44" t="s">
        <v>66</v>
      </c>
    </row>
    <row r="66" spans="1:18" s="29" customFormat="1" ht="15.6" x14ac:dyDescent="0.3">
      <c r="B66" s="29" t="s">
        <v>21</v>
      </c>
      <c r="D66" s="29" t="s">
        <v>704</v>
      </c>
      <c r="E66" s="29" t="s">
        <v>124</v>
      </c>
      <c r="F66" s="62"/>
      <c r="G66" s="29" t="s">
        <v>60</v>
      </c>
      <c r="I66" s="49" t="s">
        <v>415</v>
      </c>
      <c r="J66" s="29" t="s">
        <v>416</v>
      </c>
    </row>
    <row r="67" spans="1:18" s="38" customFormat="1" ht="15.6" x14ac:dyDescent="0.3">
      <c r="B67" s="29" t="s">
        <v>21</v>
      </c>
      <c r="D67" s="38" t="s">
        <v>705</v>
      </c>
      <c r="E67" s="38" t="s">
        <v>706</v>
      </c>
      <c r="F67" s="48"/>
      <c r="G67" s="38" t="s">
        <v>62</v>
      </c>
      <c r="H67" s="38" t="s">
        <v>642</v>
      </c>
      <c r="I67" s="38">
        <v>4</v>
      </c>
      <c r="J67" s="41"/>
      <c r="K67" s="40">
        <v>2</v>
      </c>
      <c r="L67" s="40">
        <v>5</v>
      </c>
      <c r="M67" s="40">
        <v>4</v>
      </c>
      <c r="N67" s="40">
        <f>(L67-K67)/6</f>
        <v>0.5</v>
      </c>
      <c r="O67" s="40">
        <v>0.25</v>
      </c>
      <c r="R67" s="38" t="s">
        <v>754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2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643</v>
      </c>
      <c r="E69" s="29" t="s">
        <v>126</v>
      </c>
      <c r="F69" s="62"/>
      <c r="G69" s="29" t="s">
        <v>62</v>
      </c>
      <c r="H69" s="29" t="s">
        <v>642</v>
      </c>
      <c r="I69" s="29">
        <v>0</v>
      </c>
    </row>
    <row r="70" spans="1:18" s="29" customFormat="1" ht="15.6" x14ac:dyDescent="0.3">
      <c r="B70" s="29" t="s">
        <v>21</v>
      </c>
      <c r="D70" s="29" t="s">
        <v>644</v>
      </c>
      <c r="E70" s="29" t="s">
        <v>48</v>
      </c>
      <c r="F70" s="62"/>
      <c r="G70" s="29" t="s">
        <v>62</v>
      </c>
      <c r="H70" s="29" t="s">
        <v>642</v>
      </c>
      <c r="I70" s="29">
        <v>0</v>
      </c>
    </row>
    <row r="71" spans="1:18" s="29" customFormat="1" ht="15.6" x14ac:dyDescent="0.3">
      <c r="B71" s="29" t="s">
        <v>21</v>
      </c>
      <c r="D71" s="29" t="s">
        <v>645</v>
      </c>
      <c r="E71" s="29" t="s">
        <v>50</v>
      </c>
      <c r="F71" s="62"/>
      <c r="G71" s="29" t="s">
        <v>63</v>
      </c>
      <c r="H71" s="29" t="s">
        <v>646</v>
      </c>
      <c r="I71" s="29">
        <v>0</v>
      </c>
    </row>
    <row r="72" spans="1:18" s="29" customFormat="1" ht="15.6" x14ac:dyDescent="0.3">
      <c r="B72" s="29" t="s">
        <v>21</v>
      </c>
      <c r="D72" s="29" t="s">
        <v>647</v>
      </c>
      <c r="E72" s="29" t="s">
        <v>52</v>
      </c>
      <c r="F72" s="62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648</v>
      </c>
      <c r="E73" s="29" t="s">
        <v>54</v>
      </c>
      <c r="F73" s="62"/>
      <c r="G73" s="29" t="s">
        <v>63</v>
      </c>
      <c r="H73" s="29" t="s">
        <v>646</v>
      </c>
      <c r="I73" s="29">
        <v>15</v>
      </c>
    </row>
    <row r="74" spans="1:18" s="29" customFormat="1" ht="15.6" x14ac:dyDescent="0.3">
      <c r="B74" s="29" t="s">
        <v>21</v>
      </c>
      <c r="D74" s="29" t="s">
        <v>649</v>
      </c>
      <c r="E74" s="29" t="s">
        <v>56</v>
      </c>
      <c r="F74" s="62"/>
      <c r="G74" s="29" t="s">
        <v>62</v>
      </c>
      <c r="H74" s="29" t="s">
        <v>642</v>
      </c>
      <c r="I74" s="29">
        <v>0</v>
      </c>
    </row>
    <row r="75" spans="1:18" s="29" customFormat="1" ht="15.6" x14ac:dyDescent="0.3">
      <c r="B75" s="29" t="s">
        <v>21</v>
      </c>
      <c r="D75" s="29" t="s">
        <v>650</v>
      </c>
      <c r="E75" s="29" t="s">
        <v>58</v>
      </c>
      <c r="F75" s="62"/>
      <c r="G75" s="29" t="s">
        <v>63</v>
      </c>
      <c r="H75" s="29" t="s">
        <v>646</v>
      </c>
      <c r="I75" s="29">
        <v>1</v>
      </c>
    </row>
    <row r="76" spans="1:18" s="44" customFormat="1" ht="15" customHeight="1" x14ac:dyDescent="0.3">
      <c r="A76" s="44" t="b">
        <v>1</v>
      </c>
      <c r="B76" s="44" t="s">
        <v>240</v>
      </c>
      <c r="C76" s="44" t="s">
        <v>241</v>
      </c>
      <c r="D76" s="44" t="s">
        <v>241</v>
      </c>
      <c r="E76" s="44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2"/>
      <c r="G77" s="29" t="s">
        <v>60</v>
      </c>
      <c r="I77" s="49" t="s">
        <v>415</v>
      </c>
      <c r="J77" s="29" t="s">
        <v>416</v>
      </c>
    </row>
    <row r="78" spans="1:18" s="38" customFormat="1" ht="15.6" x14ac:dyDescent="0.3">
      <c r="B78" s="29" t="s">
        <v>21</v>
      </c>
      <c r="D78" s="38" t="s">
        <v>707</v>
      </c>
      <c r="E78" s="38" t="s">
        <v>243</v>
      </c>
      <c r="F78" s="48"/>
      <c r="G78" s="38" t="s">
        <v>62</v>
      </c>
      <c r="H78" s="38" t="s">
        <v>642</v>
      </c>
      <c r="I78" s="38">
        <v>0</v>
      </c>
      <c r="J78" s="41"/>
      <c r="K78" s="40">
        <v>-20</v>
      </c>
      <c r="L78" s="40">
        <v>14</v>
      </c>
      <c r="M78" s="40">
        <v>0</v>
      </c>
      <c r="N78" s="40">
        <f>(L78-K78)/6</f>
        <v>5.666666666666667</v>
      </c>
      <c r="O78" s="40">
        <v>1</v>
      </c>
      <c r="R78" s="38" t="s">
        <v>754</v>
      </c>
    </row>
    <row r="79" spans="1:18" s="38" customFormat="1" ht="15.6" x14ac:dyDescent="0.3">
      <c r="B79" s="29" t="s">
        <v>21</v>
      </c>
      <c r="D79" s="38" t="s">
        <v>708</v>
      </c>
      <c r="E79" s="38" t="s">
        <v>709</v>
      </c>
      <c r="F79" s="48"/>
      <c r="G79" s="38" t="s">
        <v>62</v>
      </c>
      <c r="H79" s="38" t="s">
        <v>642</v>
      </c>
      <c r="I79" s="38">
        <v>0</v>
      </c>
      <c r="J79" s="41"/>
      <c r="K79" s="40">
        <v>-25</v>
      </c>
      <c r="L79" s="40">
        <v>30</v>
      </c>
      <c r="M79" s="40">
        <v>0</v>
      </c>
      <c r="N79" s="40">
        <f>(L79-K79)/6</f>
        <v>9.1666666666666661</v>
      </c>
      <c r="O79" s="40">
        <v>1</v>
      </c>
      <c r="R79" s="38" t="s">
        <v>754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2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643</v>
      </c>
      <c r="E81" s="29" t="s">
        <v>126</v>
      </c>
      <c r="F81" s="62"/>
      <c r="G81" s="29" t="s">
        <v>62</v>
      </c>
      <c r="H81" s="29" t="s">
        <v>642</v>
      </c>
      <c r="I81" s="29">
        <v>0</v>
      </c>
    </row>
    <row r="82" spans="1:20" s="29" customFormat="1" ht="15.6" x14ac:dyDescent="0.3">
      <c r="B82" s="29" t="s">
        <v>21</v>
      </c>
      <c r="D82" s="29" t="s">
        <v>644</v>
      </c>
      <c r="E82" s="29" t="s">
        <v>48</v>
      </c>
      <c r="F82" s="62"/>
      <c r="G82" s="29" t="s">
        <v>62</v>
      </c>
      <c r="H82" s="29" t="s">
        <v>642</v>
      </c>
      <c r="I82" s="29">
        <v>0</v>
      </c>
    </row>
    <row r="83" spans="1:20" s="29" customFormat="1" ht="15.6" x14ac:dyDescent="0.3">
      <c r="B83" s="29" t="s">
        <v>21</v>
      </c>
      <c r="D83" s="29" t="s">
        <v>645</v>
      </c>
      <c r="E83" s="29" t="s">
        <v>50</v>
      </c>
      <c r="F83" s="62"/>
      <c r="G83" s="29" t="s">
        <v>63</v>
      </c>
      <c r="H83" s="29" t="s">
        <v>646</v>
      </c>
      <c r="I83" s="29">
        <v>0</v>
      </c>
    </row>
    <row r="84" spans="1:20" s="29" customFormat="1" x14ac:dyDescent="0.3">
      <c r="B84" s="29" t="s">
        <v>21</v>
      </c>
      <c r="D84" s="29" t="s">
        <v>647</v>
      </c>
      <c r="E84" s="29" t="s">
        <v>52</v>
      </c>
      <c r="F84" s="61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648</v>
      </c>
      <c r="E85" s="29" t="s">
        <v>54</v>
      </c>
      <c r="F85" s="61"/>
      <c r="G85" s="29" t="s">
        <v>63</v>
      </c>
      <c r="H85" s="29" t="s">
        <v>646</v>
      </c>
      <c r="I85" s="29">
        <v>15</v>
      </c>
    </row>
    <row r="86" spans="1:20" s="29" customFormat="1" x14ac:dyDescent="0.3">
      <c r="B86" s="29" t="s">
        <v>21</v>
      </c>
      <c r="D86" s="29" t="s">
        <v>649</v>
      </c>
      <c r="E86" s="29" t="s">
        <v>56</v>
      </c>
      <c r="F86" s="61"/>
      <c r="G86" s="29" t="s">
        <v>62</v>
      </c>
      <c r="H86" s="29" t="s">
        <v>642</v>
      </c>
      <c r="I86" s="29">
        <v>0</v>
      </c>
    </row>
    <row r="87" spans="1:20" s="29" customFormat="1" x14ac:dyDescent="0.3">
      <c r="B87" s="29" t="s">
        <v>21</v>
      </c>
      <c r="D87" s="29" t="s">
        <v>650</v>
      </c>
      <c r="E87" s="29" t="s">
        <v>58</v>
      </c>
      <c r="F87" s="61"/>
      <c r="G87" s="29" t="s">
        <v>63</v>
      </c>
      <c r="H87" s="29" t="s">
        <v>646</v>
      </c>
      <c r="I87" s="29">
        <v>1</v>
      </c>
    </row>
    <row r="88" spans="1:20" s="44" customFormat="1" x14ac:dyDescent="0.3">
      <c r="A88" s="44" t="b">
        <v>1</v>
      </c>
      <c r="B88" s="44" t="s">
        <v>185</v>
      </c>
      <c r="C88" s="44" t="s">
        <v>651</v>
      </c>
      <c r="D88" s="44" t="s">
        <v>651</v>
      </c>
      <c r="E88" s="44" t="s">
        <v>66</v>
      </c>
    </row>
    <row r="89" spans="1:20" s="38" customFormat="1" ht="15.6" x14ac:dyDescent="0.3">
      <c r="B89" s="29" t="s">
        <v>21</v>
      </c>
      <c r="D89" s="38" t="s">
        <v>652</v>
      </c>
      <c r="E89" s="38" t="s">
        <v>188</v>
      </c>
      <c r="F89" s="48"/>
      <c r="G89" s="38" t="s">
        <v>62</v>
      </c>
      <c r="H89" s="38" t="s">
        <v>653</v>
      </c>
      <c r="I89" s="38">
        <v>0</v>
      </c>
      <c r="J89" s="41"/>
      <c r="K89" s="40">
        <v>-6</v>
      </c>
      <c r="L89" s="40">
        <v>2</v>
      </c>
      <c r="M89" s="40">
        <v>0</v>
      </c>
      <c r="N89" s="40">
        <f>(L89-K89)/6</f>
        <v>1.3333333333333333</v>
      </c>
      <c r="O89" s="40">
        <v>1</v>
      </c>
      <c r="R89" s="38" t="s">
        <v>754</v>
      </c>
    </row>
    <row r="90" spans="1:20" s="38" customFormat="1" ht="15.6" x14ac:dyDescent="0.3">
      <c r="B90" s="29" t="s">
        <v>21</v>
      </c>
      <c r="D90" s="38" t="s">
        <v>654</v>
      </c>
      <c r="E90" s="38" t="s">
        <v>190</v>
      </c>
      <c r="F90" s="48"/>
      <c r="G90" s="38" t="s">
        <v>62</v>
      </c>
      <c r="H90" s="38" t="s">
        <v>653</v>
      </c>
      <c r="I90" s="38">
        <v>0</v>
      </c>
      <c r="J90" s="41"/>
      <c r="K90" s="40">
        <v>-6</v>
      </c>
      <c r="L90" s="40">
        <v>3.9</v>
      </c>
      <c r="M90" s="40">
        <v>0</v>
      </c>
      <c r="N90" s="40">
        <f>(L90-K90)/6</f>
        <v>1.6500000000000001</v>
      </c>
      <c r="O90" s="40">
        <v>1</v>
      </c>
      <c r="R90" s="38" t="s">
        <v>754</v>
      </c>
    </row>
    <row r="91" spans="1:20" x14ac:dyDescent="0.3">
      <c r="B91" s="30" t="s">
        <v>21</v>
      </c>
      <c r="D91" s="30" t="s">
        <v>655</v>
      </c>
      <c r="E91" s="30" t="s">
        <v>192</v>
      </c>
      <c r="F91" s="61"/>
      <c r="G91" s="30" t="s">
        <v>61</v>
      </c>
      <c r="I91" s="30" t="b">
        <v>0</v>
      </c>
      <c r="K91" s="3"/>
      <c r="L91" s="3"/>
      <c r="M91" s="3"/>
      <c r="N91" s="3"/>
      <c r="O91" s="3"/>
    </row>
    <row r="92" spans="1:20" ht="15.6" x14ac:dyDescent="0.3">
      <c r="A92" s="47" t="b">
        <v>1</v>
      </c>
      <c r="B92" s="47" t="s">
        <v>682</v>
      </c>
      <c r="C92" s="47" t="s">
        <v>683</v>
      </c>
      <c r="D92" s="47" t="s">
        <v>683</v>
      </c>
      <c r="E92" s="44" t="s">
        <v>66</v>
      </c>
      <c r="F92" s="44"/>
      <c r="G92" s="47"/>
      <c r="H92" s="47"/>
      <c r="I92" s="47"/>
      <c r="J92" s="47"/>
      <c r="K92" s="47"/>
      <c r="L92" s="47"/>
      <c r="M92" s="44"/>
      <c r="N92" s="44"/>
      <c r="O92" s="44"/>
      <c r="P92" s="44"/>
      <c r="Q92" s="44"/>
      <c r="R92" s="44"/>
    </row>
    <row r="93" spans="1:20" s="29" customFormat="1" ht="15.6" x14ac:dyDescent="0.3">
      <c r="A93" s="38"/>
      <c r="B93" s="29" t="s">
        <v>21</v>
      </c>
      <c r="C93" s="48"/>
      <c r="D93" s="48" t="s">
        <v>676</v>
      </c>
      <c r="E93" s="48" t="s">
        <v>677</v>
      </c>
      <c r="F93" s="48"/>
      <c r="G93" s="48" t="s">
        <v>62</v>
      </c>
      <c r="H93" s="48"/>
      <c r="I93" s="48">
        <v>1</v>
      </c>
      <c r="J93" s="48"/>
      <c r="K93" s="48">
        <v>0.5</v>
      </c>
      <c r="L93" s="48">
        <v>4.5</v>
      </c>
      <c r="M93" s="40">
        <v>1.75</v>
      </c>
      <c r="N93" s="38">
        <f>1.5/6</f>
        <v>0.25</v>
      </c>
      <c r="O93" s="48">
        <v>0.1</v>
      </c>
      <c r="P93" s="38"/>
      <c r="Q93" s="38"/>
      <c r="R93" s="38" t="s">
        <v>754</v>
      </c>
    </row>
    <row r="94" spans="1:20" s="29" customFormat="1" ht="15.6" x14ac:dyDescent="0.3">
      <c r="A94" s="48"/>
      <c r="B94" s="29" t="s">
        <v>21</v>
      </c>
      <c r="C94" s="48"/>
      <c r="D94" s="48" t="s">
        <v>678</v>
      </c>
      <c r="E94" s="48" t="s">
        <v>679</v>
      </c>
      <c r="F94" s="48"/>
      <c r="G94" s="48" t="s">
        <v>62</v>
      </c>
      <c r="H94" s="48"/>
      <c r="I94" s="48">
        <v>1</v>
      </c>
      <c r="J94" s="48"/>
      <c r="K94" s="48">
        <v>0.1</v>
      </c>
      <c r="L94" s="48">
        <v>4.5</v>
      </c>
      <c r="M94" s="40">
        <v>1.75</v>
      </c>
      <c r="N94" s="48">
        <v>0.25</v>
      </c>
      <c r="O94" s="48">
        <v>0.1</v>
      </c>
      <c r="P94" s="38"/>
      <c r="Q94" s="38"/>
      <c r="R94" s="38" t="s">
        <v>754</v>
      </c>
    </row>
    <row r="95" spans="1:20" s="29" customFormat="1" ht="15.6" x14ac:dyDescent="0.3">
      <c r="A95" s="48"/>
      <c r="B95" s="29" t="s">
        <v>21</v>
      </c>
      <c r="C95" s="48"/>
      <c r="D95" s="48" t="s">
        <v>680</v>
      </c>
      <c r="E95" s="48" t="s">
        <v>681</v>
      </c>
      <c r="F95" s="48"/>
      <c r="G95" s="48" t="s">
        <v>62</v>
      </c>
      <c r="H95" s="48"/>
      <c r="I95" s="48">
        <v>1</v>
      </c>
      <c r="J95" s="48"/>
      <c r="K95" s="48">
        <v>0.5</v>
      </c>
      <c r="L95" s="48">
        <v>3</v>
      </c>
      <c r="M95" s="40">
        <v>1.75</v>
      </c>
      <c r="N95" s="40">
        <v>0.25</v>
      </c>
      <c r="O95" s="40">
        <v>0.1</v>
      </c>
      <c r="P95" s="40"/>
      <c r="Q95" s="40"/>
      <c r="R95" s="38" t="s">
        <v>754</v>
      </c>
      <c r="T95" s="30"/>
    </row>
    <row r="96" spans="1:20" ht="15.6" x14ac:dyDescent="0.3">
      <c r="A96" s="47" t="b">
        <v>1</v>
      </c>
      <c r="B96" s="47" t="s">
        <v>684</v>
      </c>
      <c r="C96" s="47" t="s">
        <v>685</v>
      </c>
      <c r="D96" s="47" t="s">
        <v>685</v>
      </c>
      <c r="E96" s="44" t="s">
        <v>66</v>
      </c>
      <c r="F96" s="44"/>
      <c r="G96" s="47"/>
      <c r="H96" s="47"/>
      <c r="I96" s="47"/>
      <c r="J96" s="47"/>
      <c r="K96" s="47"/>
      <c r="L96" s="47"/>
      <c r="M96" s="44"/>
      <c r="N96" s="44"/>
      <c r="O96" s="44"/>
      <c r="P96" s="44"/>
      <c r="Q96" s="44"/>
      <c r="R96" s="44"/>
    </row>
    <row r="97" spans="1:18" ht="15.6" x14ac:dyDescent="0.3">
      <c r="A97" s="38"/>
      <c r="B97" s="29" t="s">
        <v>21</v>
      </c>
      <c r="C97" s="48"/>
      <c r="D97" s="48" t="s">
        <v>686</v>
      </c>
      <c r="E97" s="48" t="s">
        <v>677</v>
      </c>
      <c r="F97" s="48"/>
      <c r="G97" s="48" t="s">
        <v>62</v>
      </c>
      <c r="H97" s="48"/>
      <c r="I97" s="48">
        <v>1</v>
      </c>
      <c r="J97" s="48"/>
      <c r="K97" s="48">
        <v>0.5</v>
      </c>
      <c r="L97" s="48">
        <v>4</v>
      </c>
      <c r="M97" s="40">
        <v>1.75</v>
      </c>
      <c r="N97" s="38">
        <f>1.5/6</f>
        <v>0.25</v>
      </c>
      <c r="O97" s="48">
        <v>0.1</v>
      </c>
      <c r="P97" s="38"/>
      <c r="Q97" s="38"/>
      <c r="R97" s="38" t="s">
        <v>754</v>
      </c>
    </row>
    <row r="98" spans="1:18" ht="15.6" x14ac:dyDescent="0.3">
      <c r="A98" s="48"/>
      <c r="B98" s="29" t="s">
        <v>21</v>
      </c>
      <c r="C98" s="48"/>
      <c r="D98" s="48" t="s">
        <v>687</v>
      </c>
      <c r="E98" s="48" t="s">
        <v>679</v>
      </c>
      <c r="F98" s="48"/>
      <c r="G98" s="48" t="s">
        <v>62</v>
      </c>
      <c r="H98" s="48"/>
      <c r="I98" s="48">
        <v>1</v>
      </c>
      <c r="J98" s="48"/>
      <c r="K98" s="48">
        <v>0.5</v>
      </c>
      <c r="L98" s="48">
        <v>4</v>
      </c>
      <c r="M98" s="40">
        <v>1.75</v>
      </c>
      <c r="N98" s="48">
        <v>0.25</v>
      </c>
      <c r="O98" s="48">
        <v>0.1</v>
      </c>
      <c r="P98" s="38"/>
      <c r="Q98" s="38"/>
      <c r="R98" s="38" t="s">
        <v>754</v>
      </c>
    </row>
    <row r="99" spans="1:18" ht="15.6" x14ac:dyDescent="0.3">
      <c r="A99" s="48"/>
      <c r="B99" s="29" t="s">
        <v>21</v>
      </c>
      <c r="C99" s="48"/>
      <c r="D99" s="48" t="s">
        <v>688</v>
      </c>
      <c r="E99" s="48" t="s">
        <v>681</v>
      </c>
      <c r="F99" s="48"/>
      <c r="G99" s="48" t="s">
        <v>62</v>
      </c>
      <c r="H99" s="48"/>
      <c r="I99" s="48">
        <v>1</v>
      </c>
      <c r="J99" s="48"/>
      <c r="K99" s="48">
        <v>0.5</v>
      </c>
      <c r="L99" s="48">
        <v>3</v>
      </c>
      <c r="M99" s="40">
        <v>1.75</v>
      </c>
      <c r="N99" s="40">
        <v>0.25</v>
      </c>
      <c r="O99" s="40">
        <v>0.1</v>
      </c>
      <c r="P99" s="40"/>
      <c r="Q99" s="40"/>
      <c r="R99" s="38" t="s">
        <v>754</v>
      </c>
    </row>
    <row r="100" spans="1:18" s="44" customFormat="1" ht="15" customHeight="1" x14ac:dyDescent="0.3">
      <c r="A100" s="44" t="b">
        <v>1</v>
      </c>
      <c r="B100" s="44" t="s">
        <v>711</v>
      </c>
      <c r="C100" s="44" t="s">
        <v>710</v>
      </c>
      <c r="D100" s="44" t="s">
        <v>710</v>
      </c>
      <c r="E100" s="44" t="s">
        <v>66</v>
      </c>
    </row>
    <row r="101" spans="1:18" s="54" customFormat="1" x14ac:dyDescent="0.3">
      <c r="B101" s="54" t="s">
        <v>21</v>
      </c>
      <c r="D101" s="54" t="s">
        <v>714</v>
      </c>
      <c r="E101" s="54" t="s">
        <v>712</v>
      </c>
      <c r="F101" s="61"/>
      <c r="G101" s="54" t="s">
        <v>62</v>
      </c>
      <c r="H101" s="54" t="s">
        <v>642</v>
      </c>
      <c r="I101" s="54">
        <v>1</v>
      </c>
      <c r="J101" s="57"/>
      <c r="K101" s="56">
        <v>0.9</v>
      </c>
      <c r="L101" s="56">
        <v>1</v>
      </c>
      <c r="M101" s="56">
        <v>0.95</v>
      </c>
      <c r="N101" s="56">
        <f>(L101-K101)/6</f>
        <v>1.6666666666666663E-2</v>
      </c>
      <c r="O101" s="56">
        <v>0.1</v>
      </c>
      <c r="R101" s="38" t="s">
        <v>754</v>
      </c>
    </row>
    <row r="102" spans="1:18" s="38" customFormat="1" ht="15.6" x14ac:dyDescent="0.3">
      <c r="B102" s="29" t="s">
        <v>21</v>
      </c>
      <c r="D102" s="38" t="s">
        <v>715</v>
      </c>
      <c r="E102" s="38" t="s">
        <v>713</v>
      </c>
      <c r="F102" s="48"/>
      <c r="G102" s="38" t="s">
        <v>62</v>
      </c>
      <c r="H102" s="38" t="s">
        <v>642</v>
      </c>
      <c r="I102" s="38">
        <v>1450</v>
      </c>
      <c r="J102" s="41"/>
      <c r="K102" s="40">
        <v>0</v>
      </c>
      <c r="L102" s="40">
        <v>3000</v>
      </c>
      <c r="M102" s="40">
        <v>1450</v>
      </c>
      <c r="N102" s="40">
        <f>(L102-K102)/6</f>
        <v>500</v>
      </c>
      <c r="O102" s="40">
        <v>50</v>
      </c>
      <c r="R102" s="38" t="s">
        <v>754</v>
      </c>
    </row>
    <row r="103" spans="1:18" x14ac:dyDescent="0.3">
      <c r="A103" s="35"/>
      <c r="B103" s="35"/>
      <c r="C103" s="35"/>
      <c r="D103" s="35"/>
      <c r="E103" s="35"/>
      <c r="F103" s="35"/>
      <c r="G103" s="35"/>
      <c r="H103" s="36"/>
      <c r="I103" s="36"/>
      <c r="J103" s="35"/>
      <c r="K103" s="35"/>
      <c r="L103" s="35"/>
      <c r="M103" s="35"/>
      <c r="N103" s="35"/>
      <c r="O103" s="35"/>
      <c r="P103" s="35"/>
      <c r="Q103" s="35"/>
      <c r="R103" s="35"/>
    </row>
    <row r="104" spans="1:18" x14ac:dyDescent="0.3">
      <c r="F104" s="61"/>
      <c r="I104" s="30"/>
      <c r="J104" s="30"/>
    </row>
    <row r="105" spans="1:18" x14ac:dyDescent="0.3">
      <c r="F105" s="45"/>
      <c r="I105" s="30"/>
      <c r="J105" s="30"/>
    </row>
    <row r="106" spans="1:18" x14ac:dyDescent="0.3">
      <c r="F106" s="45"/>
      <c r="I106" s="30"/>
      <c r="J106" s="30"/>
    </row>
    <row r="107" spans="1:18" x14ac:dyDescent="0.3">
      <c r="F107" s="45"/>
      <c r="I107" s="30"/>
      <c r="J107" s="30"/>
    </row>
    <row r="108" spans="1:18" x14ac:dyDescent="0.3">
      <c r="F108" s="45"/>
      <c r="I108" s="30"/>
      <c r="J108" s="30"/>
    </row>
    <row r="109" spans="1:18" x14ac:dyDescent="0.3">
      <c r="F109" s="45"/>
      <c r="I109" s="30"/>
      <c r="J109" s="30"/>
    </row>
    <row r="110" spans="1:18" x14ac:dyDescent="0.3">
      <c r="F110" s="45"/>
      <c r="I110" s="30"/>
      <c r="J110" s="30"/>
    </row>
    <row r="111" spans="1:18" x14ac:dyDescent="0.3">
      <c r="F111" s="45"/>
      <c r="I111" s="30"/>
      <c r="J111" s="30"/>
    </row>
    <row r="112" spans="1:18" x14ac:dyDescent="0.3">
      <c r="F112" s="45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zoomScale="90" zoomScaleNormal="90" zoomScalePageLayoutView="90" workbookViewId="0">
      <pane ySplit="3" topLeftCell="A4" activePane="bottomLeft" state="frozen"/>
      <selection pane="bottomLeft" activeCell="C29" sqref="C29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8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3" t="s">
        <v>719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3" t="s">
        <v>720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5"/>
      <c r="C5" s="29"/>
      <c r="D5" s="29" t="s">
        <v>757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5"/>
      <c r="C6" s="29"/>
      <c r="D6" s="29" t="s">
        <v>758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665</v>
      </c>
      <c r="B7" s="45"/>
      <c r="C7" s="29"/>
      <c r="D7" s="29" t="s">
        <v>759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666</v>
      </c>
      <c r="B8" s="29"/>
      <c r="C8" s="29"/>
      <c r="D8" s="29" t="s">
        <v>760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667</v>
      </c>
      <c r="B9" s="29"/>
      <c r="C9" s="29"/>
      <c r="D9" s="29" t="s">
        <v>761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 x14ac:dyDescent="0.3">
      <c r="A10" s="29" t="s">
        <v>668</v>
      </c>
      <c r="B10" s="29"/>
      <c r="C10" s="29"/>
      <c r="D10" s="29" t="s">
        <v>762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 x14ac:dyDescent="0.3">
      <c r="A11" s="29" t="s">
        <v>669</v>
      </c>
      <c r="B11" s="29"/>
      <c r="C11" s="29"/>
      <c r="D11" s="29" t="s">
        <v>763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670</v>
      </c>
      <c r="B12" s="29"/>
      <c r="C12" s="29"/>
      <c r="D12" s="29" t="s">
        <v>764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692</v>
      </c>
      <c r="B13" s="29"/>
      <c r="C13" s="29"/>
      <c r="D13" s="29" t="s">
        <v>765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693</v>
      </c>
      <c r="B14" s="29"/>
      <c r="C14" s="29"/>
      <c r="D14" s="29" t="s">
        <v>766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694</v>
      </c>
      <c r="B15" s="29"/>
      <c r="C15" s="29"/>
      <c r="D15" s="29" t="s">
        <v>767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695</v>
      </c>
      <c r="B16" s="29"/>
      <c r="D16" s="29" t="s">
        <v>768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O17" sqref="O17:Q27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2017-02-20T02:31:44Z</dcterms:modified>
</cp:coreProperties>
</file>