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4thYearProject\final_repo\"/>
    </mc:Choice>
  </mc:AlternateContent>
  <xr:revisionPtr revIDLastSave="0" documentId="13_ncr:1_{75D08502-78CC-4E5D-9EA8-E1EC302DE69A}" xr6:coauthVersionLast="36" xr6:coauthVersionMax="36" xr10:uidLastSave="{00000000-0000-0000-0000-000000000000}"/>
  <bookViews>
    <workbookView xWindow="0" yWindow="0" windowWidth="20490" windowHeight="7545" activeTab="2" xr2:uid="{AC6F44E8-1564-4D6D-9C6F-3805E0FAAAD4}"/>
  </bookViews>
  <sheets>
    <sheet name="Asthma_model_rank" sheetId="1" r:id="rId1"/>
    <sheet name="COPD_model_rank" sheetId="2" r:id="rId2"/>
    <sheet name="Cohort details" sheetId="4" r:id="rId3"/>
    <sheet name="Asthma_model_param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J3" i="1"/>
  <c r="F3" i="1"/>
  <c r="G3" i="1"/>
  <c r="H3" i="1" s="1"/>
  <c r="J2" i="1"/>
  <c r="F2" i="1"/>
  <c r="H2" i="1"/>
  <c r="I2" i="1"/>
  <c r="G2" i="1"/>
  <c r="J13" i="1"/>
  <c r="F13" i="1"/>
  <c r="I13" i="1" s="1"/>
  <c r="H13" i="1"/>
  <c r="G13" i="1"/>
  <c r="J18" i="1"/>
  <c r="F18" i="1"/>
  <c r="G18" i="1"/>
  <c r="J17" i="1"/>
  <c r="F17" i="1"/>
  <c r="G17" i="1"/>
  <c r="J29" i="1"/>
  <c r="F29" i="1"/>
  <c r="G29" i="1"/>
  <c r="H29" i="1" s="1"/>
  <c r="J12" i="1"/>
  <c r="F12" i="1"/>
  <c r="G12" i="1"/>
  <c r="I18" i="1" l="1"/>
  <c r="I3" i="1"/>
  <c r="H17" i="1"/>
  <c r="I17" i="1"/>
  <c r="I29" i="1"/>
  <c r="H18" i="1"/>
  <c r="H12" i="1"/>
  <c r="I12" i="1"/>
  <c r="J8" i="1" l="1"/>
  <c r="F8" i="1"/>
  <c r="G8" i="1"/>
  <c r="H8" i="1" l="1"/>
  <c r="I8" i="1"/>
  <c r="J4" i="1"/>
  <c r="F4" i="1"/>
  <c r="G4" i="1"/>
  <c r="H4" i="1" l="1"/>
  <c r="I4" i="1"/>
  <c r="J14" i="1" l="1"/>
  <c r="F14" i="1"/>
  <c r="G14" i="1"/>
  <c r="J33" i="1"/>
  <c r="F33" i="1"/>
  <c r="G33" i="1"/>
  <c r="J16" i="1"/>
  <c r="F16" i="1"/>
  <c r="G16" i="1"/>
  <c r="H14" i="1" l="1"/>
  <c r="H33" i="1"/>
  <c r="I33" i="1"/>
  <c r="H16" i="1"/>
  <c r="I14" i="1"/>
  <c r="I16" i="1"/>
  <c r="J10" i="1"/>
  <c r="J22" i="1"/>
  <c r="J15" i="1"/>
  <c r="J37" i="1"/>
  <c r="J5" i="1"/>
  <c r="J25" i="1"/>
  <c r="J23" i="1"/>
  <c r="J35" i="1"/>
  <c r="J7" i="1"/>
  <c r="J30" i="1"/>
  <c r="J24" i="1"/>
  <c r="J6" i="1"/>
  <c r="J11" i="1"/>
  <c r="J36" i="1"/>
  <c r="J19" i="1"/>
  <c r="J34" i="1"/>
  <c r="J31" i="1"/>
  <c r="J40" i="1"/>
  <c r="J20" i="1"/>
  <c r="J21" i="1"/>
  <c r="J27" i="1"/>
  <c r="J28" i="1"/>
  <c r="J39" i="1"/>
  <c r="J38" i="1"/>
  <c r="J41" i="1"/>
  <c r="J43" i="1"/>
  <c r="J42" i="1"/>
  <c r="J32" i="1"/>
  <c r="J9" i="1"/>
  <c r="J26" i="1"/>
  <c r="H71" i="2" l="1"/>
  <c r="H57" i="2"/>
  <c r="H61" i="2"/>
  <c r="H66" i="2"/>
  <c r="H6" i="2"/>
  <c r="H13" i="2"/>
  <c r="H45" i="2"/>
  <c r="H20" i="2"/>
  <c r="H59" i="2"/>
  <c r="H11" i="2"/>
  <c r="H15" i="2"/>
  <c r="H27" i="2"/>
  <c r="H50" i="2"/>
  <c r="H43" i="2"/>
  <c r="H53" i="2"/>
  <c r="H19" i="2"/>
  <c r="H56" i="2"/>
  <c r="H37" i="2"/>
  <c r="H36" i="2"/>
  <c r="H17" i="2"/>
  <c r="H21" i="2"/>
  <c r="H51" i="2"/>
  <c r="H39" i="2"/>
  <c r="H63" i="2"/>
  <c r="H54" i="2"/>
  <c r="H29" i="2"/>
  <c r="H44" i="2"/>
  <c r="H55" i="2"/>
  <c r="H7" i="2"/>
  <c r="H12" i="2"/>
  <c r="H3" i="2"/>
  <c r="H18" i="2"/>
  <c r="H16" i="2"/>
  <c r="H42" i="2"/>
  <c r="H72" i="2"/>
  <c r="G47" i="2"/>
  <c r="G48" i="2"/>
  <c r="H48" i="2" s="1"/>
  <c r="G74" i="2"/>
  <c r="G69" i="2"/>
  <c r="G71" i="2"/>
  <c r="G73" i="2"/>
  <c r="G57" i="2"/>
  <c r="G65" i="2"/>
  <c r="G61" i="2"/>
  <c r="G70" i="2"/>
  <c r="G66" i="2"/>
  <c r="G68" i="2"/>
  <c r="G6" i="2"/>
  <c r="G33" i="2"/>
  <c r="G13" i="2"/>
  <c r="G62" i="2"/>
  <c r="G45" i="2"/>
  <c r="G24" i="2"/>
  <c r="G20" i="2"/>
  <c r="G32" i="2"/>
  <c r="G59" i="2"/>
  <c r="G35" i="2"/>
  <c r="G11" i="2"/>
  <c r="G25" i="2"/>
  <c r="G15" i="2"/>
  <c r="G40" i="2"/>
  <c r="G27" i="2"/>
  <c r="G30" i="2"/>
  <c r="G50" i="2"/>
  <c r="G49" i="2"/>
  <c r="G43" i="2"/>
  <c r="G67" i="2"/>
  <c r="G53" i="2"/>
  <c r="G46" i="2"/>
  <c r="G19" i="2"/>
  <c r="G52" i="2"/>
  <c r="G56" i="2"/>
  <c r="G64" i="2"/>
  <c r="G37" i="2"/>
  <c r="G23" i="2"/>
  <c r="G36" i="2"/>
  <c r="G34" i="2"/>
  <c r="G17" i="2"/>
  <c r="G22" i="2"/>
  <c r="G21" i="2"/>
  <c r="G9" i="2"/>
  <c r="G51" i="2"/>
  <c r="G60" i="2"/>
  <c r="G39" i="2"/>
  <c r="G38" i="2"/>
  <c r="G63" i="2"/>
  <c r="G2" i="2"/>
  <c r="G54" i="2"/>
  <c r="G28" i="2"/>
  <c r="G29" i="2"/>
  <c r="G14" i="2"/>
  <c r="G44" i="2"/>
  <c r="G31" i="2"/>
  <c r="G55" i="2"/>
  <c r="G10" i="2"/>
  <c r="G7" i="2"/>
  <c r="G4" i="2"/>
  <c r="G12" i="2"/>
  <c r="G26" i="2"/>
  <c r="G3" i="2"/>
  <c r="G8" i="2"/>
  <c r="G18" i="2"/>
  <c r="G41" i="2"/>
  <c r="G16" i="2"/>
  <c r="G5" i="2"/>
  <c r="G42" i="2"/>
  <c r="G58" i="2"/>
  <c r="G72" i="2"/>
  <c r="F47" i="2"/>
  <c r="H47" i="2" s="1"/>
  <c r="F48" i="2"/>
  <c r="F69" i="2"/>
  <c r="H69" i="2" s="1"/>
  <c r="F71" i="2"/>
  <c r="F73" i="2"/>
  <c r="H73" i="2" s="1"/>
  <c r="F57" i="2"/>
  <c r="F65" i="2"/>
  <c r="H65" i="2" s="1"/>
  <c r="F61" i="2"/>
  <c r="F70" i="2"/>
  <c r="H70" i="2" s="1"/>
  <c r="F66" i="2"/>
  <c r="F68" i="2"/>
  <c r="H68" i="2" s="1"/>
  <c r="F6" i="2"/>
  <c r="F33" i="2"/>
  <c r="H33" i="2" s="1"/>
  <c r="F13" i="2"/>
  <c r="F62" i="2"/>
  <c r="H62" i="2" s="1"/>
  <c r="F45" i="2"/>
  <c r="F24" i="2"/>
  <c r="H24" i="2" s="1"/>
  <c r="F20" i="2"/>
  <c r="F32" i="2"/>
  <c r="H32" i="2" s="1"/>
  <c r="F59" i="2"/>
  <c r="F35" i="2"/>
  <c r="H35" i="2" s="1"/>
  <c r="F11" i="2"/>
  <c r="F25" i="2"/>
  <c r="H25" i="2" s="1"/>
  <c r="F15" i="2"/>
  <c r="F40" i="2"/>
  <c r="H40" i="2" s="1"/>
  <c r="F27" i="2"/>
  <c r="F30" i="2"/>
  <c r="H30" i="2" s="1"/>
  <c r="F50" i="2"/>
  <c r="F49" i="2"/>
  <c r="H49" i="2" s="1"/>
  <c r="F43" i="2"/>
  <c r="F67" i="2"/>
  <c r="H67" i="2" s="1"/>
  <c r="F53" i="2"/>
  <c r="F46" i="2"/>
  <c r="H46" i="2" s="1"/>
  <c r="F19" i="2"/>
  <c r="F52" i="2"/>
  <c r="H52" i="2" s="1"/>
  <c r="F56" i="2"/>
  <c r="F64" i="2"/>
  <c r="H64" i="2" s="1"/>
  <c r="F37" i="2"/>
  <c r="F23" i="2"/>
  <c r="H23" i="2" s="1"/>
  <c r="F36" i="2"/>
  <c r="F34" i="2"/>
  <c r="H34" i="2" s="1"/>
  <c r="F17" i="2"/>
  <c r="F22" i="2"/>
  <c r="H22" i="2" s="1"/>
  <c r="F21" i="2"/>
  <c r="F9" i="2"/>
  <c r="H9" i="2" s="1"/>
  <c r="F51" i="2"/>
  <c r="F60" i="2"/>
  <c r="H60" i="2" s="1"/>
  <c r="F39" i="2"/>
  <c r="F38" i="2"/>
  <c r="H38" i="2" s="1"/>
  <c r="F63" i="2"/>
  <c r="F2" i="2"/>
  <c r="H2" i="2" s="1"/>
  <c r="F54" i="2"/>
  <c r="F28" i="2"/>
  <c r="H28" i="2" s="1"/>
  <c r="F29" i="2"/>
  <c r="F14" i="2"/>
  <c r="H14" i="2" s="1"/>
  <c r="F44" i="2"/>
  <c r="F31" i="2"/>
  <c r="H31" i="2" s="1"/>
  <c r="F55" i="2"/>
  <c r="F10" i="2"/>
  <c r="H10" i="2" s="1"/>
  <c r="F7" i="2"/>
  <c r="F4" i="2"/>
  <c r="H4" i="2" s="1"/>
  <c r="F12" i="2"/>
  <c r="F26" i="2"/>
  <c r="H26" i="2" s="1"/>
  <c r="F3" i="2"/>
  <c r="F8" i="2"/>
  <c r="H8" i="2" s="1"/>
  <c r="F18" i="2"/>
  <c r="F41" i="2"/>
  <c r="H41" i="2" s="1"/>
  <c r="F16" i="2"/>
  <c r="F5" i="2"/>
  <c r="H5" i="2" s="1"/>
  <c r="F42" i="2"/>
  <c r="F58" i="2"/>
  <c r="H58" i="2" s="1"/>
  <c r="F72" i="2"/>
  <c r="G43" i="1"/>
  <c r="G9" i="1"/>
  <c r="G42" i="1"/>
  <c r="G41" i="1"/>
  <c r="G38" i="1"/>
  <c r="G27" i="1"/>
  <c r="G34" i="1"/>
  <c r="G28" i="1"/>
  <c r="G40" i="1"/>
  <c r="G31" i="1"/>
  <c r="G32" i="1"/>
  <c r="G19" i="1"/>
  <c r="G21" i="1"/>
  <c r="G20" i="1"/>
  <c r="G30" i="1"/>
  <c r="G15" i="1"/>
  <c r="G5" i="1"/>
  <c r="G10" i="1"/>
  <c r="G22" i="1"/>
  <c r="G37" i="1"/>
  <c r="G26" i="1"/>
  <c r="G35" i="1"/>
  <c r="G23" i="1"/>
  <c r="G11" i="1"/>
  <c r="G24" i="1"/>
  <c r="G36" i="1"/>
  <c r="G7" i="1"/>
  <c r="G25" i="1"/>
  <c r="G6" i="1"/>
  <c r="F43" i="1"/>
  <c r="F42" i="1"/>
  <c r="F41" i="1"/>
  <c r="F38" i="1"/>
  <c r="F27" i="1"/>
  <c r="I27" i="1" s="1"/>
  <c r="F34" i="1"/>
  <c r="F28" i="1"/>
  <c r="F40" i="1"/>
  <c r="F31" i="1"/>
  <c r="F32" i="1"/>
  <c r="F19" i="1"/>
  <c r="F21" i="1"/>
  <c r="F20" i="1"/>
  <c r="I20" i="1" s="1"/>
  <c r="F30" i="1"/>
  <c r="F15" i="1"/>
  <c r="I15" i="1" s="1"/>
  <c r="F5" i="1"/>
  <c r="F10" i="1"/>
  <c r="I10" i="1" s="1"/>
  <c r="F22" i="1"/>
  <c r="F37" i="1"/>
  <c r="F26" i="1"/>
  <c r="I26" i="1" s="1"/>
  <c r="F35" i="1"/>
  <c r="I35" i="1" s="1"/>
  <c r="F23" i="1"/>
  <c r="F11" i="1"/>
  <c r="I11" i="1" s="1"/>
  <c r="F24" i="1"/>
  <c r="F36" i="1"/>
  <c r="F7" i="1"/>
  <c r="F25" i="1"/>
  <c r="F6" i="1"/>
  <c r="G39" i="1"/>
  <c r="F39" i="1"/>
  <c r="I39" i="1" l="1"/>
  <c r="I43" i="1"/>
  <c r="H25" i="1"/>
  <c r="I25" i="1"/>
  <c r="H37" i="1"/>
  <c r="I37" i="1"/>
  <c r="H19" i="1"/>
  <c r="I19" i="1"/>
  <c r="H28" i="1"/>
  <c r="I28" i="1"/>
  <c r="H41" i="1"/>
  <c r="I41" i="1"/>
  <c r="H7" i="1"/>
  <c r="I7" i="1"/>
  <c r="H23" i="1"/>
  <c r="I23" i="1"/>
  <c r="H22" i="1"/>
  <c r="I22" i="1"/>
  <c r="H30" i="1"/>
  <c r="I30" i="1"/>
  <c r="H32" i="1"/>
  <c r="I32" i="1"/>
  <c r="H34" i="1"/>
  <c r="I34" i="1"/>
  <c r="H42" i="1"/>
  <c r="I42" i="1"/>
  <c r="H36" i="1"/>
  <c r="I36" i="1"/>
  <c r="H31" i="1"/>
  <c r="I31" i="1"/>
  <c r="H6" i="1"/>
  <c r="I6" i="1"/>
  <c r="H24" i="1"/>
  <c r="I24" i="1"/>
  <c r="H5" i="1"/>
  <c r="I5" i="1"/>
  <c r="H21" i="1"/>
  <c r="I21" i="1"/>
  <c r="H40" i="1"/>
  <c r="I40" i="1"/>
  <c r="H38" i="1"/>
  <c r="I38" i="1"/>
  <c r="H27" i="1"/>
  <c r="H20" i="1"/>
  <c r="H15" i="1"/>
  <c r="H10" i="1"/>
  <c r="H26" i="1"/>
  <c r="H35" i="1"/>
  <c r="H11" i="1"/>
  <c r="H39" i="1"/>
  <c r="H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Claire</author>
  </authors>
  <commentList>
    <comment ref="I1" authorId="0" shapeId="0" xr:uid="{4003993A-3E4A-48EF-B589-768171751988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twice weight given to recall - effectively increases influence of FN on score
</t>
        </r>
      </text>
    </comment>
  </commentList>
</comments>
</file>

<file path=xl/sharedStrings.xml><?xml version="1.0" encoding="utf-8"?>
<sst xmlns="http://schemas.openxmlformats.org/spreadsheetml/2006/main" count="959" uniqueCount="180">
  <si>
    <t>Model name</t>
  </si>
  <si>
    <t># epochs</t>
  </si>
  <si>
    <t>LR</t>
  </si>
  <si>
    <t>Ks</t>
  </si>
  <si>
    <t>KP</t>
  </si>
  <si>
    <t># layers</t>
  </si>
  <si>
    <t>Bs</t>
  </si>
  <si>
    <t>Tr:Te:Val split</t>
  </si>
  <si>
    <t>Input len</t>
  </si>
  <si>
    <t>TP</t>
  </si>
  <si>
    <t>FN</t>
  </si>
  <si>
    <t>FP</t>
  </si>
  <si>
    <t>TN</t>
  </si>
  <si>
    <t>slp_filters1</t>
  </si>
  <si>
    <t>0.64:0.2:0.16 (172, &lt;&gt;, 44)</t>
  </si>
  <si>
    <t>slp_filters2</t>
  </si>
  <si>
    <t>slp_filters3</t>
  </si>
  <si>
    <t>slp_filters4</t>
  </si>
  <si>
    <t>slp_filters5</t>
  </si>
  <si>
    <t>slp_filters6</t>
  </si>
  <si>
    <t>slp_filters7</t>
  </si>
  <si>
    <t>slp_filters8</t>
  </si>
  <si>
    <t>slp_filters9</t>
  </si>
  <si>
    <t>slp_filters10</t>
  </si>
  <si>
    <t>slp_filters11</t>
  </si>
  <si>
    <t>slp_filters12</t>
  </si>
  <si>
    <t>slp_filters13</t>
  </si>
  <si>
    <t>slp_filters14</t>
  </si>
  <si>
    <t>slp_filters15</t>
  </si>
  <si>
    <t>slp_filters16</t>
  </si>
  <si>
    <t>slp_filters17</t>
  </si>
  <si>
    <t>slp_filters18</t>
  </si>
  <si>
    <t>slp_filters19</t>
  </si>
  <si>
    <t>slp_filters20</t>
  </si>
  <si>
    <t>slp_filters21</t>
  </si>
  <si>
    <t>slp_filters22</t>
  </si>
  <si>
    <t>slp_filters23</t>
  </si>
  <si>
    <t>slp_filters24</t>
  </si>
  <si>
    <t>slp_filters25</t>
  </si>
  <si>
    <t>slp_filters26</t>
  </si>
  <si>
    <t>slp_filters27</t>
  </si>
  <si>
    <t>slp_filters28</t>
  </si>
  <si>
    <t>slp_filters29</t>
  </si>
  <si>
    <t>slp_filters30</t>
  </si>
  <si>
    <t>Precision</t>
  </si>
  <si>
    <t>Recall</t>
  </si>
  <si>
    <t>F1-score</t>
  </si>
  <si>
    <t>COPD_filters1</t>
  </si>
  <si>
    <t>COPD_filters2</t>
  </si>
  <si>
    <t>COPD_filters3</t>
  </si>
  <si>
    <t>COPD_filters4</t>
  </si>
  <si>
    <t>COPD_filters5</t>
  </si>
  <si>
    <t>COPD_filters6</t>
  </si>
  <si>
    <t>COPD_filters7</t>
  </si>
  <si>
    <t>COPD_filters8</t>
  </si>
  <si>
    <t>COPD_filters9</t>
  </si>
  <si>
    <t>COPD_filters10</t>
  </si>
  <si>
    <t>COPD_filters11</t>
  </si>
  <si>
    <t>COPD_filters12</t>
  </si>
  <si>
    <t>COPD_filters13</t>
  </si>
  <si>
    <t>COPD_filters14</t>
  </si>
  <si>
    <t>COPD_filters15</t>
  </si>
  <si>
    <t>COPD_filters16</t>
  </si>
  <si>
    <t>COPD_filters17</t>
  </si>
  <si>
    <t>COPD_filters18</t>
  </si>
  <si>
    <t>COPD_filters19</t>
  </si>
  <si>
    <t>COPD_filters20</t>
  </si>
  <si>
    <t>COPD_filters21</t>
  </si>
  <si>
    <t>COPD_filters22</t>
  </si>
  <si>
    <t>COPD_filters23</t>
  </si>
  <si>
    <t>COPD_filters26</t>
  </si>
  <si>
    <t>COPD_filters27</t>
  </si>
  <si>
    <t>COPD_filters28</t>
  </si>
  <si>
    <t>COPD_filters29</t>
  </si>
  <si>
    <t>COPD_filters30</t>
  </si>
  <si>
    <t>COPD_filters31</t>
  </si>
  <si>
    <t>COPD_filters32</t>
  </si>
  <si>
    <t>COPD_filters33</t>
  </si>
  <si>
    <t>COPD_filters34</t>
  </si>
  <si>
    <t>COPD_filters35</t>
  </si>
  <si>
    <t>COPD_filters36</t>
  </si>
  <si>
    <t>COPD_filters38</t>
  </si>
  <si>
    <t>COPD_filters39</t>
  </si>
  <si>
    <t>COPD_filters40</t>
  </si>
  <si>
    <t>COPD_filters41</t>
  </si>
  <si>
    <t>COPD_filters42</t>
  </si>
  <si>
    <t>COPD_filters43</t>
  </si>
  <si>
    <t>COPD_filters46</t>
  </si>
  <si>
    <t>COPD_filters47</t>
  </si>
  <si>
    <t>COPD_filters48</t>
  </si>
  <si>
    <t>COPD_filters49</t>
  </si>
  <si>
    <t>COPD_filters50</t>
  </si>
  <si>
    <t>COPD_filters51</t>
  </si>
  <si>
    <t>COPD_filters52</t>
  </si>
  <si>
    <t>COPD_filters53</t>
  </si>
  <si>
    <t>COPD_filters54</t>
  </si>
  <si>
    <t>COPD_filters55</t>
  </si>
  <si>
    <t>COPD_filters56</t>
  </si>
  <si>
    <t>COPD_filters57</t>
  </si>
  <si>
    <t>COPD_filters58</t>
  </si>
  <si>
    <t>COPD_filters59</t>
  </si>
  <si>
    <t>COPD_filters60</t>
  </si>
  <si>
    <t>COPD_filters61</t>
  </si>
  <si>
    <t>COPD_filters62</t>
  </si>
  <si>
    <t>COPD_filters63</t>
  </si>
  <si>
    <t>COPD_filters1r</t>
  </si>
  <si>
    <t>COPD_filters2r</t>
  </si>
  <si>
    <t>COPD_filters64</t>
  </si>
  <si>
    <t>COPD_filters65</t>
  </si>
  <si>
    <t>COPD_filters66</t>
  </si>
  <si>
    <t>COPD_filters67</t>
  </si>
  <si>
    <t>COPD_filters68</t>
  </si>
  <si>
    <t>COPD_filters69</t>
  </si>
  <si>
    <t>COPD_filters70</t>
  </si>
  <si>
    <t>COPD_filters71</t>
  </si>
  <si>
    <t>COPD_filters72</t>
  </si>
  <si>
    <t>COPD_filters73</t>
  </si>
  <si>
    <t>COPD_filters74</t>
  </si>
  <si>
    <t>COPD_filters75</t>
  </si>
  <si>
    <t>COPD_filters76</t>
  </si>
  <si>
    <t>AUC</t>
  </si>
  <si>
    <t>F2-Score</t>
  </si>
  <si>
    <t>Accuracy</t>
  </si>
  <si>
    <t>slp_filters31</t>
  </si>
  <si>
    <t>slp_filters32</t>
  </si>
  <si>
    <t>slp_filters33</t>
  </si>
  <si>
    <t>Condition ID</t>
  </si>
  <si>
    <t>COPD</t>
  </si>
  <si>
    <t>Gender</t>
  </si>
  <si>
    <t>Age</t>
  </si>
  <si>
    <t>Female</t>
  </si>
  <si>
    <t>Male</t>
  </si>
  <si>
    <t>Height (cm)</t>
  </si>
  <si>
    <t>AA</t>
  </si>
  <si>
    <t>Weight (Kg)</t>
  </si>
  <si>
    <t>slp_filters34</t>
  </si>
  <si>
    <t>COPD_test</t>
  </si>
  <si>
    <t>COPD_norms</t>
  </si>
  <si>
    <t>slp_filters35</t>
  </si>
  <si>
    <t>COPD_test_norms</t>
  </si>
  <si>
    <t>M</t>
  </si>
  <si>
    <t>acute, predilator only</t>
  </si>
  <si>
    <t>F</t>
  </si>
  <si>
    <t>acute_pre</t>
  </si>
  <si>
    <t>stable_pre</t>
  </si>
  <si>
    <t>acute_post</t>
  </si>
  <si>
    <t>stable_post</t>
  </si>
  <si>
    <t>slp_filters36</t>
  </si>
  <si>
    <t>as</t>
  </si>
  <si>
    <t>wh</t>
  </si>
  <si>
    <t>wh_test</t>
  </si>
  <si>
    <t>slp_filters37</t>
  </si>
  <si>
    <t>slp_filters38</t>
  </si>
  <si>
    <t>as_norms</t>
  </si>
  <si>
    <t>as_test_norms</t>
  </si>
  <si>
    <t>slp_filters39</t>
  </si>
  <si>
    <t>slp_filters40</t>
  </si>
  <si>
    <t>slp_filters41</t>
  </si>
  <si>
    <t>slp_filters42</t>
  </si>
  <si>
    <t>Model ID</t>
  </si>
  <si>
    <t>8, 16, 32</t>
  </si>
  <si>
    <t>8, 16, 32, 64</t>
  </si>
  <si>
    <t>8, 16, 32, 65</t>
  </si>
  <si>
    <t>0.8:0.2 tr:val (216, 54), 607 (55A)</t>
  </si>
  <si>
    <t>8, 16, 32, 66</t>
  </si>
  <si>
    <t>8, 16, 32, 67</t>
  </si>
  <si>
    <t>8, 16, 32, 68</t>
  </si>
  <si>
    <t>8, 16, 32, 69</t>
  </si>
  <si>
    <t>8, 16, 32, 70</t>
  </si>
  <si>
    <t>8, 16, 32, 71</t>
  </si>
  <si>
    <t>8, 16, 32, 72</t>
  </si>
  <si>
    <t>8, 16, 32, 73</t>
  </si>
  <si>
    <t>8, 16, 32, 74</t>
  </si>
  <si>
    <t>8, 16, 32, 75</t>
  </si>
  <si>
    <t>8, 16, 32, 76</t>
  </si>
  <si>
    <t>8, 16, 32, 77</t>
  </si>
  <si>
    <t>(485, 122), 1369 noncohort</t>
  </si>
  <si>
    <t>Num Filters</t>
  </si>
  <si>
    <t>Recall = TPR</t>
  </si>
  <si>
    <t>Specificity/TNR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</si>
</sst>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5" fillId="0" borderId="0" xfId="1" applyNumberFormat="1" applyFont="1"/>
    <xf numFmtId="2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top"/>
    </xf>
    <xf numFmtId="0" fontId="1" fillId="0" borderId="0" xfId="0" applyFont="1"/>
    <xf numFmtId="0" fontId="8" fillId="0" borderId="0" xfId="0" applyFont="1" applyFill="1"/>
    <xf numFmtId="2" fontId="8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5" fillId="0" borderId="0" xfId="1" applyNumberFormat="1" applyFont="1" applyAlignment="1">
      <alignment horizontal="left"/>
    </xf>
    <xf numFmtId="2" fontId="5" fillId="0" borderId="0" xfId="1" applyNumberFormat="1" applyFont="1"/>
    <xf numFmtId="0" fontId="8" fillId="0" borderId="0" xfId="0" applyFont="1"/>
    <xf numFmtId="0" fontId="9" fillId="0" borderId="0" xfId="1" applyNumberFormat="1" applyFont="1"/>
    <xf numFmtId="0" fontId="2" fillId="0" borderId="0" xfId="0" applyFont="1" applyFill="1" applyAlignment="1">
      <alignment horizontal="center"/>
    </xf>
    <xf numFmtId="0" fontId="0" fillId="0" borderId="0" xfId="0" applyFont="1" applyFill="1"/>
    <xf numFmtId="11" fontId="8" fillId="0" borderId="0" xfId="0" applyNumberFormat="1" applyFont="1" applyFill="1"/>
    <xf numFmtId="11" fontId="0" fillId="0" borderId="0" xfId="0" applyNumberFormat="1" applyFill="1"/>
    <xf numFmtId="0" fontId="7" fillId="0" borderId="0" xfId="0" applyFont="1" applyFill="1"/>
    <xf numFmtId="0" fontId="0" fillId="2" borderId="0" xfId="0" applyFont="1" applyFill="1"/>
  </cellXfs>
  <cellStyles count="2">
    <cellStyle name="Normal" xfId="0" builtinId="0"/>
    <cellStyle name="Normal 2" xfId="1" xr:uid="{7552B9A4-5BA3-4F12-B11F-281EC4867F5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2EFF-1200-4A40-887C-54EA67EF6C6B}">
  <dimension ref="A1:L44"/>
  <sheetViews>
    <sheetView zoomScale="90" zoomScaleNormal="90" workbookViewId="0">
      <selection activeCell="M10" sqref="M10"/>
    </sheetView>
  </sheetViews>
  <sheetFormatPr defaultRowHeight="15" x14ac:dyDescent="0.25"/>
  <cols>
    <col min="1" max="1" width="13.140625" customWidth="1"/>
    <col min="7" max="7" width="10.85546875" customWidth="1"/>
    <col min="11" max="11" width="14.7109375" customWidth="1"/>
  </cols>
  <sheetData>
    <row r="1" spans="1:12" s="1" customFormat="1" x14ac:dyDescent="0.25">
      <c r="A1" s="22" t="s">
        <v>0</v>
      </c>
      <c r="B1" s="22" t="s">
        <v>9</v>
      </c>
      <c r="C1" s="22" t="s">
        <v>10</v>
      </c>
      <c r="D1" s="22" t="s">
        <v>11</v>
      </c>
      <c r="E1" s="22" t="s">
        <v>12</v>
      </c>
      <c r="F1" s="22" t="s">
        <v>44</v>
      </c>
      <c r="G1" s="22" t="s">
        <v>178</v>
      </c>
      <c r="H1" s="22" t="s">
        <v>46</v>
      </c>
      <c r="I1" s="22" t="s">
        <v>121</v>
      </c>
      <c r="J1" s="22" t="s">
        <v>122</v>
      </c>
      <c r="K1" s="1" t="s">
        <v>179</v>
      </c>
      <c r="L1" s="1" t="s">
        <v>120</v>
      </c>
    </row>
    <row r="2" spans="1:12" s="4" customFormat="1" x14ac:dyDescent="0.25">
      <c r="A2" s="27" t="s">
        <v>157</v>
      </c>
      <c r="B2" s="27">
        <v>98</v>
      </c>
      <c r="C2" s="27">
        <v>29</v>
      </c>
      <c r="D2" s="27">
        <v>63</v>
      </c>
      <c r="E2" s="27">
        <v>1179</v>
      </c>
      <c r="F2" s="27">
        <f t="shared" ref="F2:F8" si="0">(B2/(B2+D2))</f>
        <v>0.60869565217391308</v>
      </c>
      <c r="G2" s="27">
        <f t="shared" ref="G2:G43" si="1">(B2/(B2+C2))</f>
        <v>0.77165354330708658</v>
      </c>
      <c r="H2" s="27">
        <f t="shared" ref="H2:H8" si="2">2*(F2*G2)/(F2+G2)</f>
        <v>0.68055555555555558</v>
      </c>
      <c r="I2" s="27">
        <f t="shared" ref="I2:I8" si="3">5*F2*G2/((4*F2)+G2)</f>
        <v>0.73243647234678622</v>
      </c>
      <c r="J2" s="27">
        <f t="shared" ref="J2:J43" si="4">(B2+E2)/(B2+C2+D2+E2)</f>
        <v>0.93279766252739227</v>
      </c>
      <c r="K2" s="5">
        <f>1-(D2/(D2+E2))</f>
        <v>0.94927536231884058</v>
      </c>
      <c r="L2" s="5">
        <v>0.949871302319094</v>
      </c>
    </row>
    <row r="3" spans="1:12" s="4" customFormat="1" x14ac:dyDescent="0.25">
      <c r="A3" s="23" t="s">
        <v>158</v>
      </c>
      <c r="B3" s="23">
        <v>94</v>
      </c>
      <c r="C3" s="23">
        <v>33</v>
      </c>
      <c r="D3" s="23">
        <v>64</v>
      </c>
      <c r="E3" s="23">
        <v>1178</v>
      </c>
      <c r="F3" s="23">
        <f t="shared" si="0"/>
        <v>0.59493670886075944</v>
      </c>
      <c r="G3" s="23">
        <f t="shared" si="1"/>
        <v>0.74015748031496065</v>
      </c>
      <c r="H3" s="23">
        <f t="shared" si="2"/>
        <v>0.65964912280701749</v>
      </c>
      <c r="I3" s="23">
        <f t="shared" si="3"/>
        <v>0.70570570570570579</v>
      </c>
      <c r="J3" s="23">
        <f t="shared" si="4"/>
        <v>0.92914536157779404</v>
      </c>
      <c r="K3" s="4">
        <f t="shared" ref="K3:K43" si="5">1-(D3/(D3+E3))</f>
        <v>0.94847020933977455</v>
      </c>
    </row>
    <row r="4" spans="1:12" s="4" customFormat="1" x14ac:dyDescent="0.25">
      <c r="A4" s="23" t="s">
        <v>135</v>
      </c>
      <c r="B4" s="23">
        <v>92</v>
      </c>
      <c r="C4" s="23">
        <v>35</v>
      </c>
      <c r="D4" s="23">
        <v>62</v>
      </c>
      <c r="E4" s="23">
        <v>1180</v>
      </c>
      <c r="F4" s="23">
        <f t="shared" si="0"/>
        <v>0.59740259740259738</v>
      </c>
      <c r="G4" s="23">
        <f t="shared" si="1"/>
        <v>0.72440944881889768</v>
      </c>
      <c r="H4" s="23">
        <f t="shared" si="2"/>
        <v>0.65480427046263345</v>
      </c>
      <c r="I4" s="23">
        <f t="shared" si="3"/>
        <v>0.69486404833836857</v>
      </c>
      <c r="J4" s="23">
        <f t="shared" si="4"/>
        <v>0.92914536157779404</v>
      </c>
      <c r="K4" s="4">
        <f t="shared" si="5"/>
        <v>0.9500805152979066</v>
      </c>
    </row>
    <row r="5" spans="1:12" s="4" customFormat="1" x14ac:dyDescent="0.25">
      <c r="A5" s="23" t="s">
        <v>31</v>
      </c>
      <c r="B5" s="23">
        <v>92</v>
      </c>
      <c r="C5" s="23">
        <v>35</v>
      </c>
      <c r="D5" s="23">
        <v>74</v>
      </c>
      <c r="E5" s="23">
        <v>1168</v>
      </c>
      <c r="F5" s="23">
        <f t="shared" si="0"/>
        <v>0.55421686746987953</v>
      </c>
      <c r="G5" s="23">
        <f t="shared" si="1"/>
        <v>0.72440944881889768</v>
      </c>
      <c r="H5" s="23">
        <f t="shared" si="2"/>
        <v>0.62798634812286691</v>
      </c>
      <c r="I5" s="23">
        <f t="shared" si="3"/>
        <v>0.68249258160237392</v>
      </c>
      <c r="J5" s="23">
        <f t="shared" si="4"/>
        <v>0.92037983929875822</v>
      </c>
      <c r="K5" s="4">
        <f t="shared" si="5"/>
        <v>0.94041867954911429</v>
      </c>
    </row>
    <row r="6" spans="1:12" s="4" customFormat="1" x14ac:dyDescent="0.25">
      <c r="A6" s="23" t="s">
        <v>43</v>
      </c>
      <c r="B6" s="23">
        <v>85</v>
      </c>
      <c r="C6" s="23">
        <v>42</v>
      </c>
      <c r="D6" s="23">
        <v>72</v>
      </c>
      <c r="E6" s="23">
        <v>1170</v>
      </c>
      <c r="F6" s="23">
        <f t="shared" si="0"/>
        <v>0.54140127388535031</v>
      </c>
      <c r="G6" s="23">
        <f t="shared" si="1"/>
        <v>0.6692913385826772</v>
      </c>
      <c r="H6" s="23">
        <f t="shared" si="2"/>
        <v>0.59859154929577463</v>
      </c>
      <c r="I6" s="23">
        <f t="shared" si="3"/>
        <v>0.63909774436090228</v>
      </c>
      <c r="J6" s="23">
        <f t="shared" si="4"/>
        <v>0.91672753834915999</v>
      </c>
      <c r="K6" s="4">
        <f t="shared" si="5"/>
        <v>0.94202898550724634</v>
      </c>
    </row>
    <row r="7" spans="1:12" s="4" customFormat="1" x14ac:dyDescent="0.25">
      <c r="A7" s="23" t="s">
        <v>41</v>
      </c>
      <c r="B7" s="23">
        <v>90</v>
      </c>
      <c r="C7" s="23">
        <v>37</v>
      </c>
      <c r="D7" s="23">
        <v>81</v>
      </c>
      <c r="E7" s="23">
        <v>1161</v>
      </c>
      <c r="F7" s="23">
        <f t="shared" si="0"/>
        <v>0.52631578947368418</v>
      </c>
      <c r="G7" s="23">
        <f t="shared" si="1"/>
        <v>0.70866141732283461</v>
      </c>
      <c r="H7" s="23">
        <f t="shared" si="2"/>
        <v>0.60402684563758391</v>
      </c>
      <c r="I7" s="23">
        <f t="shared" si="3"/>
        <v>0.66273932253313683</v>
      </c>
      <c r="J7" s="23">
        <f t="shared" si="4"/>
        <v>0.91380569758948138</v>
      </c>
      <c r="K7" s="4">
        <f t="shared" si="5"/>
        <v>0.93478260869565222</v>
      </c>
    </row>
    <row r="8" spans="1:12" s="4" customFormat="1" x14ac:dyDescent="0.25">
      <c r="A8" s="23" t="s">
        <v>138</v>
      </c>
      <c r="B8" s="23">
        <v>98</v>
      </c>
      <c r="C8" s="23">
        <v>29</v>
      </c>
      <c r="D8" s="23">
        <v>91</v>
      </c>
      <c r="E8" s="23">
        <v>1151</v>
      </c>
      <c r="F8" s="23">
        <f t="shared" si="0"/>
        <v>0.51851851851851849</v>
      </c>
      <c r="G8" s="23">
        <f t="shared" si="1"/>
        <v>0.77165354330708658</v>
      </c>
      <c r="H8" s="23">
        <f t="shared" si="2"/>
        <v>0.62025316455696189</v>
      </c>
      <c r="I8" s="23">
        <f t="shared" si="3"/>
        <v>0.70301291248206599</v>
      </c>
      <c r="J8" s="23">
        <f t="shared" si="4"/>
        <v>0.91234477720964202</v>
      </c>
      <c r="K8" s="4">
        <f t="shared" si="5"/>
        <v>0.92673107890499196</v>
      </c>
    </row>
    <row r="9" spans="1:12" s="4" customFormat="1" x14ac:dyDescent="0.25">
      <c r="A9" s="23" t="s">
        <v>16</v>
      </c>
      <c r="B9" s="23">
        <v>0</v>
      </c>
      <c r="C9" s="23">
        <v>55</v>
      </c>
      <c r="D9" s="23">
        <v>0</v>
      </c>
      <c r="E9" s="23">
        <v>552</v>
      </c>
      <c r="F9" s="23">
        <v>0</v>
      </c>
      <c r="G9" s="23">
        <f t="shared" si="1"/>
        <v>0</v>
      </c>
      <c r="H9" s="23">
        <v>0</v>
      </c>
      <c r="I9" s="23">
        <v>0</v>
      </c>
      <c r="J9" s="23">
        <f t="shared" si="4"/>
        <v>0.90939044481054365</v>
      </c>
      <c r="K9" s="4">
        <f t="shared" si="5"/>
        <v>1</v>
      </c>
    </row>
    <row r="10" spans="1:12" s="4" customFormat="1" x14ac:dyDescent="0.25">
      <c r="A10" s="23" t="s">
        <v>32</v>
      </c>
      <c r="B10" s="23">
        <v>103</v>
      </c>
      <c r="C10" s="23">
        <v>24</v>
      </c>
      <c r="D10" s="23">
        <v>101</v>
      </c>
      <c r="E10" s="23">
        <v>1141</v>
      </c>
      <c r="F10" s="23">
        <f t="shared" ref="F10:F43" si="6">(B10/(B10+D10))</f>
        <v>0.50490196078431371</v>
      </c>
      <c r="G10" s="23">
        <f t="shared" si="1"/>
        <v>0.8110236220472441</v>
      </c>
      <c r="H10" s="23">
        <f t="shared" ref="H10:H43" si="7">2*(F10*G10)/(F10+G10)</f>
        <v>0.62235649546827798</v>
      </c>
      <c r="I10" s="23">
        <f t="shared" ref="I10:I43" si="8">5*F10*G10/((4*F10)+G10)</f>
        <v>0.72331460674157311</v>
      </c>
      <c r="J10" s="23">
        <f t="shared" si="4"/>
        <v>0.90869247626004379</v>
      </c>
      <c r="K10" s="4">
        <f t="shared" si="5"/>
        <v>0.91867954911433169</v>
      </c>
    </row>
    <row r="11" spans="1:12" s="4" customFormat="1" x14ac:dyDescent="0.25">
      <c r="A11" s="23" t="s">
        <v>38</v>
      </c>
      <c r="B11" s="23">
        <v>84</v>
      </c>
      <c r="C11" s="23">
        <v>43</v>
      </c>
      <c r="D11" s="23">
        <v>82</v>
      </c>
      <c r="E11" s="23">
        <v>1160</v>
      </c>
      <c r="F11" s="23">
        <f t="shared" si="6"/>
        <v>0.50602409638554213</v>
      </c>
      <c r="G11" s="23">
        <f t="shared" si="1"/>
        <v>0.66141732283464572</v>
      </c>
      <c r="H11" s="23">
        <f t="shared" si="7"/>
        <v>0.57337883959044367</v>
      </c>
      <c r="I11" s="23">
        <f t="shared" si="8"/>
        <v>0.62314540059347179</v>
      </c>
      <c r="J11" s="23">
        <f t="shared" si="4"/>
        <v>0.90869247626004379</v>
      </c>
      <c r="K11" s="4">
        <f t="shared" si="5"/>
        <v>0.93397745571658619</v>
      </c>
    </row>
    <row r="12" spans="1:12" s="4" customFormat="1" x14ac:dyDescent="0.25">
      <c r="A12" s="23" t="s">
        <v>147</v>
      </c>
      <c r="B12" s="23">
        <v>79</v>
      </c>
      <c r="C12" s="23">
        <v>48</v>
      </c>
      <c r="D12" s="23">
        <v>82</v>
      </c>
      <c r="E12" s="23">
        <v>1160</v>
      </c>
      <c r="F12" s="23">
        <f t="shared" si="6"/>
        <v>0.49068322981366458</v>
      </c>
      <c r="G12" s="23">
        <f t="shared" si="1"/>
        <v>0.62204724409448819</v>
      </c>
      <c r="H12" s="23">
        <f t="shared" si="7"/>
        <v>0.54861111111111116</v>
      </c>
      <c r="I12" s="23">
        <f t="shared" si="8"/>
        <v>0.59043348281016439</v>
      </c>
      <c r="J12" s="23">
        <f t="shared" si="4"/>
        <v>0.90504017531044556</v>
      </c>
      <c r="K12" s="4">
        <f t="shared" si="5"/>
        <v>0.93397745571658619</v>
      </c>
    </row>
    <row r="13" spans="1:12" s="4" customFormat="1" x14ac:dyDescent="0.25">
      <c r="A13" s="23" t="s">
        <v>156</v>
      </c>
      <c r="B13" s="23">
        <v>79</v>
      </c>
      <c r="C13" s="23">
        <v>48</v>
      </c>
      <c r="D13" s="23">
        <v>82</v>
      </c>
      <c r="E13" s="23">
        <v>1160</v>
      </c>
      <c r="F13" s="23">
        <f t="shared" si="6"/>
        <v>0.49068322981366458</v>
      </c>
      <c r="G13" s="23">
        <f t="shared" si="1"/>
        <v>0.62204724409448819</v>
      </c>
      <c r="H13" s="23">
        <f t="shared" si="7"/>
        <v>0.54861111111111116</v>
      </c>
      <c r="I13" s="23">
        <f t="shared" si="8"/>
        <v>0.59043348281016439</v>
      </c>
      <c r="J13" s="23">
        <f t="shared" si="4"/>
        <v>0.90504017531044556</v>
      </c>
      <c r="K13" s="4">
        <f t="shared" si="5"/>
        <v>0.93397745571658619</v>
      </c>
    </row>
    <row r="14" spans="1:12" s="4" customFormat="1" x14ac:dyDescent="0.25">
      <c r="A14" s="23" t="s">
        <v>125</v>
      </c>
      <c r="B14" s="23">
        <v>101</v>
      </c>
      <c r="C14" s="23">
        <v>26</v>
      </c>
      <c r="D14" s="23">
        <v>107</v>
      </c>
      <c r="E14" s="23">
        <v>1135</v>
      </c>
      <c r="F14" s="23">
        <f t="shared" si="6"/>
        <v>0.48557692307692307</v>
      </c>
      <c r="G14" s="23">
        <f t="shared" si="1"/>
        <v>0.79527559055118113</v>
      </c>
      <c r="H14" s="23">
        <f t="shared" si="7"/>
        <v>0.60298507462686568</v>
      </c>
      <c r="I14" s="23">
        <f t="shared" si="8"/>
        <v>0.70530726256983234</v>
      </c>
      <c r="J14" s="23">
        <f t="shared" si="4"/>
        <v>0.90284879474068658</v>
      </c>
      <c r="K14" s="4">
        <f t="shared" si="5"/>
        <v>0.91384863123993565</v>
      </c>
    </row>
    <row r="15" spans="1:12" s="4" customFormat="1" x14ac:dyDescent="0.25">
      <c r="A15" s="23" t="s">
        <v>30</v>
      </c>
      <c r="B15" s="23">
        <v>101</v>
      </c>
      <c r="C15" s="23">
        <v>26</v>
      </c>
      <c r="D15" s="23">
        <v>107</v>
      </c>
      <c r="E15" s="23">
        <v>1135</v>
      </c>
      <c r="F15" s="23">
        <f t="shared" si="6"/>
        <v>0.48557692307692307</v>
      </c>
      <c r="G15" s="23">
        <f t="shared" si="1"/>
        <v>0.79527559055118113</v>
      </c>
      <c r="H15" s="23">
        <f t="shared" si="7"/>
        <v>0.60298507462686568</v>
      </c>
      <c r="I15" s="23">
        <f t="shared" si="8"/>
        <v>0.70530726256983234</v>
      </c>
      <c r="J15" s="23">
        <f t="shared" si="4"/>
        <v>0.90284879474068658</v>
      </c>
      <c r="K15" s="4">
        <f t="shared" si="5"/>
        <v>0.91384863123993565</v>
      </c>
    </row>
    <row r="16" spans="1:12" s="4" customFormat="1" x14ac:dyDescent="0.25">
      <c r="A16" s="23" t="s">
        <v>123</v>
      </c>
      <c r="B16" s="23">
        <v>91</v>
      </c>
      <c r="C16" s="23">
        <v>36</v>
      </c>
      <c r="D16" s="23">
        <v>97</v>
      </c>
      <c r="E16" s="23">
        <v>1145</v>
      </c>
      <c r="F16" s="23">
        <f t="shared" si="6"/>
        <v>0.48404255319148937</v>
      </c>
      <c r="G16" s="23">
        <f t="shared" si="1"/>
        <v>0.71653543307086609</v>
      </c>
      <c r="H16" s="23">
        <f t="shared" si="7"/>
        <v>0.57777777777777783</v>
      </c>
      <c r="I16" s="23">
        <f t="shared" si="8"/>
        <v>0.65373563218390807</v>
      </c>
      <c r="J16" s="23">
        <f t="shared" si="4"/>
        <v>0.90284879474068658</v>
      </c>
      <c r="K16" s="4">
        <f t="shared" si="5"/>
        <v>0.9219001610305958</v>
      </c>
    </row>
    <row r="17" spans="1:11" s="4" customFormat="1" x14ac:dyDescent="0.25">
      <c r="A17" s="23" t="s">
        <v>152</v>
      </c>
      <c r="B17" s="23">
        <v>90</v>
      </c>
      <c r="C17" s="23">
        <v>37</v>
      </c>
      <c r="D17" s="23">
        <v>97</v>
      </c>
      <c r="E17" s="23">
        <v>1145</v>
      </c>
      <c r="F17" s="23">
        <f t="shared" si="6"/>
        <v>0.48128342245989303</v>
      </c>
      <c r="G17" s="23">
        <f t="shared" si="1"/>
        <v>0.70866141732283461</v>
      </c>
      <c r="H17" s="23">
        <f t="shared" si="7"/>
        <v>0.57324840764331197</v>
      </c>
      <c r="I17" s="23">
        <f t="shared" si="8"/>
        <v>0.64748201438848918</v>
      </c>
      <c r="J17" s="23">
        <f t="shared" si="4"/>
        <v>0.90211833455076695</v>
      </c>
      <c r="K17" s="4">
        <f t="shared" si="5"/>
        <v>0.9219001610305958</v>
      </c>
    </row>
    <row r="18" spans="1:11" s="4" customFormat="1" x14ac:dyDescent="0.25">
      <c r="A18" s="23" t="s">
        <v>155</v>
      </c>
      <c r="B18" s="23">
        <v>92</v>
      </c>
      <c r="C18" s="23">
        <v>35</v>
      </c>
      <c r="D18" s="23">
        <v>100</v>
      </c>
      <c r="E18" s="23">
        <v>1142</v>
      </c>
      <c r="F18" s="23">
        <f t="shared" si="6"/>
        <v>0.47916666666666669</v>
      </c>
      <c r="G18" s="23">
        <f t="shared" si="1"/>
        <v>0.72440944881889768</v>
      </c>
      <c r="H18" s="23">
        <f t="shared" si="7"/>
        <v>0.57680250783699061</v>
      </c>
      <c r="I18" s="23">
        <f t="shared" si="8"/>
        <v>0.65714285714285725</v>
      </c>
      <c r="J18" s="23">
        <f t="shared" si="4"/>
        <v>0.90138787436084733</v>
      </c>
      <c r="K18" s="4">
        <f t="shared" si="5"/>
        <v>0.91948470209339772</v>
      </c>
    </row>
    <row r="19" spans="1:11" s="4" customFormat="1" x14ac:dyDescent="0.25">
      <c r="A19" s="23" t="s">
        <v>26</v>
      </c>
      <c r="B19" s="23">
        <v>37</v>
      </c>
      <c r="C19" s="23">
        <v>18</v>
      </c>
      <c r="D19" s="23">
        <v>44</v>
      </c>
      <c r="E19" s="23">
        <v>508</v>
      </c>
      <c r="F19" s="23">
        <f t="shared" si="6"/>
        <v>0.4567901234567901</v>
      </c>
      <c r="G19" s="23">
        <f t="shared" si="1"/>
        <v>0.67272727272727273</v>
      </c>
      <c r="H19" s="23">
        <f t="shared" si="7"/>
        <v>0.54411764705882359</v>
      </c>
      <c r="I19" s="23">
        <f t="shared" si="8"/>
        <v>0.61461794019933558</v>
      </c>
      <c r="J19" s="23">
        <f t="shared" si="4"/>
        <v>0.89785831960461282</v>
      </c>
      <c r="K19" s="4">
        <f t="shared" si="5"/>
        <v>0.92028985507246375</v>
      </c>
    </row>
    <row r="20" spans="1:11" s="11" customFormat="1" x14ac:dyDescent="0.25">
      <c r="A20" s="23" t="s">
        <v>28</v>
      </c>
      <c r="B20" s="23">
        <v>34</v>
      </c>
      <c r="C20" s="23">
        <v>21</v>
      </c>
      <c r="D20" s="23">
        <v>41</v>
      </c>
      <c r="E20" s="23">
        <v>511</v>
      </c>
      <c r="F20" s="23">
        <f t="shared" si="6"/>
        <v>0.45333333333333331</v>
      </c>
      <c r="G20" s="23">
        <f t="shared" si="1"/>
        <v>0.61818181818181817</v>
      </c>
      <c r="H20" s="23">
        <f t="shared" si="7"/>
        <v>0.52307692307692311</v>
      </c>
      <c r="I20" s="23">
        <f t="shared" si="8"/>
        <v>0.57627118644067787</v>
      </c>
      <c r="J20" s="23">
        <f t="shared" si="4"/>
        <v>0.89785831960461282</v>
      </c>
      <c r="K20" s="4">
        <f t="shared" si="5"/>
        <v>0.92572463768115942</v>
      </c>
    </row>
    <row r="21" spans="1:11" s="11" customFormat="1" x14ac:dyDescent="0.25">
      <c r="A21" s="23" t="s">
        <v>27</v>
      </c>
      <c r="B21" s="23">
        <v>34</v>
      </c>
      <c r="C21" s="23">
        <v>21</v>
      </c>
      <c r="D21" s="23">
        <v>41</v>
      </c>
      <c r="E21" s="23">
        <v>511</v>
      </c>
      <c r="F21" s="23">
        <f t="shared" si="6"/>
        <v>0.45333333333333331</v>
      </c>
      <c r="G21" s="23">
        <f t="shared" si="1"/>
        <v>0.61818181818181817</v>
      </c>
      <c r="H21" s="23">
        <f t="shared" si="7"/>
        <v>0.52307692307692311</v>
      </c>
      <c r="I21" s="23">
        <f t="shared" si="8"/>
        <v>0.57627118644067787</v>
      </c>
      <c r="J21" s="23">
        <f t="shared" si="4"/>
        <v>0.89785831960461282</v>
      </c>
      <c r="K21" s="4">
        <f t="shared" si="5"/>
        <v>0.92572463768115942</v>
      </c>
    </row>
    <row r="22" spans="1:11" s="11" customFormat="1" x14ac:dyDescent="0.25">
      <c r="A22" s="23" t="s">
        <v>33</v>
      </c>
      <c r="B22" s="23">
        <v>106</v>
      </c>
      <c r="C22" s="23">
        <v>21</v>
      </c>
      <c r="D22" s="23">
        <v>120</v>
      </c>
      <c r="E22" s="23">
        <v>1122</v>
      </c>
      <c r="F22" s="23">
        <f t="shared" si="6"/>
        <v>0.46902654867256638</v>
      </c>
      <c r="G22" s="23">
        <f t="shared" si="1"/>
        <v>0.83464566929133854</v>
      </c>
      <c r="H22" s="23">
        <f t="shared" si="7"/>
        <v>0.60056657223796028</v>
      </c>
      <c r="I22" s="23">
        <f t="shared" si="8"/>
        <v>0.72207084468664839</v>
      </c>
      <c r="J22" s="23">
        <f t="shared" si="4"/>
        <v>0.89700511322132948</v>
      </c>
      <c r="K22" s="4">
        <f t="shared" si="5"/>
        <v>0.90338164251207731</v>
      </c>
    </row>
    <row r="23" spans="1:11" s="11" customFormat="1" x14ac:dyDescent="0.25">
      <c r="A23" s="23" t="s">
        <v>37</v>
      </c>
      <c r="B23" s="23">
        <v>97</v>
      </c>
      <c r="C23" s="23">
        <v>30</v>
      </c>
      <c r="D23" s="23">
        <v>111</v>
      </c>
      <c r="E23" s="23">
        <v>1131</v>
      </c>
      <c r="F23" s="23">
        <f t="shared" si="6"/>
        <v>0.46634615384615385</v>
      </c>
      <c r="G23" s="23">
        <f t="shared" si="1"/>
        <v>0.76377952755905509</v>
      </c>
      <c r="H23" s="23">
        <f t="shared" si="7"/>
        <v>0.57910447761194028</v>
      </c>
      <c r="I23" s="23">
        <f t="shared" si="8"/>
        <v>0.67737430167597756</v>
      </c>
      <c r="J23" s="23">
        <f t="shared" si="4"/>
        <v>0.89700511322132948</v>
      </c>
      <c r="K23" s="4">
        <f t="shared" si="5"/>
        <v>0.91062801932367154</v>
      </c>
    </row>
    <row r="24" spans="1:11" s="11" customFormat="1" x14ac:dyDescent="0.25">
      <c r="A24" s="23" t="s">
        <v>39</v>
      </c>
      <c r="B24" s="23">
        <v>93</v>
      </c>
      <c r="C24" s="23">
        <v>34</v>
      </c>
      <c r="D24" s="23">
        <v>108</v>
      </c>
      <c r="E24" s="23">
        <v>1134</v>
      </c>
      <c r="F24" s="23">
        <f t="shared" si="6"/>
        <v>0.46268656716417911</v>
      </c>
      <c r="G24" s="23">
        <f t="shared" si="1"/>
        <v>0.73228346456692917</v>
      </c>
      <c r="H24" s="23">
        <f t="shared" si="7"/>
        <v>0.56707317073170738</v>
      </c>
      <c r="I24" s="23">
        <f t="shared" si="8"/>
        <v>0.65585331452750362</v>
      </c>
      <c r="J24" s="23">
        <f t="shared" si="4"/>
        <v>0.89627465303140974</v>
      </c>
      <c r="K24" s="4">
        <f t="shared" si="5"/>
        <v>0.91304347826086962</v>
      </c>
    </row>
    <row r="25" spans="1:11" s="11" customFormat="1" x14ac:dyDescent="0.25">
      <c r="A25" s="23" t="s">
        <v>42</v>
      </c>
      <c r="B25" s="23">
        <v>98</v>
      </c>
      <c r="C25" s="23">
        <v>29</v>
      </c>
      <c r="D25" s="23">
        <v>114</v>
      </c>
      <c r="E25" s="23">
        <v>1128</v>
      </c>
      <c r="F25" s="23">
        <f t="shared" si="6"/>
        <v>0.46226415094339623</v>
      </c>
      <c r="G25" s="23">
        <f t="shared" si="1"/>
        <v>0.77165354330708658</v>
      </c>
      <c r="H25" s="23">
        <f t="shared" si="7"/>
        <v>0.57817109144542767</v>
      </c>
      <c r="I25" s="23">
        <f t="shared" si="8"/>
        <v>0.68055555555555558</v>
      </c>
      <c r="J25" s="23">
        <f t="shared" si="4"/>
        <v>0.89554419284149012</v>
      </c>
      <c r="K25" s="4">
        <f t="shared" si="5"/>
        <v>0.90821256038647347</v>
      </c>
    </row>
    <row r="26" spans="1:11" s="11" customFormat="1" x14ac:dyDescent="0.25">
      <c r="A26" s="23" t="s">
        <v>35</v>
      </c>
      <c r="B26" s="23">
        <v>108</v>
      </c>
      <c r="C26" s="23">
        <v>19</v>
      </c>
      <c r="D26" s="23">
        <v>128</v>
      </c>
      <c r="E26" s="23">
        <v>1114</v>
      </c>
      <c r="F26" s="23">
        <f t="shared" si="6"/>
        <v>0.4576271186440678</v>
      </c>
      <c r="G26" s="23">
        <f t="shared" si="1"/>
        <v>0.85039370078740162</v>
      </c>
      <c r="H26" s="23">
        <f t="shared" si="7"/>
        <v>0.59504132231404971</v>
      </c>
      <c r="I26" s="23">
        <f t="shared" si="8"/>
        <v>0.72580645161290336</v>
      </c>
      <c r="J26" s="23">
        <f t="shared" si="4"/>
        <v>0.89262235208181151</v>
      </c>
      <c r="K26" s="4">
        <f t="shared" si="5"/>
        <v>0.8969404186795491</v>
      </c>
    </row>
    <row r="27" spans="1:11" s="11" customFormat="1" x14ac:dyDescent="0.25">
      <c r="A27" s="23" t="s">
        <v>20</v>
      </c>
      <c r="B27" s="23">
        <v>33</v>
      </c>
      <c r="C27" s="23">
        <v>22</v>
      </c>
      <c r="D27" s="23">
        <v>45</v>
      </c>
      <c r="E27" s="23">
        <v>507</v>
      </c>
      <c r="F27" s="23">
        <f t="shared" si="6"/>
        <v>0.42307692307692307</v>
      </c>
      <c r="G27" s="23">
        <f t="shared" si="1"/>
        <v>0.6</v>
      </c>
      <c r="H27" s="23">
        <f t="shared" si="7"/>
        <v>0.49624060150375943</v>
      </c>
      <c r="I27" s="23">
        <f t="shared" si="8"/>
        <v>0.55369127516778527</v>
      </c>
      <c r="J27" s="23">
        <f t="shared" si="4"/>
        <v>0.88962108731466227</v>
      </c>
      <c r="K27" s="4">
        <f t="shared" si="5"/>
        <v>0.91847826086956519</v>
      </c>
    </row>
    <row r="28" spans="1:11" s="11" customFormat="1" x14ac:dyDescent="0.25">
      <c r="A28" s="23" t="s">
        <v>22</v>
      </c>
      <c r="B28" s="23">
        <v>33</v>
      </c>
      <c r="C28" s="23">
        <v>22</v>
      </c>
      <c r="D28" s="23">
        <v>45</v>
      </c>
      <c r="E28" s="23">
        <v>507</v>
      </c>
      <c r="F28" s="23">
        <f t="shared" si="6"/>
        <v>0.42307692307692307</v>
      </c>
      <c r="G28" s="23">
        <f t="shared" si="1"/>
        <v>0.6</v>
      </c>
      <c r="H28" s="23">
        <f t="shared" si="7"/>
        <v>0.49624060150375943</v>
      </c>
      <c r="I28" s="23">
        <f t="shared" si="8"/>
        <v>0.55369127516778527</v>
      </c>
      <c r="J28" s="23">
        <f t="shared" si="4"/>
        <v>0.88962108731466227</v>
      </c>
      <c r="K28" s="4">
        <f t="shared" si="5"/>
        <v>0.91847826086956519</v>
      </c>
    </row>
    <row r="29" spans="1:11" s="11" customFormat="1" x14ac:dyDescent="0.25">
      <c r="A29" s="23" t="s">
        <v>151</v>
      </c>
      <c r="B29" s="23">
        <v>97</v>
      </c>
      <c r="C29" s="23">
        <v>30</v>
      </c>
      <c r="D29" s="23">
        <v>130</v>
      </c>
      <c r="E29" s="23">
        <v>1112</v>
      </c>
      <c r="F29" s="23">
        <f t="shared" si="6"/>
        <v>0.42731277533039647</v>
      </c>
      <c r="G29" s="23">
        <f t="shared" si="1"/>
        <v>0.76377952755905509</v>
      </c>
      <c r="H29" s="23">
        <f t="shared" si="7"/>
        <v>0.54802259887005644</v>
      </c>
      <c r="I29" s="23">
        <f t="shared" si="8"/>
        <v>0.65986394557823125</v>
      </c>
      <c r="J29" s="23">
        <f t="shared" si="4"/>
        <v>0.88312636961285607</v>
      </c>
      <c r="K29" s="4">
        <f t="shared" si="5"/>
        <v>0.89533011272141705</v>
      </c>
    </row>
    <row r="30" spans="1:11" s="11" customFormat="1" x14ac:dyDescent="0.25">
      <c r="A30" s="23" t="s">
        <v>29</v>
      </c>
      <c r="B30" s="23">
        <v>97</v>
      </c>
      <c r="C30" s="23">
        <v>30</v>
      </c>
      <c r="D30" s="23">
        <v>130</v>
      </c>
      <c r="E30" s="23">
        <v>1112</v>
      </c>
      <c r="F30" s="23">
        <f t="shared" si="6"/>
        <v>0.42731277533039647</v>
      </c>
      <c r="G30" s="23">
        <f t="shared" si="1"/>
        <v>0.76377952755905509</v>
      </c>
      <c r="H30" s="23">
        <f t="shared" si="7"/>
        <v>0.54802259887005644</v>
      </c>
      <c r="I30" s="23">
        <f t="shared" si="8"/>
        <v>0.65986394557823125</v>
      </c>
      <c r="J30" s="23">
        <f t="shared" si="4"/>
        <v>0.88312636961285607</v>
      </c>
      <c r="K30" s="4">
        <f t="shared" si="5"/>
        <v>0.89533011272141705</v>
      </c>
    </row>
    <row r="31" spans="1:11" s="11" customFormat="1" x14ac:dyDescent="0.25">
      <c r="A31" s="23" t="s">
        <v>24</v>
      </c>
      <c r="B31" s="23">
        <v>37</v>
      </c>
      <c r="C31" s="23">
        <v>18</v>
      </c>
      <c r="D31" s="23">
        <v>53</v>
      </c>
      <c r="E31" s="23">
        <v>499</v>
      </c>
      <c r="F31" s="23">
        <f t="shared" si="6"/>
        <v>0.41111111111111109</v>
      </c>
      <c r="G31" s="23">
        <f t="shared" si="1"/>
        <v>0.67272727272727273</v>
      </c>
      <c r="H31" s="23">
        <f t="shared" si="7"/>
        <v>0.51034482758620692</v>
      </c>
      <c r="I31" s="23">
        <f t="shared" si="8"/>
        <v>0.59677419354838701</v>
      </c>
      <c r="J31" s="23">
        <f t="shared" si="4"/>
        <v>0.88303130148270181</v>
      </c>
      <c r="K31" s="4">
        <f t="shared" si="5"/>
        <v>0.90398550724637683</v>
      </c>
    </row>
    <row r="32" spans="1:11" s="11" customFormat="1" x14ac:dyDescent="0.25">
      <c r="A32" s="23" t="s">
        <v>25</v>
      </c>
      <c r="B32" s="23">
        <v>31</v>
      </c>
      <c r="C32" s="23">
        <v>24</v>
      </c>
      <c r="D32" s="23">
        <v>48</v>
      </c>
      <c r="E32" s="23">
        <v>504</v>
      </c>
      <c r="F32" s="23">
        <f t="shared" si="6"/>
        <v>0.39240506329113922</v>
      </c>
      <c r="G32" s="23">
        <f t="shared" si="1"/>
        <v>0.5636363636363636</v>
      </c>
      <c r="H32" s="23">
        <f t="shared" si="7"/>
        <v>0.46268656716417905</v>
      </c>
      <c r="I32" s="23">
        <f t="shared" si="8"/>
        <v>0.51839464882943143</v>
      </c>
      <c r="J32" s="23">
        <f t="shared" si="4"/>
        <v>0.88138385502471173</v>
      </c>
      <c r="K32" s="4">
        <f t="shared" si="5"/>
        <v>0.91304347826086962</v>
      </c>
    </row>
    <row r="33" spans="1:11" s="11" customFormat="1" x14ac:dyDescent="0.25">
      <c r="A33" s="23" t="s">
        <v>124</v>
      </c>
      <c r="B33" s="23">
        <v>102</v>
      </c>
      <c r="C33" s="23">
        <v>25</v>
      </c>
      <c r="D33" s="23">
        <v>139</v>
      </c>
      <c r="E33" s="23">
        <v>1103</v>
      </c>
      <c r="F33" s="23">
        <f t="shared" si="6"/>
        <v>0.42323651452282157</v>
      </c>
      <c r="G33" s="23">
        <f t="shared" si="1"/>
        <v>0.80314960629921262</v>
      </c>
      <c r="H33" s="23">
        <f t="shared" si="7"/>
        <v>0.55434782608695654</v>
      </c>
      <c r="I33" s="23">
        <f t="shared" si="8"/>
        <v>0.68090787716955936</v>
      </c>
      <c r="J33" s="23">
        <f t="shared" si="4"/>
        <v>0.88020452885317746</v>
      </c>
      <c r="K33" s="4">
        <f t="shared" si="5"/>
        <v>0.88808373590982281</v>
      </c>
    </row>
    <row r="34" spans="1:11" s="11" customFormat="1" x14ac:dyDescent="0.25">
      <c r="A34" s="23" t="s">
        <v>21</v>
      </c>
      <c r="B34" s="23">
        <v>38</v>
      </c>
      <c r="C34" s="23">
        <v>17</v>
      </c>
      <c r="D34" s="23">
        <v>56</v>
      </c>
      <c r="E34" s="23">
        <v>496</v>
      </c>
      <c r="F34" s="23">
        <f t="shared" si="6"/>
        <v>0.40425531914893614</v>
      </c>
      <c r="G34" s="23">
        <f t="shared" si="1"/>
        <v>0.69090909090909092</v>
      </c>
      <c r="H34" s="23">
        <f t="shared" si="7"/>
        <v>0.51006711409395977</v>
      </c>
      <c r="I34" s="23">
        <f t="shared" si="8"/>
        <v>0.60509554140127386</v>
      </c>
      <c r="J34" s="23">
        <f t="shared" si="4"/>
        <v>0.87973640856672153</v>
      </c>
      <c r="K34" s="4">
        <f t="shared" si="5"/>
        <v>0.89855072463768115</v>
      </c>
    </row>
    <row r="35" spans="1:11" s="11" customFormat="1" x14ac:dyDescent="0.25">
      <c r="A35" s="23" t="s">
        <v>36</v>
      </c>
      <c r="B35" s="23">
        <v>102</v>
      </c>
      <c r="C35" s="23">
        <v>25</v>
      </c>
      <c r="D35" s="23">
        <v>148</v>
      </c>
      <c r="E35" s="23">
        <v>1094</v>
      </c>
      <c r="F35" s="23">
        <f t="shared" si="6"/>
        <v>0.40799999999999997</v>
      </c>
      <c r="G35" s="23">
        <f t="shared" si="1"/>
        <v>0.80314960629921262</v>
      </c>
      <c r="H35" s="23">
        <f t="shared" si="7"/>
        <v>0.54111405835543758</v>
      </c>
      <c r="I35" s="23">
        <f t="shared" si="8"/>
        <v>0.67282321899736153</v>
      </c>
      <c r="J35" s="23">
        <f t="shared" si="4"/>
        <v>0.87363038714390062</v>
      </c>
      <c r="K35" s="4">
        <f t="shared" si="5"/>
        <v>0.88083735909822869</v>
      </c>
    </row>
    <row r="36" spans="1:11" s="11" customFormat="1" x14ac:dyDescent="0.25">
      <c r="A36" s="23" t="s">
        <v>40</v>
      </c>
      <c r="B36" s="23">
        <v>91</v>
      </c>
      <c r="C36" s="23">
        <v>36</v>
      </c>
      <c r="D36" s="23">
        <v>139</v>
      </c>
      <c r="E36" s="23">
        <v>1103</v>
      </c>
      <c r="F36" s="23">
        <f t="shared" si="6"/>
        <v>0.39565217391304347</v>
      </c>
      <c r="G36" s="23">
        <f t="shared" si="1"/>
        <v>0.71653543307086609</v>
      </c>
      <c r="H36" s="23">
        <f t="shared" si="7"/>
        <v>0.50980392156862742</v>
      </c>
      <c r="I36" s="23">
        <f t="shared" si="8"/>
        <v>0.61653116531165308</v>
      </c>
      <c r="J36" s="23">
        <f t="shared" si="4"/>
        <v>0.87216946676406137</v>
      </c>
      <c r="K36" s="4">
        <f t="shared" si="5"/>
        <v>0.88808373590982281</v>
      </c>
    </row>
    <row r="37" spans="1:11" s="11" customFormat="1" x14ac:dyDescent="0.25">
      <c r="A37" s="23" t="s">
        <v>34</v>
      </c>
      <c r="B37" s="23">
        <v>106</v>
      </c>
      <c r="C37" s="23">
        <v>21</v>
      </c>
      <c r="D37" s="23">
        <v>158</v>
      </c>
      <c r="E37" s="23">
        <v>1084</v>
      </c>
      <c r="F37" s="23">
        <f t="shared" si="6"/>
        <v>0.40151515151515149</v>
      </c>
      <c r="G37" s="23">
        <f t="shared" si="1"/>
        <v>0.83464566929133854</v>
      </c>
      <c r="H37" s="23">
        <f t="shared" si="7"/>
        <v>0.54219948849104849</v>
      </c>
      <c r="I37" s="23">
        <f t="shared" si="8"/>
        <v>0.68652849740932631</v>
      </c>
      <c r="J37" s="23">
        <f t="shared" si="4"/>
        <v>0.86924762600438277</v>
      </c>
      <c r="K37" s="4">
        <f t="shared" si="5"/>
        <v>0.87278582930756843</v>
      </c>
    </row>
    <row r="38" spans="1:11" s="11" customFormat="1" x14ac:dyDescent="0.25">
      <c r="A38" s="23" t="s">
        <v>19</v>
      </c>
      <c r="B38" s="23">
        <v>34</v>
      </c>
      <c r="C38" s="23">
        <v>21</v>
      </c>
      <c r="D38" s="23">
        <v>62</v>
      </c>
      <c r="E38" s="23">
        <v>490</v>
      </c>
      <c r="F38" s="23">
        <f t="shared" si="6"/>
        <v>0.35416666666666669</v>
      </c>
      <c r="G38" s="23">
        <f t="shared" si="1"/>
        <v>0.61818181818181817</v>
      </c>
      <c r="H38" s="23">
        <f t="shared" si="7"/>
        <v>0.45033112582781454</v>
      </c>
      <c r="I38" s="23">
        <f t="shared" si="8"/>
        <v>0.53797468354430378</v>
      </c>
      <c r="J38" s="23">
        <f t="shared" si="4"/>
        <v>0.86326194398682043</v>
      </c>
      <c r="K38" s="4">
        <f t="shared" si="5"/>
        <v>0.8876811594202898</v>
      </c>
    </row>
    <row r="39" spans="1:11" s="11" customFormat="1" x14ac:dyDescent="0.25">
      <c r="A39" s="23" t="s">
        <v>13</v>
      </c>
      <c r="B39" s="23">
        <v>35</v>
      </c>
      <c r="C39" s="23">
        <v>20</v>
      </c>
      <c r="D39" s="23">
        <v>65</v>
      </c>
      <c r="E39" s="23">
        <v>487</v>
      </c>
      <c r="F39" s="23">
        <f t="shared" si="6"/>
        <v>0.35</v>
      </c>
      <c r="G39" s="23">
        <f t="shared" si="1"/>
        <v>0.63636363636363635</v>
      </c>
      <c r="H39" s="23">
        <f t="shared" si="7"/>
        <v>0.45161290322580644</v>
      </c>
      <c r="I39" s="23">
        <f t="shared" si="8"/>
        <v>0.546875</v>
      </c>
      <c r="J39" s="23">
        <f t="shared" si="4"/>
        <v>0.85996705107084015</v>
      </c>
      <c r="K39" s="4">
        <f t="shared" si="5"/>
        <v>0.88224637681159424</v>
      </c>
    </row>
    <row r="40" spans="1:11" s="11" customFormat="1" x14ac:dyDescent="0.25">
      <c r="A40" s="23" t="s">
        <v>23</v>
      </c>
      <c r="B40" s="23">
        <v>39</v>
      </c>
      <c r="C40" s="23">
        <v>16</v>
      </c>
      <c r="D40" s="23">
        <v>70</v>
      </c>
      <c r="E40" s="23">
        <v>482</v>
      </c>
      <c r="F40" s="23">
        <f t="shared" si="6"/>
        <v>0.3577981651376147</v>
      </c>
      <c r="G40" s="23">
        <f t="shared" si="1"/>
        <v>0.70909090909090911</v>
      </c>
      <c r="H40" s="23">
        <f t="shared" si="7"/>
        <v>0.47560975609756101</v>
      </c>
      <c r="I40" s="23">
        <f t="shared" si="8"/>
        <v>0.59270516717325228</v>
      </c>
      <c r="J40" s="23">
        <f t="shared" si="4"/>
        <v>0.85831960461285006</v>
      </c>
      <c r="K40" s="4">
        <f t="shared" si="5"/>
        <v>0.87318840579710144</v>
      </c>
    </row>
    <row r="41" spans="1:11" s="11" customFormat="1" x14ac:dyDescent="0.25">
      <c r="A41" s="23" t="s">
        <v>18</v>
      </c>
      <c r="B41" s="23">
        <v>34</v>
      </c>
      <c r="C41" s="23">
        <v>21</v>
      </c>
      <c r="D41" s="23">
        <v>66</v>
      </c>
      <c r="E41" s="23">
        <v>486</v>
      </c>
      <c r="F41" s="23">
        <f t="shared" si="6"/>
        <v>0.34</v>
      </c>
      <c r="G41" s="23">
        <f t="shared" si="1"/>
        <v>0.61818181818181817</v>
      </c>
      <c r="H41" s="23">
        <f t="shared" si="7"/>
        <v>0.43870967741935485</v>
      </c>
      <c r="I41" s="23">
        <f t="shared" si="8"/>
        <v>0.53125</v>
      </c>
      <c r="J41" s="23">
        <f t="shared" si="4"/>
        <v>0.85667215815485998</v>
      </c>
      <c r="K41" s="4">
        <f t="shared" si="5"/>
        <v>0.88043478260869568</v>
      </c>
    </row>
    <row r="42" spans="1:11" s="11" customFormat="1" x14ac:dyDescent="0.25">
      <c r="A42" s="23" t="s">
        <v>17</v>
      </c>
      <c r="B42" s="23">
        <v>33</v>
      </c>
      <c r="C42" s="23">
        <v>22</v>
      </c>
      <c r="D42" s="23">
        <v>65</v>
      </c>
      <c r="E42" s="23">
        <v>487</v>
      </c>
      <c r="F42" s="23">
        <f t="shared" si="6"/>
        <v>0.33673469387755101</v>
      </c>
      <c r="G42" s="23">
        <f t="shared" si="1"/>
        <v>0.6</v>
      </c>
      <c r="H42" s="23">
        <f t="shared" si="7"/>
        <v>0.43137254901960786</v>
      </c>
      <c r="I42" s="23">
        <f t="shared" si="8"/>
        <v>0.51886792452830188</v>
      </c>
      <c r="J42" s="23">
        <f t="shared" si="4"/>
        <v>0.85667215815485998</v>
      </c>
      <c r="K42" s="4">
        <f t="shared" si="5"/>
        <v>0.88224637681159424</v>
      </c>
    </row>
    <row r="43" spans="1:11" s="11" customFormat="1" x14ac:dyDescent="0.25">
      <c r="A43" s="23" t="s">
        <v>15</v>
      </c>
      <c r="B43" s="23">
        <v>36</v>
      </c>
      <c r="C43" s="23">
        <v>19</v>
      </c>
      <c r="D43" s="23">
        <v>84</v>
      </c>
      <c r="E43" s="23">
        <v>468</v>
      </c>
      <c r="F43" s="23">
        <f t="shared" si="6"/>
        <v>0.3</v>
      </c>
      <c r="G43" s="23">
        <f t="shared" si="1"/>
        <v>0.65454545454545454</v>
      </c>
      <c r="H43" s="23">
        <f t="shared" si="7"/>
        <v>0.41142857142857137</v>
      </c>
      <c r="I43" s="23">
        <f t="shared" si="8"/>
        <v>0.52941176470588236</v>
      </c>
      <c r="J43" s="23">
        <f t="shared" si="4"/>
        <v>0.83031301482701814</v>
      </c>
      <c r="K43" s="4">
        <f t="shared" si="5"/>
        <v>0.84782608695652173</v>
      </c>
    </row>
    <row r="44" spans="1:11" s="11" customForma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</row>
  </sheetData>
  <sortState ref="A2:J44">
    <sortCondition descending="1" ref="J2:J44"/>
    <sortCondition descending="1" ref="I2:I44"/>
    <sortCondition descending="1" ref="H2:H4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B205-5DC3-4B47-BE53-7B0C0BABC5C0}">
  <dimension ref="A1:J74"/>
  <sheetViews>
    <sheetView workbookViewId="0">
      <selection activeCell="J2" sqref="J2"/>
    </sheetView>
  </sheetViews>
  <sheetFormatPr defaultRowHeight="15" x14ac:dyDescent="0.25"/>
  <cols>
    <col min="1" max="1" width="15.5703125" customWidth="1"/>
    <col min="2" max="2" width="9.140625" style="4"/>
  </cols>
  <sheetData>
    <row r="1" spans="1:10" s="2" customFormat="1" x14ac:dyDescent="0.25">
      <c r="A1" s="1" t="s">
        <v>0</v>
      </c>
      <c r="B1" s="8" t="s">
        <v>9</v>
      </c>
      <c r="C1" s="8" t="s">
        <v>10</v>
      </c>
      <c r="D1" s="8" t="s">
        <v>11</v>
      </c>
      <c r="E1" s="8" t="s">
        <v>12</v>
      </c>
      <c r="F1" s="1" t="s">
        <v>44</v>
      </c>
      <c r="G1" s="1" t="s">
        <v>45</v>
      </c>
      <c r="H1" s="1" t="s">
        <v>46</v>
      </c>
      <c r="J1" s="2" t="s">
        <v>120</v>
      </c>
    </row>
    <row r="2" spans="1:10" x14ac:dyDescent="0.25">
      <c r="A2" s="4" t="s">
        <v>99</v>
      </c>
      <c r="B2" s="7">
        <v>285</v>
      </c>
      <c r="C2" s="7">
        <v>75</v>
      </c>
      <c r="D2" s="7">
        <v>103</v>
      </c>
      <c r="E2" s="7">
        <v>257</v>
      </c>
      <c r="F2">
        <f t="shared" ref="F2:F33" si="0">(B2/(B2+D2))</f>
        <v>0.73453608247422686</v>
      </c>
      <c r="G2">
        <f t="shared" ref="G2:G33" si="1">(B2/(B2+C2))</f>
        <v>0.79166666666666663</v>
      </c>
      <c r="H2">
        <f t="shared" ref="H2:H33" si="2">2*F2*G2/(F2+G2)</f>
        <v>0.76203208556149737</v>
      </c>
      <c r="J2">
        <v>0.80976851851851805</v>
      </c>
    </row>
    <row r="3" spans="1:10" x14ac:dyDescent="0.25">
      <c r="A3" t="s">
        <v>112</v>
      </c>
      <c r="B3" s="7">
        <v>58</v>
      </c>
      <c r="C3" s="7">
        <v>14</v>
      </c>
      <c r="D3" s="7">
        <v>23</v>
      </c>
      <c r="E3" s="7">
        <v>49</v>
      </c>
      <c r="F3">
        <f t="shared" si="0"/>
        <v>0.71604938271604934</v>
      </c>
      <c r="G3">
        <f t="shared" si="1"/>
        <v>0.80555555555555558</v>
      </c>
      <c r="H3">
        <f t="shared" si="2"/>
        <v>0.75816993464052296</v>
      </c>
    </row>
    <row r="4" spans="1:10" x14ac:dyDescent="0.25">
      <c r="A4" s="4" t="s">
        <v>109</v>
      </c>
      <c r="B4" s="7">
        <v>57</v>
      </c>
      <c r="C4" s="7">
        <v>15</v>
      </c>
      <c r="D4" s="7">
        <v>22</v>
      </c>
      <c r="E4" s="7">
        <v>50</v>
      </c>
      <c r="F4">
        <f t="shared" si="0"/>
        <v>0.72151898734177211</v>
      </c>
      <c r="G4">
        <f t="shared" si="1"/>
        <v>0.79166666666666663</v>
      </c>
      <c r="H4">
        <f t="shared" si="2"/>
        <v>0.75496688741721851</v>
      </c>
    </row>
    <row r="5" spans="1:10" x14ac:dyDescent="0.25">
      <c r="A5" t="s">
        <v>117</v>
      </c>
      <c r="B5" s="7">
        <v>58</v>
      </c>
      <c r="C5" s="7">
        <v>14</v>
      </c>
      <c r="D5" s="7">
        <v>24</v>
      </c>
      <c r="E5" s="7">
        <v>48</v>
      </c>
      <c r="F5">
        <f t="shared" si="0"/>
        <v>0.70731707317073167</v>
      </c>
      <c r="G5">
        <f t="shared" si="1"/>
        <v>0.80555555555555558</v>
      </c>
      <c r="H5">
        <f t="shared" si="2"/>
        <v>0.75324675324675316</v>
      </c>
    </row>
    <row r="6" spans="1:10" x14ac:dyDescent="0.25">
      <c r="A6" t="s">
        <v>60</v>
      </c>
      <c r="B6" s="7">
        <v>60</v>
      </c>
      <c r="C6" s="7">
        <v>12</v>
      </c>
      <c r="D6" s="7">
        <v>30</v>
      </c>
      <c r="E6" s="7">
        <v>42</v>
      </c>
      <c r="F6">
        <f t="shared" si="0"/>
        <v>0.66666666666666663</v>
      </c>
      <c r="G6">
        <f t="shared" si="1"/>
        <v>0.83333333333333337</v>
      </c>
      <c r="H6">
        <f t="shared" si="2"/>
        <v>0.74074074074074081</v>
      </c>
    </row>
    <row r="7" spans="1:10" x14ac:dyDescent="0.25">
      <c r="A7" t="s">
        <v>108</v>
      </c>
      <c r="B7" s="7">
        <v>61</v>
      </c>
      <c r="C7" s="7">
        <v>11</v>
      </c>
      <c r="D7" s="7">
        <v>33</v>
      </c>
      <c r="E7" s="7">
        <v>39</v>
      </c>
      <c r="F7">
        <f t="shared" si="0"/>
        <v>0.64893617021276595</v>
      </c>
      <c r="G7">
        <f t="shared" si="1"/>
        <v>0.84722222222222221</v>
      </c>
      <c r="H7">
        <f t="shared" si="2"/>
        <v>0.73493975903614461</v>
      </c>
    </row>
    <row r="8" spans="1:10" x14ac:dyDescent="0.25">
      <c r="A8" t="s">
        <v>113</v>
      </c>
      <c r="B8" s="7">
        <v>58</v>
      </c>
      <c r="C8" s="7">
        <v>14</v>
      </c>
      <c r="D8" s="7">
        <v>28</v>
      </c>
      <c r="E8" s="7">
        <v>44</v>
      </c>
      <c r="F8">
        <f t="shared" si="0"/>
        <v>0.67441860465116277</v>
      </c>
      <c r="G8">
        <f t="shared" si="1"/>
        <v>0.80555555555555558</v>
      </c>
      <c r="H8">
        <f t="shared" si="2"/>
        <v>0.73417721518987344</v>
      </c>
    </row>
    <row r="9" spans="1:10" x14ac:dyDescent="0.25">
      <c r="A9" t="s">
        <v>93</v>
      </c>
      <c r="B9" s="7">
        <v>271</v>
      </c>
      <c r="C9" s="7">
        <v>89</v>
      </c>
      <c r="D9" s="7">
        <v>108</v>
      </c>
      <c r="E9" s="7">
        <v>252</v>
      </c>
      <c r="F9">
        <f t="shared" si="0"/>
        <v>0.71503957783641159</v>
      </c>
      <c r="G9">
        <f t="shared" si="1"/>
        <v>0.75277777777777777</v>
      </c>
      <c r="H9">
        <f t="shared" si="2"/>
        <v>0.73342354533152909</v>
      </c>
    </row>
    <row r="10" spans="1:10" x14ac:dyDescent="0.25">
      <c r="A10" t="s">
        <v>107</v>
      </c>
      <c r="B10" s="7">
        <v>57</v>
      </c>
      <c r="C10" s="7">
        <v>14</v>
      </c>
      <c r="D10" s="7">
        <v>28</v>
      </c>
      <c r="E10" s="7">
        <v>44</v>
      </c>
      <c r="F10">
        <f t="shared" si="0"/>
        <v>0.6705882352941176</v>
      </c>
      <c r="G10">
        <f t="shared" si="1"/>
        <v>0.80281690140845074</v>
      </c>
      <c r="H10">
        <f t="shared" si="2"/>
        <v>0.73076923076923073</v>
      </c>
    </row>
    <row r="11" spans="1:10" x14ac:dyDescent="0.25">
      <c r="A11" t="s">
        <v>70</v>
      </c>
      <c r="B11" s="7">
        <v>308</v>
      </c>
      <c r="C11" s="7">
        <v>52</v>
      </c>
      <c r="D11" s="7">
        <v>175</v>
      </c>
      <c r="E11" s="7">
        <v>185</v>
      </c>
      <c r="F11">
        <f t="shared" si="0"/>
        <v>0.6376811594202898</v>
      </c>
      <c r="G11">
        <f t="shared" si="1"/>
        <v>0.85555555555555551</v>
      </c>
      <c r="H11">
        <f t="shared" si="2"/>
        <v>0.730723606168446</v>
      </c>
    </row>
    <row r="12" spans="1:10" x14ac:dyDescent="0.25">
      <c r="A12" t="s">
        <v>110</v>
      </c>
      <c r="B12" s="7">
        <v>55</v>
      </c>
      <c r="C12" s="7">
        <v>17</v>
      </c>
      <c r="D12" s="7">
        <v>24</v>
      </c>
      <c r="E12" s="7">
        <v>48</v>
      </c>
      <c r="F12">
        <f t="shared" si="0"/>
        <v>0.69620253164556967</v>
      </c>
      <c r="G12">
        <f t="shared" si="1"/>
        <v>0.76388888888888884</v>
      </c>
      <c r="H12">
        <f t="shared" si="2"/>
        <v>0.72847682119205293</v>
      </c>
    </row>
    <row r="13" spans="1:10" x14ac:dyDescent="0.25">
      <c r="A13" t="s">
        <v>62</v>
      </c>
      <c r="B13" s="7">
        <v>56</v>
      </c>
      <c r="C13" s="7">
        <v>16</v>
      </c>
      <c r="D13" s="7">
        <v>26</v>
      </c>
      <c r="E13" s="7">
        <v>46</v>
      </c>
      <c r="F13">
        <f t="shared" si="0"/>
        <v>0.68292682926829273</v>
      </c>
      <c r="G13">
        <f t="shared" si="1"/>
        <v>0.77777777777777779</v>
      </c>
      <c r="H13">
        <f t="shared" si="2"/>
        <v>0.72727272727272729</v>
      </c>
    </row>
    <row r="14" spans="1:10" x14ac:dyDescent="0.25">
      <c r="A14" t="s">
        <v>103</v>
      </c>
      <c r="B14" s="7">
        <v>262</v>
      </c>
      <c r="C14" s="7">
        <v>98</v>
      </c>
      <c r="D14" s="7">
        <v>100</v>
      </c>
      <c r="E14" s="7">
        <v>260</v>
      </c>
      <c r="F14">
        <f t="shared" si="0"/>
        <v>0.72375690607734811</v>
      </c>
      <c r="G14">
        <f t="shared" si="1"/>
        <v>0.72777777777777775</v>
      </c>
      <c r="H14">
        <f t="shared" si="2"/>
        <v>0.72576177285318555</v>
      </c>
    </row>
    <row r="15" spans="1:10" x14ac:dyDescent="0.25">
      <c r="A15" t="s">
        <v>72</v>
      </c>
      <c r="B15" s="7">
        <v>265</v>
      </c>
      <c r="C15" s="7">
        <v>95</v>
      </c>
      <c r="D15" s="7">
        <v>107</v>
      </c>
      <c r="E15" s="7">
        <v>253</v>
      </c>
      <c r="F15">
        <f t="shared" si="0"/>
        <v>0.7123655913978495</v>
      </c>
      <c r="G15">
        <f t="shared" si="1"/>
        <v>0.73611111111111116</v>
      </c>
      <c r="H15">
        <f t="shared" si="2"/>
        <v>0.72404371584699456</v>
      </c>
    </row>
    <row r="16" spans="1:10" x14ac:dyDescent="0.25">
      <c r="A16" t="s">
        <v>116</v>
      </c>
      <c r="B16" s="7">
        <v>54</v>
      </c>
      <c r="C16" s="7">
        <v>18</v>
      </c>
      <c r="D16" s="7">
        <v>24</v>
      </c>
      <c r="E16" s="7">
        <v>48</v>
      </c>
      <c r="F16">
        <f t="shared" si="0"/>
        <v>0.69230769230769229</v>
      </c>
      <c r="G16">
        <f t="shared" si="1"/>
        <v>0.75</v>
      </c>
      <c r="H16">
        <f t="shared" si="2"/>
        <v>0.71999999999999986</v>
      </c>
    </row>
    <row r="17" spans="1:8" x14ac:dyDescent="0.25">
      <c r="A17" t="s">
        <v>90</v>
      </c>
      <c r="B17" s="7">
        <v>262</v>
      </c>
      <c r="C17" s="7">
        <v>98</v>
      </c>
      <c r="D17" s="7">
        <v>106</v>
      </c>
      <c r="E17" s="7">
        <v>254</v>
      </c>
      <c r="F17">
        <f t="shared" si="0"/>
        <v>0.71195652173913049</v>
      </c>
      <c r="G17">
        <f t="shared" si="1"/>
        <v>0.72777777777777775</v>
      </c>
      <c r="H17">
        <f t="shared" si="2"/>
        <v>0.71978021978021978</v>
      </c>
    </row>
    <row r="18" spans="1:8" x14ac:dyDescent="0.25">
      <c r="A18" t="s">
        <v>114</v>
      </c>
      <c r="B18" s="7">
        <v>56</v>
      </c>
      <c r="C18" s="7">
        <v>16</v>
      </c>
      <c r="D18" s="7">
        <v>28</v>
      </c>
      <c r="E18" s="7">
        <v>44</v>
      </c>
      <c r="F18">
        <f t="shared" si="0"/>
        <v>0.66666666666666663</v>
      </c>
      <c r="G18">
        <f t="shared" si="1"/>
        <v>0.77777777777777779</v>
      </c>
      <c r="H18">
        <f t="shared" si="2"/>
        <v>0.71794871794871795</v>
      </c>
    </row>
    <row r="19" spans="1:8" x14ac:dyDescent="0.25">
      <c r="A19" t="s">
        <v>82</v>
      </c>
      <c r="B19" s="7">
        <v>259</v>
      </c>
      <c r="C19" s="7">
        <v>101</v>
      </c>
      <c r="D19" s="7">
        <v>105</v>
      </c>
      <c r="E19" s="7">
        <v>255</v>
      </c>
      <c r="F19">
        <f t="shared" si="0"/>
        <v>0.71153846153846156</v>
      </c>
      <c r="G19">
        <f t="shared" si="1"/>
        <v>0.71944444444444444</v>
      </c>
      <c r="H19">
        <f t="shared" si="2"/>
        <v>0.71546961325966862</v>
      </c>
    </row>
    <row r="20" spans="1:8" x14ac:dyDescent="0.25">
      <c r="A20" t="s">
        <v>66</v>
      </c>
      <c r="B20" s="7">
        <v>54</v>
      </c>
      <c r="C20" s="7">
        <v>18</v>
      </c>
      <c r="D20" s="7">
        <v>25</v>
      </c>
      <c r="E20" s="7">
        <v>47</v>
      </c>
      <c r="F20">
        <f t="shared" si="0"/>
        <v>0.68354430379746833</v>
      </c>
      <c r="G20">
        <f t="shared" si="1"/>
        <v>0.75</v>
      </c>
      <c r="H20">
        <f t="shared" si="2"/>
        <v>0.71523178807947008</v>
      </c>
    </row>
    <row r="21" spans="1:8" x14ac:dyDescent="0.25">
      <c r="A21" t="s">
        <v>92</v>
      </c>
      <c r="B21" s="7">
        <v>256</v>
      </c>
      <c r="C21" s="7">
        <v>104</v>
      </c>
      <c r="D21" s="7">
        <v>101</v>
      </c>
      <c r="E21" s="7">
        <v>259</v>
      </c>
      <c r="F21">
        <f t="shared" si="0"/>
        <v>0.71708683473389356</v>
      </c>
      <c r="G21">
        <f t="shared" si="1"/>
        <v>0.71111111111111114</v>
      </c>
      <c r="H21">
        <f t="shared" si="2"/>
        <v>0.71408647140864712</v>
      </c>
    </row>
    <row r="22" spans="1:8" x14ac:dyDescent="0.25">
      <c r="A22" t="s">
        <v>91</v>
      </c>
      <c r="B22" s="7">
        <v>264</v>
      </c>
      <c r="C22" s="7">
        <v>96</v>
      </c>
      <c r="D22" s="7">
        <v>118</v>
      </c>
      <c r="E22" s="7">
        <v>242</v>
      </c>
      <c r="F22">
        <f t="shared" si="0"/>
        <v>0.69109947643979053</v>
      </c>
      <c r="G22">
        <f t="shared" si="1"/>
        <v>0.73333333333333328</v>
      </c>
      <c r="H22">
        <f t="shared" si="2"/>
        <v>0.71159029649595684</v>
      </c>
    </row>
    <row r="23" spans="1:8" x14ac:dyDescent="0.25">
      <c r="A23" t="s">
        <v>87</v>
      </c>
      <c r="B23" s="7">
        <v>257</v>
      </c>
      <c r="C23" s="7">
        <v>103</v>
      </c>
      <c r="D23" s="7">
        <v>106</v>
      </c>
      <c r="E23" s="7">
        <v>254</v>
      </c>
      <c r="F23">
        <f t="shared" si="0"/>
        <v>0.70798898071625349</v>
      </c>
      <c r="G23">
        <f t="shared" si="1"/>
        <v>0.71388888888888891</v>
      </c>
      <c r="H23">
        <f t="shared" si="2"/>
        <v>0.71092669432918398</v>
      </c>
    </row>
    <row r="24" spans="1:8" x14ac:dyDescent="0.25">
      <c r="A24" t="s">
        <v>65</v>
      </c>
      <c r="B24" s="7">
        <v>59</v>
      </c>
      <c r="C24" s="7">
        <v>13</v>
      </c>
      <c r="D24" s="7">
        <v>35</v>
      </c>
      <c r="E24" s="7">
        <v>37</v>
      </c>
      <c r="F24">
        <f t="shared" si="0"/>
        <v>0.62765957446808507</v>
      </c>
      <c r="G24">
        <f t="shared" si="1"/>
        <v>0.81944444444444442</v>
      </c>
      <c r="H24">
        <f t="shared" si="2"/>
        <v>0.71084337349397586</v>
      </c>
    </row>
    <row r="25" spans="1:8" x14ac:dyDescent="0.25">
      <c r="A25" t="s">
        <v>71</v>
      </c>
      <c r="B25" s="7">
        <v>263</v>
      </c>
      <c r="C25" s="7">
        <v>97</v>
      </c>
      <c r="D25" s="7">
        <v>118</v>
      </c>
      <c r="E25" s="7">
        <v>242</v>
      </c>
      <c r="F25">
        <f t="shared" si="0"/>
        <v>0.69028871391076119</v>
      </c>
      <c r="G25">
        <f t="shared" si="1"/>
        <v>0.73055555555555551</v>
      </c>
      <c r="H25">
        <f t="shared" si="2"/>
        <v>0.70985155195681515</v>
      </c>
    </row>
    <row r="26" spans="1:8" x14ac:dyDescent="0.25">
      <c r="A26" t="s">
        <v>111</v>
      </c>
      <c r="B26" s="7">
        <v>55</v>
      </c>
      <c r="C26" s="7">
        <v>17</v>
      </c>
      <c r="D26" s="7">
        <v>28</v>
      </c>
      <c r="E26" s="7">
        <v>44</v>
      </c>
      <c r="F26">
        <f t="shared" si="0"/>
        <v>0.66265060240963858</v>
      </c>
      <c r="G26">
        <f t="shared" si="1"/>
        <v>0.76388888888888884</v>
      </c>
      <c r="H26">
        <f t="shared" si="2"/>
        <v>0.70967741935483863</v>
      </c>
    </row>
    <row r="27" spans="1:8" x14ac:dyDescent="0.25">
      <c r="A27" t="s">
        <v>74</v>
      </c>
      <c r="B27" s="7">
        <v>257</v>
      </c>
      <c r="C27" s="7">
        <v>103</v>
      </c>
      <c r="D27" s="7">
        <v>109</v>
      </c>
      <c r="E27" s="7">
        <v>251</v>
      </c>
      <c r="F27">
        <f t="shared" si="0"/>
        <v>0.70218579234972678</v>
      </c>
      <c r="G27">
        <f t="shared" si="1"/>
        <v>0.71388888888888891</v>
      </c>
      <c r="H27">
        <f t="shared" si="2"/>
        <v>0.70798898071625338</v>
      </c>
    </row>
    <row r="28" spans="1:8" x14ac:dyDescent="0.25">
      <c r="A28" t="s">
        <v>101</v>
      </c>
      <c r="B28" s="7">
        <v>264</v>
      </c>
      <c r="C28" s="7">
        <v>96</v>
      </c>
      <c r="D28" s="7">
        <v>124</v>
      </c>
      <c r="E28" s="7">
        <v>236</v>
      </c>
      <c r="F28">
        <f t="shared" si="0"/>
        <v>0.68041237113402064</v>
      </c>
      <c r="G28">
        <f t="shared" si="1"/>
        <v>0.73333333333333328</v>
      </c>
      <c r="H28">
        <f t="shared" si="2"/>
        <v>0.70588235294117652</v>
      </c>
    </row>
    <row r="29" spans="1:8" x14ac:dyDescent="0.25">
      <c r="A29" t="s">
        <v>102</v>
      </c>
      <c r="B29" s="7">
        <v>264</v>
      </c>
      <c r="C29" s="7">
        <v>96</v>
      </c>
      <c r="D29" s="7">
        <v>124</v>
      </c>
      <c r="E29" s="7">
        <v>236</v>
      </c>
      <c r="F29">
        <f t="shared" si="0"/>
        <v>0.68041237113402064</v>
      </c>
      <c r="G29">
        <f t="shared" si="1"/>
        <v>0.73333333333333328</v>
      </c>
      <c r="H29">
        <f t="shared" si="2"/>
        <v>0.70588235294117652</v>
      </c>
    </row>
    <row r="30" spans="1:8" x14ac:dyDescent="0.25">
      <c r="A30" t="s">
        <v>75</v>
      </c>
      <c r="B30" s="7">
        <v>252</v>
      </c>
      <c r="C30" s="7">
        <v>108</v>
      </c>
      <c r="D30" s="7">
        <v>104</v>
      </c>
      <c r="E30" s="7">
        <v>256</v>
      </c>
      <c r="F30">
        <f t="shared" si="0"/>
        <v>0.7078651685393258</v>
      </c>
      <c r="G30">
        <f t="shared" si="1"/>
        <v>0.7</v>
      </c>
      <c r="H30">
        <f t="shared" si="2"/>
        <v>0.70391061452513959</v>
      </c>
    </row>
    <row r="31" spans="1:8" x14ac:dyDescent="0.25">
      <c r="A31" s="3" t="s">
        <v>105</v>
      </c>
      <c r="B31" s="7">
        <v>53</v>
      </c>
      <c r="C31" s="7">
        <v>19</v>
      </c>
      <c r="D31" s="7">
        <v>26</v>
      </c>
      <c r="E31" s="7">
        <v>46</v>
      </c>
      <c r="F31">
        <f t="shared" si="0"/>
        <v>0.67088607594936711</v>
      </c>
      <c r="G31">
        <f t="shared" si="1"/>
        <v>0.73611111111111116</v>
      </c>
      <c r="H31">
        <f t="shared" si="2"/>
        <v>0.70198675496688745</v>
      </c>
    </row>
    <row r="32" spans="1:8" x14ac:dyDescent="0.25">
      <c r="A32" t="s">
        <v>67</v>
      </c>
      <c r="B32" s="7">
        <v>54</v>
      </c>
      <c r="C32" s="7">
        <v>18</v>
      </c>
      <c r="D32" s="7">
        <v>28</v>
      </c>
      <c r="E32" s="7">
        <v>44</v>
      </c>
      <c r="F32">
        <f t="shared" si="0"/>
        <v>0.65853658536585369</v>
      </c>
      <c r="G32">
        <f t="shared" si="1"/>
        <v>0.75</v>
      </c>
      <c r="H32">
        <f t="shared" si="2"/>
        <v>0.7012987012987012</v>
      </c>
    </row>
    <row r="33" spans="1:8" x14ac:dyDescent="0.25">
      <c r="A33" s="4" t="s">
        <v>61</v>
      </c>
      <c r="B33" s="7">
        <v>57</v>
      </c>
      <c r="C33" s="7">
        <v>15</v>
      </c>
      <c r="D33" s="7">
        <v>34</v>
      </c>
      <c r="E33" s="7">
        <v>38</v>
      </c>
      <c r="F33">
        <f t="shared" si="0"/>
        <v>0.62637362637362637</v>
      </c>
      <c r="G33">
        <f t="shared" si="1"/>
        <v>0.79166666666666663</v>
      </c>
      <c r="H33">
        <f t="shared" si="2"/>
        <v>0.69938650306748473</v>
      </c>
    </row>
    <row r="34" spans="1:8" x14ac:dyDescent="0.25">
      <c r="A34" t="s">
        <v>89</v>
      </c>
      <c r="B34" s="7">
        <v>242</v>
      </c>
      <c r="C34" s="7">
        <v>118</v>
      </c>
      <c r="D34" s="7">
        <v>92</v>
      </c>
      <c r="E34" s="7">
        <v>268</v>
      </c>
      <c r="F34">
        <f t="shared" ref="F34:F65" si="3">(B34/(B34+D34))</f>
        <v>0.72455089820359286</v>
      </c>
      <c r="G34">
        <f t="shared" ref="G34:G65" si="4">(B34/(B34+C34))</f>
        <v>0.67222222222222228</v>
      </c>
      <c r="H34">
        <f t="shared" ref="H34:H65" si="5">2*F34*G34/(F34+G34)</f>
        <v>0.69740634005763691</v>
      </c>
    </row>
    <row r="35" spans="1:8" x14ac:dyDescent="0.25">
      <c r="A35" t="s">
        <v>69</v>
      </c>
      <c r="B35" s="7">
        <v>53</v>
      </c>
      <c r="C35" s="7">
        <v>19</v>
      </c>
      <c r="D35" s="7">
        <v>27</v>
      </c>
      <c r="E35" s="7">
        <v>45</v>
      </c>
      <c r="F35">
        <f t="shared" si="3"/>
        <v>0.66249999999999998</v>
      </c>
      <c r="G35">
        <f t="shared" si="4"/>
        <v>0.73611111111111116</v>
      </c>
      <c r="H35">
        <f t="shared" si="5"/>
        <v>0.69736842105263153</v>
      </c>
    </row>
    <row r="36" spans="1:8" x14ac:dyDescent="0.25">
      <c r="A36" t="s">
        <v>88</v>
      </c>
      <c r="B36" s="7">
        <v>246</v>
      </c>
      <c r="C36" s="7">
        <v>114</v>
      </c>
      <c r="D36" s="7">
        <v>101</v>
      </c>
      <c r="E36" s="7">
        <v>259</v>
      </c>
      <c r="F36">
        <f t="shared" si="3"/>
        <v>0.70893371757925072</v>
      </c>
      <c r="G36">
        <f t="shared" si="4"/>
        <v>0.68333333333333335</v>
      </c>
      <c r="H36">
        <f t="shared" si="5"/>
        <v>0.69589816124469595</v>
      </c>
    </row>
    <row r="37" spans="1:8" x14ac:dyDescent="0.25">
      <c r="A37" t="s">
        <v>86</v>
      </c>
      <c r="B37" s="7">
        <v>250</v>
      </c>
      <c r="C37" s="7">
        <v>110</v>
      </c>
      <c r="D37" s="7">
        <v>110</v>
      </c>
      <c r="E37" s="7">
        <v>250</v>
      </c>
      <c r="F37">
        <f t="shared" si="3"/>
        <v>0.69444444444444442</v>
      </c>
      <c r="G37">
        <f t="shared" si="4"/>
        <v>0.69444444444444442</v>
      </c>
      <c r="H37">
        <f t="shared" si="5"/>
        <v>0.69444444444444442</v>
      </c>
    </row>
    <row r="38" spans="1:8" x14ac:dyDescent="0.25">
      <c r="A38" t="s">
        <v>97</v>
      </c>
      <c r="B38" s="7">
        <v>257</v>
      </c>
      <c r="C38" s="7">
        <v>103</v>
      </c>
      <c r="D38" s="7">
        <v>125</v>
      </c>
      <c r="E38" s="7">
        <v>235</v>
      </c>
      <c r="F38">
        <f t="shared" si="3"/>
        <v>0.67277486910994766</v>
      </c>
      <c r="G38">
        <f t="shared" si="4"/>
        <v>0.71388888888888891</v>
      </c>
      <c r="H38">
        <f t="shared" si="5"/>
        <v>0.69272237196765496</v>
      </c>
    </row>
    <row r="39" spans="1:8" x14ac:dyDescent="0.25">
      <c r="A39" t="s">
        <v>96</v>
      </c>
      <c r="B39" s="7">
        <v>243</v>
      </c>
      <c r="C39" s="7">
        <v>117</v>
      </c>
      <c r="D39" s="7">
        <v>100</v>
      </c>
      <c r="E39" s="7">
        <v>260</v>
      </c>
      <c r="F39">
        <f t="shared" si="3"/>
        <v>0.70845481049562686</v>
      </c>
      <c r="G39">
        <f t="shared" si="4"/>
        <v>0.67500000000000004</v>
      </c>
      <c r="H39">
        <f t="shared" si="5"/>
        <v>0.69132290184921763</v>
      </c>
    </row>
    <row r="40" spans="1:8" x14ac:dyDescent="0.25">
      <c r="A40" t="s">
        <v>73</v>
      </c>
      <c r="B40" s="7">
        <v>241</v>
      </c>
      <c r="C40" s="7">
        <v>119</v>
      </c>
      <c r="D40" s="7">
        <v>102</v>
      </c>
      <c r="E40" s="7">
        <v>258</v>
      </c>
      <c r="F40">
        <f t="shared" si="3"/>
        <v>0.70262390670553931</v>
      </c>
      <c r="G40">
        <f t="shared" si="4"/>
        <v>0.6694444444444444</v>
      </c>
      <c r="H40">
        <f t="shared" si="5"/>
        <v>0.68563300142247496</v>
      </c>
    </row>
    <row r="41" spans="1:8" x14ac:dyDescent="0.25">
      <c r="A41" t="s">
        <v>115</v>
      </c>
      <c r="B41" s="7">
        <v>50</v>
      </c>
      <c r="C41" s="7">
        <v>22</v>
      </c>
      <c r="D41" s="7">
        <v>24</v>
      </c>
      <c r="E41" s="7">
        <v>48</v>
      </c>
      <c r="F41">
        <f t="shared" si="3"/>
        <v>0.67567567567567566</v>
      </c>
      <c r="G41">
        <f t="shared" si="4"/>
        <v>0.69444444444444442</v>
      </c>
      <c r="H41">
        <f t="shared" si="5"/>
        <v>0.68493150684931503</v>
      </c>
    </row>
    <row r="42" spans="1:8" x14ac:dyDescent="0.25">
      <c r="A42" t="s">
        <v>118</v>
      </c>
      <c r="B42" s="7">
        <v>50</v>
      </c>
      <c r="C42" s="7">
        <v>22</v>
      </c>
      <c r="D42" s="7">
        <v>24</v>
      </c>
      <c r="E42" s="7">
        <v>48</v>
      </c>
      <c r="F42">
        <f t="shared" si="3"/>
        <v>0.67567567567567566</v>
      </c>
      <c r="G42">
        <f t="shared" si="4"/>
        <v>0.69444444444444442</v>
      </c>
      <c r="H42">
        <f t="shared" si="5"/>
        <v>0.68493150684931503</v>
      </c>
    </row>
    <row r="43" spans="1:8" x14ac:dyDescent="0.25">
      <c r="A43" s="4" t="s">
        <v>78</v>
      </c>
      <c r="B43" s="7">
        <v>245</v>
      </c>
      <c r="C43" s="7">
        <v>115</v>
      </c>
      <c r="D43" s="7">
        <v>111</v>
      </c>
      <c r="E43" s="7">
        <v>249</v>
      </c>
      <c r="F43">
        <f t="shared" si="3"/>
        <v>0.6882022471910112</v>
      </c>
      <c r="G43">
        <f t="shared" si="4"/>
        <v>0.68055555555555558</v>
      </c>
      <c r="H43">
        <f t="shared" si="5"/>
        <v>0.68435754189944131</v>
      </c>
    </row>
    <row r="44" spans="1:8" x14ac:dyDescent="0.25">
      <c r="A44" t="s">
        <v>104</v>
      </c>
      <c r="B44" s="7">
        <v>245</v>
      </c>
      <c r="C44" s="7">
        <v>115</v>
      </c>
      <c r="D44" s="7">
        <v>111</v>
      </c>
      <c r="E44" s="7">
        <v>239</v>
      </c>
      <c r="F44">
        <f t="shared" si="3"/>
        <v>0.6882022471910112</v>
      </c>
      <c r="G44">
        <f t="shared" si="4"/>
        <v>0.68055555555555558</v>
      </c>
      <c r="H44">
        <f t="shared" si="5"/>
        <v>0.68435754189944131</v>
      </c>
    </row>
    <row r="45" spans="1:8" x14ac:dyDescent="0.25">
      <c r="A45" t="s">
        <v>64</v>
      </c>
      <c r="B45" s="7">
        <v>52</v>
      </c>
      <c r="C45" s="7">
        <v>20</v>
      </c>
      <c r="D45" s="7">
        <v>28</v>
      </c>
      <c r="E45" s="7">
        <v>44</v>
      </c>
      <c r="F45">
        <f t="shared" si="3"/>
        <v>0.65</v>
      </c>
      <c r="G45">
        <f t="shared" si="4"/>
        <v>0.72222222222222221</v>
      </c>
      <c r="H45">
        <f t="shared" si="5"/>
        <v>0.68421052631578949</v>
      </c>
    </row>
    <row r="46" spans="1:8" x14ac:dyDescent="0.25">
      <c r="A46" t="s">
        <v>81</v>
      </c>
      <c r="B46" s="7">
        <v>249</v>
      </c>
      <c r="C46" s="7">
        <v>111</v>
      </c>
      <c r="D46" s="7">
        <v>119</v>
      </c>
      <c r="E46" s="7">
        <v>241</v>
      </c>
      <c r="F46">
        <f t="shared" si="3"/>
        <v>0.67663043478260865</v>
      </c>
      <c r="G46">
        <f t="shared" si="4"/>
        <v>0.69166666666666665</v>
      </c>
      <c r="H46">
        <f t="shared" si="5"/>
        <v>0.68406593406593397</v>
      </c>
    </row>
    <row r="47" spans="1:8" x14ac:dyDescent="0.25">
      <c r="A47" s="4" t="s">
        <v>48</v>
      </c>
      <c r="B47" s="6">
        <v>53</v>
      </c>
      <c r="C47" s="6">
        <v>19</v>
      </c>
      <c r="D47" s="6">
        <v>30</v>
      </c>
      <c r="E47" s="6">
        <v>42</v>
      </c>
      <c r="F47">
        <f t="shared" si="3"/>
        <v>0.63855421686746983</v>
      </c>
      <c r="G47">
        <f t="shared" si="4"/>
        <v>0.73611111111111116</v>
      </c>
      <c r="H47">
        <f t="shared" si="5"/>
        <v>0.68387096774193556</v>
      </c>
    </row>
    <row r="48" spans="1:8" x14ac:dyDescent="0.25">
      <c r="A48" t="s">
        <v>49</v>
      </c>
      <c r="B48" s="6">
        <v>53</v>
      </c>
      <c r="C48" s="6">
        <v>19</v>
      </c>
      <c r="D48" s="6">
        <v>30</v>
      </c>
      <c r="E48" s="6">
        <v>42</v>
      </c>
      <c r="F48">
        <f t="shared" si="3"/>
        <v>0.63855421686746983</v>
      </c>
      <c r="G48">
        <f t="shared" si="4"/>
        <v>0.73611111111111116</v>
      </c>
      <c r="H48">
        <f t="shared" si="5"/>
        <v>0.68387096774193556</v>
      </c>
    </row>
    <row r="49" spans="1:8" x14ac:dyDescent="0.25">
      <c r="A49" t="s">
        <v>77</v>
      </c>
      <c r="B49" s="7">
        <v>243</v>
      </c>
      <c r="C49" s="7">
        <v>117</v>
      </c>
      <c r="D49" s="7">
        <v>108</v>
      </c>
      <c r="E49" s="7">
        <v>252</v>
      </c>
      <c r="F49">
        <f t="shared" si="3"/>
        <v>0.69230769230769229</v>
      </c>
      <c r="G49">
        <f t="shared" si="4"/>
        <v>0.67500000000000004</v>
      </c>
      <c r="H49">
        <f t="shared" si="5"/>
        <v>0.68354430379746833</v>
      </c>
    </row>
    <row r="50" spans="1:8" x14ac:dyDescent="0.25">
      <c r="A50" t="s">
        <v>76</v>
      </c>
      <c r="B50" s="7">
        <v>244</v>
      </c>
      <c r="C50" s="7">
        <v>116</v>
      </c>
      <c r="D50" s="7">
        <v>116</v>
      </c>
      <c r="E50" s="7">
        <v>244</v>
      </c>
      <c r="F50">
        <f t="shared" si="3"/>
        <v>0.67777777777777781</v>
      </c>
      <c r="G50">
        <f t="shared" si="4"/>
        <v>0.67777777777777781</v>
      </c>
      <c r="H50">
        <f t="shared" si="5"/>
        <v>0.67777777777777781</v>
      </c>
    </row>
    <row r="51" spans="1:8" x14ac:dyDescent="0.25">
      <c r="A51" t="s">
        <v>94</v>
      </c>
      <c r="B51" s="7">
        <v>242</v>
      </c>
      <c r="C51" s="7">
        <v>118</v>
      </c>
      <c r="D51" s="7">
        <v>114</v>
      </c>
      <c r="E51" s="7">
        <v>246</v>
      </c>
      <c r="F51">
        <f t="shared" si="3"/>
        <v>0.6797752808988764</v>
      </c>
      <c r="G51">
        <f t="shared" si="4"/>
        <v>0.67222222222222228</v>
      </c>
      <c r="H51">
        <f t="shared" si="5"/>
        <v>0.67597765363128492</v>
      </c>
    </row>
    <row r="52" spans="1:8" x14ac:dyDescent="0.25">
      <c r="A52" t="s">
        <v>83</v>
      </c>
      <c r="B52" s="7">
        <v>250</v>
      </c>
      <c r="C52" s="7">
        <v>110</v>
      </c>
      <c r="D52" s="7">
        <v>135</v>
      </c>
      <c r="E52" s="7">
        <v>225</v>
      </c>
      <c r="F52">
        <f t="shared" si="3"/>
        <v>0.64935064935064934</v>
      </c>
      <c r="G52">
        <f t="shared" si="4"/>
        <v>0.69444444444444442</v>
      </c>
      <c r="H52">
        <f t="shared" si="5"/>
        <v>0.67114093959731547</v>
      </c>
    </row>
    <row r="53" spans="1:8" x14ac:dyDescent="0.25">
      <c r="A53" t="s">
        <v>80</v>
      </c>
      <c r="B53" s="7">
        <v>360</v>
      </c>
      <c r="C53" s="7">
        <v>0</v>
      </c>
      <c r="D53" s="7">
        <v>360</v>
      </c>
      <c r="E53" s="7">
        <v>0</v>
      </c>
      <c r="F53">
        <f t="shared" si="3"/>
        <v>0.5</v>
      </c>
      <c r="G53">
        <f t="shared" si="4"/>
        <v>1</v>
      </c>
      <c r="H53">
        <f t="shared" si="5"/>
        <v>0.66666666666666663</v>
      </c>
    </row>
    <row r="54" spans="1:8" x14ac:dyDescent="0.25">
      <c r="A54" t="s">
        <v>100</v>
      </c>
      <c r="B54" s="7">
        <v>360</v>
      </c>
      <c r="C54" s="7">
        <v>0</v>
      </c>
      <c r="D54" s="7">
        <v>360</v>
      </c>
      <c r="E54" s="7">
        <v>0</v>
      </c>
      <c r="F54">
        <f t="shared" si="3"/>
        <v>0.5</v>
      </c>
      <c r="G54">
        <f t="shared" si="4"/>
        <v>1</v>
      </c>
      <c r="H54">
        <f t="shared" si="5"/>
        <v>0.66666666666666663</v>
      </c>
    </row>
    <row r="55" spans="1:8" x14ac:dyDescent="0.25">
      <c r="A55" t="s">
        <v>106</v>
      </c>
      <c r="B55" s="7">
        <v>71</v>
      </c>
      <c r="C55" s="7">
        <v>1</v>
      </c>
      <c r="D55" s="7">
        <v>71</v>
      </c>
      <c r="E55" s="7">
        <v>1</v>
      </c>
      <c r="F55">
        <f t="shared" si="3"/>
        <v>0.5</v>
      </c>
      <c r="G55">
        <f t="shared" si="4"/>
        <v>0.98611111111111116</v>
      </c>
      <c r="H55">
        <f t="shared" si="5"/>
        <v>0.66355140186915884</v>
      </c>
    </row>
    <row r="56" spans="1:8" x14ac:dyDescent="0.25">
      <c r="A56" t="s">
        <v>84</v>
      </c>
      <c r="B56" s="7">
        <v>234</v>
      </c>
      <c r="C56" s="7">
        <v>126</v>
      </c>
      <c r="D56" s="7">
        <v>113</v>
      </c>
      <c r="E56" s="7">
        <v>247</v>
      </c>
      <c r="F56">
        <f t="shared" si="3"/>
        <v>0.67435158501440917</v>
      </c>
      <c r="G56">
        <f t="shared" si="4"/>
        <v>0.65</v>
      </c>
      <c r="H56">
        <f t="shared" si="5"/>
        <v>0.66195190947666194</v>
      </c>
    </row>
    <row r="57" spans="1:8" x14ac:dyDescent="0.25">
      <c r="A57" t="s">
        <v>54</v>
      </c>
      <c r="B57" s="6">
        <v>49</v>
      </c>
      <c r="C57" s="6">
        <v>23</v>
      </c>
      <c r="D57" s="6">
        <v>28</v>
      </c>
      <c r="E57" s="6">
        <v>44</v>
      </c>
      <c r="F57">
        <f t="shared" si="3"/>
        <v>0.63636363636363635</v>
      </c>
      <c r="G57">
        <f t="shared" si="4"/>
        <v>0.68055555555555558</v>
      </c>
      <c r="H57">
        <f t="shared" si="5"/>
        <v>0.65771812080536907</v>
      </c>
    </row>
    <row r="58" spans="1:8" x14ac:dyDescent="0.25">
      <c r="A58" t="s">
        <v>119</v>
      </c>
      <c r="B58" s="7">
        <v>48</v>
      </c>
      <c r="C58" s="7">
        <v>24</v>
      </c>
      <c r="D58" s="7">
        <v>26</v>
      </c>
      <c r="E58" s="7">
        <v>46</v>
      </c>
      <c r="F58">
        <f t="shared" si="3"/>
        <v>0.64864864864864868</v>
      </c>
      <c r="G58">
        <f t="shared" si="4"/>
        <v>0.66666666666666663</v>
      </c>
      <c r="H58">
        <f t="shared" si="5"/>
        <v>0.65753424657534254</v>
      </c>
    </row>
    <row r="59" spans="1:8" x14ac:dyDescent="0.25">
      <c r="A59" t="s">
        <v>68</v>
      </c>
      <c r="B59" s="7">
        <v>45</v>
      </c>
      <c r="C59" s="7">
        <v>27</v>
      </c>
      <c r="D59" s="7">
        <v>21</v>
      </c>
      <c r="E59" s="7">
        <v>51</v>
      </c>
      <c r="F59">
        <f t="shared" si="3"/>
        <v>0.68181818181818177</v>
      </c>
      <c r="G59">
        <f t="shared" si="4"/>
        <v>0.625</v>
      </c>
      <c r="H59">
        <f t="shared" si="5"/>
        <v>0.65217391304347827</v>
      </c>
    </row>
    <row r="60" spans="1:8" x14ac:dyDescent="0.25">
      <c r="A60" t="s">
        <v>95</v>
      </c>
      <c r="B60" s="7">
        <v>237</v>
      </c>
      <c r="C60" s="7">
        <v>123</v>
      </c>
      <c r="D60" s="7">
        <v>134</v>
      </c>
      <c r="E60" s="7">
        <v>226</v>
      </c>
      <c r="F60">
        <f t="shared" si="3"/>
        <v>0.63881401617250677</v>
      </c>
      <c r="G60">
        <f t="shared" si="4"/>
        <v>0.65833333333333333</v>
      </c>
      <c r="H60">
        <f t="shared" si="5"/>
        <v>0.64842681258549928</v>
      </c>
    </row>
    <row r="61" spans="1:8" x14ac:dyDescent="0.25">
      <c r="A61" t="s">
        <v>56</v>
      </c>
      <c r="B61" s="6">
        <v>47</v>
      </c>
      <c r="C61" s="6">
        <v>25</v>
      </c>
      <c r="D61" s="6">
        <v>26</v>
      </c>
      <c r="E61" s="6">
        <v>46</v>
      </c>
      <c r="F61">
        <f t="shared" si="3"/>
        <v>0.64383561643835618</v>
      </c>
      <c r="G61">
        <f t="shared" si="4"/>
        <v>0.65277777777777779</v>
      </c>
      <c r="H61">
        <f t="shared" si="5"/>
        <v>0.64827586206896559</v>
      </c>
    </row>
    <row r="62" spans="1:8" x14ac:dyDescent="0.25">
      <c r="A62" t="s">
        <v>63</v>
      </c>
      <c r="B62" s="7">
        <v>46</v>
      </c>
      <c r="C62" s="7">
        <v>26</v>
      </c>
      <c r="D62" s="7">
        <v>24</v>
      </c>
      <c r="E62" s="7">
        <v>28</v>
      </c>
      <c r="F62">
        <f t="shared" si="3"/>
        <v>0.65714285714285714</v>
      </c>
      <c r="G62">
        <f t="shared" si="4"/>
        <v>0.63888888888888884</v>
      </c>
      <c r="H62">
        <f t="shared" si="5"/>
        <v>0.647887323943662</v>
      </c>
    </row>
    <row r="63" spans="1:8" x14ac:dyDescent="0.25">
      <c r="A63" t="s">
        <v>98</v>
      </c>
      <c r="B63" s="7">
        <v>236</v>
      </c>
      <c r="C63" s="7">
        <v>124</v>
      </c>
      <c r="D63" s="7">
        <v>133</v>
      </c>
      <c r="E63" s="7">
        <v>227</v>
      </c>
      <c r="F63">
        <f t="shared" si="3"/>
        <v>0.63956639566395668</v>
      </c>
      <c r="G63">
        <f t="shared" si="4"/>
        <v>0.65555555555555556</v>
      </c>
      <c r="H63">
        <f t="shared" si="5"/>
        <v>0.64746227709190673</v>
      </c>
    </row>
    <row r="64" spans="1:8" x14ac:dyDescent="0.25">
      <c r="A64" t="s">
        <v>85</v>
      </c>
      <c r="B64" s="7">
        <v>218</v>
      </c>
      <c r="C64" s="7">
        <v>142</v>
      </c>
      <c r="D64" s="7">
        <v>96</v>
      </c>
      <c r="E64" s="7">
        <v>264</v>
      </c>
      <c r="F64">
        <f t="shared" si="3"/>
        <v>0.69426751592356684</v>
      </c>
      <c r="G64">
        <f t="shared" si="4"/>
        <v>0.60555555555555551</v>
      </c>
      <c r="H64">
        <f t="shared" si="5"/>
        <v>0.64688427299703255</v>
      </c>
    </row>
    <row r="65" spans="1:8" x14ac:dyDescent="0.25">
      <c r="A65" t="s">
        <v>55</v>
      </c>
      <c r="B65" s="6">
        <v>48</v>
      </c>
      <c r="C65" s="6">
        <v>24</v>
      </c>
      <c r="D65" s="6">
        <v>29</v>
      </c>
      <c r="E65" s="6">
        <v>43</v>
      </c>
      <c r="F65">
        <f t="shared" si="3"/>
        <v>0.62337662337662336</v>
      </c>
      <c r="G65">
        <f t="shared" si="4"/>
        <v>0.66666666666666663</v>
      </c>
      <c r="H65">
        <f t="shared" si="5"/>
        <v>0.64429530201342278</v>
      </c>
    </row>
    <row r="66" spans="1:8" x14ac:dyDescent="0.25">
      <c r="A66" t="s">
        <v>58</v>
      </c>
      <c r="B66" s="7">
        <v>50</v>
      </c>
      <c r="C66" s="7">
        <v>22</v>
      </c>
      <c r="D66" s="7">
        <v>34</v>
      </c>
      <c r="E66" s="7">
        <v>38</v>
      </c>
      <c r="F66">
        <f t="shared" ref="F66:F73" si="6">(B66/(B66+D66))</f>
        <v>0.59523809523809523</v>
      </c>
      <c r="G66">
        <f t="shared" ref="G66:G74" si="7">(B66/(B66+C66))</f>
        <v>0.69444444444444442</v>
      </c>
      <c r="H66">
        <f t="shared" ref="H66:H97" si="8">2*F66*G66/(F66+G66)</f>
        <v>0.64102564102564108</v>
      </c>
    </row>
    <row r="67" spans="1:8" x14ac:dyDescent="0.25">
      <c r="A67" t="s">
        <v>79</v>
      </c>
      <c r="B67" s="7">
        <v>218</v>
      </c>
      <c r="C67" s="7">
        <v>142</v>
      </c>
      <c r="D67" s="7">
        <v>117</v>
      </c>
      <c r="E67" s="7">
        <v>243</v>
      </c>
      <c r="F67">
        <f t="shared" si="6"/>
        <v>0.65074626865671636</v>
      </c>
      <c r="G67">
        <f t="shared" si="7"/>
        <v>0.60555555555555551</v>
      </c>
      <c r="H67">
        <f t="shared" si="8"/>
        <v>0.62733812949640277</v>
      </c>
    </row>
    <row r="68" spans="1:8" x14ac:dyDescent="0.25">
      <c r="A68" t="s">
        <v>59</v>
      </c>
      <c r="B68" s="7">
        <v>45</v>
      </c>
      <c r="C68" s="7">
        <v>27</v>
      </c>
      <c r="D68" s="7">
        <v>29</v>
      </c>
      <c r="E68" s="7">
        <v>43</v>
      </c>
      <c r="F68">
        <f t="shared" si="6"/>
        <v>0.60810810810810811</v>
      </c>
      <c r="G68">
        <f t="shared" si="7"/>
        <v>0.625</v>
      </c>
      <c r="H68">
        <f t="shared" si="8"/>
        <v>0.61643835616438347</v>
      </c>
    </row>
    <row r="69" spans="1:8" x14ac:dyDescent="0.25">
      <c r="A69" t="s">
        <v>51</v>
      </c>
      <c r="B69" s="6">
        <v>45</v>
      </c>
      <c r="C69" s="6">
        <v>27</v>
      </c>
      <c r="D69" s="6">
        <v>32</v>
      </c>
      <c r="E69" s="6">
        <v>40</v>
      </c>
      <c r="F69">
        <f t="shared" si="6"/>
        <v>0.58441558441558439</v>
      </c>
      <c r="G69">
        <f t="shared" si="7"/>
        <v>0.625</v>
      </c>
      <c r="H69">
        <f t="shared" si="8"/>
        <v>0.60402684563758391</v>
      </c>
    </row>
    <row r="70" spans="1:8" x14ac:dyDescent="0.25">
      <c r="A70" t="s">
        <v>57</v>
      </c>
      <c r="B70" s="6">
        <v>44</v>
      </c>
      <c r="C70" s="6">
        <v>28</v>
      </c>
      <c r="D70" s="6">
        <v>30</v>
      </c>
      <c r="E70" s="6">
        <v>42</v>
      </c>
      <c r="F70">
        <f t="shared" si="6"/>
        <v>0.59459459459459463</v>
      </c>
      <c r="G70">
        <f t="shared" si="7"/>
        <v>0.61111111111111116</v>
      </c>
      <c r="H70">
        <f t="shared" si="8"/>
        <v>0.60273972602739723</v>
      </c>
    </row>
    <row r="71" spans="1:8" x14ac:dyDescent="0.25">
      <c r="A71" t="s">
        <v>52</v>
      </c>
      <c r="B71" s="6">
        <v>46</v>
      </c>
      <c r="C71" s="6">
        <v>26</v>
      </c>
      <c r="D71" s="6">
        <v>41</v>
      </c>
      <c r="E71" s="6">
        <v>31</v>
      </c>
      <c r="F71">
        <f t="shared" si="6"/>
        <v>0.52873563218390807</v>
      </c>
      <c r="G71">
        <f t="shared" si="7"/>
        <v>0.63888888888888884</v>
      </c>
      <c r="H71">
        <f t="shared" si="8"/>
        <v>0.57861635220125784</v>
      </c>
    </row>
    <row r="72" spans="1:8" x14ac:dyDescent="0.25">
      <c r="A72" t="s">
        <v>47</v>
      </c>
      <c r="B72" s="6">
        <v>39</v>
      </c>
      <c r="C72" s="6">
        <v>33</v>
      </c>
      <c r="D72" s="6">
        <v>46</v>
      </c>
      <c r="E72" s="6">
        <v>26</v>
      </c>
      <c r="F72">
        <f t="shared" si="6"/>
        <v>0.45882352941176469</v>
      </c>
      <c r="G72">
        <f t="shared" si="7"/>
        <v>0.54166666666666663</v>
      </c>
      <c r="H72">
        <f t="shared" si="8"/>
        <v>0.49681528662420377</v>
      </c>
    </row>
    <row r="73" spans="1:8" x14ac:dyDescent="0.25">
      <c r="A73" t="s">
        <v>53</v>
      </c>
      <c r="B73" s="6">
        <v>29</v>
      </c>
      <c r="C73" s="6">
        <v>23</v>
      </c>
      <c r="D73" s="6">
        <v>38</v>
      </c>
      <c r="E73" s="6">
        <v>34</v>
      </c>
      <c r="F73">
        <f t="shared" si="6"/>
        <v>0.43283582089552236</v>
      </c>
      <c r="G73">
        <f t="shared" si="7"/>
        <v>0.55769230769230771</v>
      </c>
      <c r="H73">
        <f t="shared" si="8"/>
        <v>0.48739495798319332</v>
      </c>
    </row>
    <row r="74" spans="1:8" x14ac:dyDescent="0.25">
      <c r="A74" t="s">
        <v>50</v>
      </c>
      <c r="B74" s="6">
        <v>0</v>
      </c>
      <c r="C74" s="6">
        <v>72</v>
      </c>
      <c r="D74" s="6">
        <v>0</v>
      </c>
      <c r="E74" s="6">
        <v>72</v>
      </c>
      <c r="F74">
        <v>0</v>
      </c>
      <c r="G74">
        <f t="shared" si="7"/>
        <v>0</v>
      </c>
      <c r="H74">
        <v>0</v>
      </c>
    </row>
  </sheetData>
  <sortState ref="A2:H74">
    <sortCondition descending="1" ref="H2:H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E635-3453-4AB7-A22F-36E1BF392DF7}">
  <dimension ref="A1:F472"/>
  <sheetViews>
    <sheetView tabSelected="1" workbookViewId="0">
      <pane ySplit="1" topLeftCell="A170" activePane="bottomLeft" state="frozen"/>
      <selection pane="bottomLeft" activeCell="M11" sqref="M11"/>
    </sheetView>
  </sheetViews>
  <sheetFormatPr defaultRowHeight="15" x14ac:dyDescent="0.25"/>
  <cols>
    <col min="1" max="1" width="14.7109375" customWidth="1"/>
    <col min="4" max="4" width="11.140625" customWidth="1"/>
    <col min="5" max="5" width="13.85546875" customWidth="1"/>
  </cols>
  <sheetData>
    <row r="1" spans="1:5" s="12" customFormat="1" x14ac:dyDescent="0.25">
      <c r="A1" s="12" t="s">
        <v>126</v>
      </c>
      <c r="B1" s="12" t="s">
        <v>128</v>
      </c>
      <c r="C1" s="12" t="s">
        <v>129</v>
      </c>
      <c r="D1" s="12" t="s">
        <v>132</v>
      </c>
      <c r="E1" s="12" t="s">
        <v>134</v>
      </c>
    </row>
    <row r="2" spans="1:5" x14ac:dyDescent="0.25">
      <c r="A2" t="s">
        <v>133</v>
      </c>
      <c r="B2" t="s">
        <v>130</v>
      </c>
      <c r="C2">
        <v>16</v>
      </c>
      <c r="D2">
        <v>152</v>
      </c>
      <c r="E2">
        <v>58</v>
      </c>
    </row>
    <row r="3" spans="1:5" x14ac:dyDescent="0.25">
      <c r="A3" t="s">
        <v>133</v>
      </c>
      <c r="B3" t="s">
        <v>130</v>
      </c>
      <c r="C3">
        <v>18</v>
      </c>
      <c r="D3">
        <v>178</v>
      </c>
      <c r="E3">
        <v>66</v>
      </c>
    </row>
    <row r="4" spans="1:5" x14ac:dyDescent="0.25">
      <c r="A4" t="s">
        <v>133</v>
      </c>
      <c r="B4" t="s">
        <v>131</v>
      </c>
      <c r="C4">
        <v>20</v>
      </c>
      <c r="D4">
        <v>180</v>
      </c>
      <c r="E4">
        <v>81</v>
      </c>
    </row>
    <row r="5" spans="1:5" x14ac:dyDescent="0.25">
      <c r="A5" t="s">
        <v>133</v>
      </c>
      <c r="B5" t="s">
        <v>131</v>
      </c>
      <c r="C5">
        <v>21</v>
      </c>
      <c r="D5">
        <v>168</v>
      </c>
      <c r="E5">
        <v>68</v>
      </c>
    </row>
    <row r="6" spans="1:5" x14ac:dyDescent="0.25">
      <c r="A6" t="s">
        <v>133</v>
      </c>
      <c r="B6" t="s">
        <v>131</v>
      </c>
      <c r="C6">
        <v>21</v>
      </c>
      <c r="D6">
        <v>180</v>
      </c>
      <c r="E6">
        <v>96</v>
      </c>
    </row>
    <row r="7" spans="1:5" x14ac:dyDescent="0.25">
      <c r="A7" t="s">
        <v>133</v>
      </c>
      <c r="B7" t="s">
        <v>131</v>
      </c>
      <c r="C7">
        <v>24</v>
      </c>
      <c r="D7">
        <v>196</v>
      </c>
      <c r="E7">
        <v>97</v>
      </c>
    </row>
    <row r="8" spans="1:5" x14ac:dyDescent="0.25">
      <c r="A8" t="s">
        <v>133</v>
      </c>
      <c r="B8" t="s">
        <v>130</v>
      </c>
      <c r="C8">
        <v>24</v>
      </c>
      <c r="D8">
        <v>150</v>
      </c>
      <c r="E8">
        <v>50</v>
      </c>
    </row>
    <row r="9" spans="1:5" x14ac:dyDescent="0.25">
      <c r="A9" t="s">
        <v>133</v>
      </c>
      <c r="B9" t="s">
        <v>131</v>
      </c>
      <c r="C9">
        <v>28</v>
      </c>
      <c r="D9">
        <v>173</v>
      </c>
      <c r="E9">
        <v>88</v>
      </c>
    </row>
    <row r="10" spans="1:5" x14ac:dyDescent="0.25">
      <c r="A10" t="s">
        <v>133</v>
      </c>
      <c r="B10" t="s">
        <v>131</v>
      </c>
      <c r="C10">
        <v>30</v>
      </c>
      <c r="D10">
        <v>165</v>
      </c>
      <c r="E10">
        <v>69.900000000000006</v>
      </c>
    </row>
    <row r="11" spans="1:5" x14ac:dyDescent="0.25">
      <c r="A11" t="s">
        <v>133</v>
      </c>
      <c r="B11" t="s">
        <v>130</v>
      </c>
      <c r="C11">
        <v>36</v>
      </c>
      <c r="D11">
        <v>160</v>
      </c>
      <c r="E11">
        <v>64</v>
      </c>
    </row>
    <row r="12" spans="1:5" x14ac:dyDescent="0.25">
      <c r="A12" t="s">
        <v>133</v>
      </c>
      <c r="B12" t="s">
        <v>130</v>
      </c>
      <c r="C12">
        <v>37</v>
      </c>
      <c r="D12">
        <v>154</v>
      </c>
      <c r="E12">
        <v>56</v>
      </c>
    </row>
    <row r="13" spans="1:5" x14ac:dyDescent="0.25">
      <c r="A13" t="s">
        <v>133</v>
      </c>
      <c r="B13" t="s">
        <v>131</v>
      </c>
      <c r="C13">
        <v>38</v>
      </c>
      <c r="D13">
        <v>175</v>
      </c>
      <c r="E13">
        <v>80</v>
      </c>
    </row>
    <row r="14" spans="1:5" x14ac:dyDescent="0.25">
      <c r="A14" t="s">
        <v>133</v>
      </c>
      <c r="B14" t="s">
        <v>131</v>
      </c>
      <c r="C14">
        <v>39</v>
      </c>
      <c r="D14">
        <v>176</v>
      </c>
      <c r="E14">
        <v>75</v>
      </c>
    </row>
    <row r="15" spans="1:5" x14ac:dyDescent="0.25">
      <c r="A15" t="s">
        <v>133</v>
      </c>
      <c r="B15" t="s">
        <v>130</v>
      </c>
      <c r="C15">
        <v>52</v>
      </c>
      <c r="D15">
        <v>160</v>
      </c>
      <c r="E15">
        <v>79</v>
      </c>
    </row>
    <row r="16" spans="1:5" x14ac:dyDescent="0.25">
      <c r="A16" t="s">
        <v>133</v>
      </c>
      <c r="B16" t="s">
        <v>130</v>
      </c>
      <c r="C16">
        <v>54</v>
      </c>
      <c r="D16">
        <v>167</v>
      </c>
      <c r="E16">
        <v>72</v>
      </c>
    </row>
    <row r="17" spans="1:5" x14ac:dyDescent="0.25">
      <c r="A17" t="s">
        <v>133</v>
      </c>
      <c r="B17" t="s">
        <v>130</v>
      </c>
      <c r="C17">
        <v>55</v>
      </c>
      <c r="D17">
        <v>152</v>
      </c>
      <c r="E17">
        <v>60</v>
      </c>
    </row>
    <row r="18" spans="1:5" x14ac:dyDescent="0.25">
      <c r="A18" t="s">
        <v>133</v>
      </c>
      <c r="B18" t="s">
        <v>130</v>
      </c>
      <c r="C18">
        <v>57</v>
      </c>
      <c r="D18">
        <v>150</v>
      </c>
      <c r="E18">
        <v>50</v>
      </c>
    </row>
    <row r="19" spans="1:5" x14ac:dyDescent="0.25">
      <c r="A19" t="s">
        <v>133</v>
      </c>
      <c r="B19" t="s">
        <v>130</v>
      </c>
      <c r="C19">
        <v>63</v>
      </c>
      <c r="D19">
        <v>163</v>
      </c>
      <c r="E19">
        <v>78</v>
      </c>
    </row>
    <row r="20" spans="1:5" x14ac:dyDescent="0.25">
      <c r="A20" t="s">
        <v>133</v>
      </c>
      <c r="B20" t="s">
        <v>130</v>
      </c>
      <c r="C20">
        <v>65</v>
      </c>
      <c r="D20">
        <v>165</v>
      </c>
      <c r="E20">
        <v>57</v>
      </c>
    </row>
    <row r="21" spans="1:5" x14ac:dyDescent="0.25">
      <c r="A21" t="s">
        <v>133</v>
      </c>
      <c r="B21" t="s">
        <v>131</v>
      </c>
      <c r="C21">
        <v>69</v>
      </c>
      <c r="D21">
        <v>164</v>
      </c>
      <c r="E21">
        <v>85</v>
      </c>
    </row>
    <row r="22" spans="1:5" x14ac:dyDescent="0.25">
      <c r="A22" t="s">
        <v>127</v>
      </c>
      <c r="B22" t="s">
        <v>131</v>
      </c>
      <c r="C22">
        <v>66</v>
      </c>
      <c r="D22">
        <v>175</v>
      </c>
      <c r="E22">
        <v>87</v>
      </c>
    </row>
    <row r="23" spans="1:5" x14ac:dyDescent="0.25">
      <c r="A23" t="s">
        <v>127</v>
      </c>
      <c r="B23" t="s">
        <v>131</v>
      </c>
      <c r="C23">
        <v>35</v>
      </c>
      <c r="D23">
        <v>167</v>
      </c>
      <c r="E23">
        <v>73</v>
      </c>
    </row>
    <row r="24" spans="1:5" x14ac:dyDescent="0.25">
      <c r="A24" t="s">
        <v>127</v>
      </c>
      <c r="B24" t="s">
        <v>131</v>
      </c>
      <c r="C24">
        <v>52</v>
      </c>
      <c r="D24">
        <v>170</v>
      </c>
      <c r="E24">
        <v>81</v>
      </c>
    </row>
    <row r="25" spans="1:5" x14ac:dyDescent="0.25">
      <c r="A25" t="s">
        <v>127</v>
      </c>
      <c r="B25" t="s">
        <v>131</v>
      </c>
      <c r="C25">
        <v>52</v>
      </c>
      <c r="D25">
        <v>165</v>
      </c>
      <c r="E25">
        <v>56</v>
      </c>
    </row>
    <row r="26" spans="1:5" x14ac:dyDescent="0.25">
      <c r="A26" t="s">
        <v>127</v>
      </c>
      <c r="B26" t="s">
        <v>130</v>
      </c>
      <c r="C26">
        <v>52</v>
      </c>
      <c r="D26">
        <v>150</v>
      </c>
      <c r="E26">
        <v>51</v>
      </c>
    </row>
    <row r="27" spans="1:5" x14ac:dyDescent="0.25">
      <c r="A27" t="s">
        <v>127</v>
      </c>
      <c r="B27" t="s">
        <v>131</v>
      </c>
      <c r="C27">
        <v>54</v>
      </c>
      <c r="D27">
        <v>160</v>
      </c>
      <c r="E27">
        <v>53</v>
      </c>
    </row>
    <row r="28" spans="1:5" x14ac:dyDescent="0.25">
      <c r="A28" t="s">
        <v>127</v>
      </c>
      <c r="B28" t="s">
        <v>130</v>
      </c>
      <c r="C28">
        <v>55</v>
      </c>
      <c r="D28">
        <v>170</v>
      </c>
      <c r="E28">
        <v>114</v>
      </c>
    </row>
    <row r="29" spans="1:5" x14ac:dyDescent="0.25">
      <c r="A29" t="s">
        <v>127</v>
      </c>
      <c r="B29" t="s">
        <v>130</v>
      </c>
      <c r="C29">
        <v>60</v>
      </c>
      <c r="D29">
        <v>148</v>
      </c>
      <c r="E29">
        <v>56</v>
      </c>
    </row>
    <row r="30" spans="1:5" x14ac:dyDescent="0.25">
      <c r="A30" t="s">
        <v>127</v>
      </c>
      <c r="B30" t="s">
        <v>130</v>
      </c>
      <c r="C30">
        <v>61</v>
      </c>
      <c r="D30">
        <v>169</v>
      </c>
      <c r="E30">
        <v>53</v>
      </c>
    </row>
    <row r="31" spans="1:5" x14ac:dyDescent="0.25">
      <c r="A31" t="s">
        <v>127</v>
      </c>
      <c r="B31" t="s">
        <v>130</v>
      </c>
      <c r="C31">
        <v>62</v>
      </c>
      <c r="D31">
        <v>160</v>
      </c>
      <c r="E31">
        <v>50</v>
      </c>
    </row>
    <row r="32" spans="1:5" x14ac:dyDescent="0.25">
      <c r="A32" t="s">
        <v>127</v>
      </c>
      <c r="B32" t="s">
        <v>131</v>
      </c>
      <c r="C32">
        <v>62</v>
      </c>
      <c r="D32">
        <v>167</v>
      </c>
      <c r="E32">
        <v>55</v>
      </c>
    </row>
    <row r="33" spans="1:5" x14ac:dyDescent="0.25">
      <c r="A33" t="s">
        <v>127</v>
      </c>
      <c r="B33" t="s">
        <v>131</v>
      </c>
      <c r="C33">
        <v>63</v>
      </c>
      <c r="D33">
        <v>175</v>
      </c>
      <c r="E33">
        <v>91</v>
      </c>
    </row>
    <row r="34" spans="1:5" x14ac:dyDescent="0.25">
      <c r="A34" t="s">
        <v>127</v>
      </c>
      <c r="B34" t="s">
        <v>130</v>
      </c>
      <c r="C34">
        <v>63</v>
      </c>
      <c r="D34">
        <v>175</v>
      </c>
      <c r="E34">
        <v>72</v>
      </c>
    </row>
    <row r="35" spans="1:5" x14ac:dyDescent="0.25">
      <c r="A35" t="s">
        <v>127</v>
      </c>
      <c r="B35" t="s">
        <v>130</v>
      </c>
      <c r="C35">
        <v>63</v>
      </c>
      <c r="D35">
        <v>160</v>
      </c>
      <c r="E35">
        <v>59</v>
      </c>
    </row>
    <row r="36" spans="1:5" x14ac:dyDescent="0.25">
      <c r="A36" t="s">
        <v>127</v>
      </c>
      <c r="B36" t="s">
        <v>131</v>
      </c>
      <c r="C36">
        <v>65</v>
      </c>
      <c r="D36">
        <v>180</v>
      </c>
      <c r="E36">
        <v>71</v>
      </c>
    </row>
    <row r="37" spans="1:5" x14ac:dyDescent="0.25">
      <c r="A37" t="s">
        <v>127</v>
      </c>
      <c r="B37" t="s">
        <v>131</v>
      </c>
      <c r="C37">
        <v>66</v>
      </c>
      <c r="D37">
        <v>170</v>
      </c>
      <c r="E37">
        <v>77</v>
      </c>
    </row>
    <row r="38" spans="1:5" x14ac:dyDescent="0.25">
      <c r="A38" t="s">
        <v>127</v>
      </c>
      <c r="B38" t="s">
        <v>131</v>
      </c>
      <c r="C38">
        <v>66</v>
      </c>
      <c r="D38">
        <v>183</v>
      </c>
      <c r="E38">
        <v>64</v>
      </c>
    </row>
    <row r="39" spans="1:5" x14ac:dyDescent="0.25">
      <c r="A39" t="s">
        <v>127</v>
      </c>
      <c r="B39" t="s">
        <v>131</v>
      </c>
      <c r="C39">
        <v>72</v>
      </c>
      <c r="D39">
        <v>163</v>
      </c>
      <c r="E39">
        <v>66</v>
      </c>
    </row>
    <row r="40" spans="1:5" x14ac:dyDescent="0.25">
      <c r="A40" t="s">
        <v>127</v>
      </c>
      <c r="B40" t="s">
        <v>130</v>
      </c>
      <c r="C40">
        <v>72</v>
      </c>
      <c r="D40">
        <v>160</v>
      </c>
      <c r="E40">
        <v>60</v>
      </c>
    </row>
    <row r="41" spans="1:5" x14ac:dyDescent="0.25">
      <c r="A41" t="s">
        <v>127</v>
      </c>
      <c r="B41" t="s">
        <v>130</v>
      </c>
      <c r="C41">
        <v>72</v>
      </c>
      <c r="D41">
        <v>162</v>
      </c>
      <c r="E41">
        <v>81</v>
      </c>
    </row>
    <row r="42" spans="1:5" x14ac:dyDescent="0.25">
      <c r="A42" t="s">
        <v>127</v>
      </c>
      <c r="B42" t="s">
        <v>131</v>
      </c>
      <c r="C42">
        <v>78</v>
      </c>
      <c r="D42">
        <v>171</v>
      </c>
      <c r="E42">
        <v>53</v>
      </c>
    </row>
    <row r="43" spans="1:5" x14ac:dyDescent="0.25">
      <c r="A43" t="s">
        <v>127</v>
      </c>
      <c r="B43" t="s">
        <v>130</v>
      </c>
      <c r="C43">
        <v>81</v>
      </c>
      <c r="D43">
        <v>156</v>
      </c>
      <c r="E43">
        <v>82</v>
      </c>
    </row>
    <row r="44" spans="1:5" x14ac:dyDescent="0.25">
      <c r="A44" t="s">
        <v>136</v>
      </c>
      <c r="B44" t="s">
        <v>130</v>
      </c>
      <c r="C44">
        <v>70</v>
      </c>
    </row>
    <row r="45" spans="1:5" x14ac:dyDescent="0.25">
      <c r="A45" t="s">
        <v>136</v>
      </c>
      <c r="B45" t="s">
        <v>131</v>
      </c>
      <c r="C45">
        <v>53</v>
      </c>
      <c r="D45">
        <v>170.2</v>
      </c>
      <c r="E45">
        <v>79.2</v>
      </c>
    </row>
    <row r="46" spans="1:5" x14ac:dyDescent="0.25">
      <c r="A46" t="s">
        <v>136</v>
      </c>
      <c r="B46" t="s">
        <v>131</v>
      </c>
      <c r="C46">
        <v>55</v>
      </c>
      <c r="D46">
        <v>176.5</v>
      </c>
      <c r="E46">
        <v>58.2</v>
      </c>
    </row>
    <row r="47" spans="1:5" x14ac:dyDescent="0.25">
      <c r="A47" t="s">
        <v>136</v>
      </c>
      <c r="B47" t="s">
        <v>130</v>
      </c>
      <c r="C47">
        <v>56</v>
      </c>
      <c r="D47">
        <v>188.7</v>
      </c>
      <c r="E47">
        <v>97.4</v>
      </c>
    </row>
    <row r="48" spans="1:5" x14ac:dyDescent="0.25">
      <c r="A48" t="s">
        <v>136</v>
      </c>
      <c r="B48" t="s">
        <v>130</v>
      </c>
      <c r="C48">
        <v>56</v>
      </c>
      <c r="D48">
        <v>163</v>
      </c>
      <c r="E48">
        <v>67.3</v>
      </c>
    </row>
    <row r="49" spans="1:5" x14ac:dyDescent="0.25">
      <c r="A49" t="s">
        <v>136</v>
      </c>
      <c r="B49" t="s">
        <v>130</v>
      </c>
      <c r="C49">
        <v>59</v>
      </c>
      <c r="D49">
        <v>171</v>
      </c>
      <c r="E49">
        <v>112.4</v>
      </c>
    </row>
    <row r="50" spans="1:5" x14ac:dyDescent="0.25">
      <c r="A50" t="s">
        <v>136</v>
      </c>
      <c r="B50" t="s">
        <v>131</v>
      </c>
      <c r="C50">
        <v>65</v>
      </c>
      <c r="D50">
        <v>160</v>
      </c>
      <c r="E50">
        <v>87.1</v>
      </c>
    </row>
    <row r="51" spans="1:5" x14ac:dyDescent="0.25">
      <c r="A51" t="s">
        <v>136</v>
      </c>
      <c r="B51" t="s">
        <v>131</v>
      </c>
      <c r="C51">
        <v>67</v>
      </c>
      <c r="D51">
        <v>162.30000000000001</v>
      </c>
      <c r="E51">
        <v>81.7</v>
      </c>
    </row>
    <row r="52" spans="1:5" x14ac:dyDescent="0.25">
      <c r="A52" t="s">
        <v>137</v>
      </c>
      <c r="B52" s="14">
        <v>2</v>
      </c>
      <c r="C52" s="14">
        <v>53</v>
      </c>
      <c r="E52" s="15">
        <v>58</v>
      </c>
    </row>
    <row r="53" spans="1:5" x14ac:dyDescent="0.25">
      <c r="A53" t="s">
        <v>137</v>
      </c>
      <c r="B53" s="14">
        <v>1</v>
      </c>
      <c r="C53" s="14">
        <v>36</v>
      </c>
      <c r="E53" s="15">
        <v>72</v>
      </c>
    </row>
    <row r="54" spans="1:5" x14ac:dyDescent="0.25">
      <c r="A54" t="s">
        <v>137</v>
      </c>
      <c r="B54" s="14">
        <v>1</v>
      </c>
      <c r="C54" s="14">
        <v>50</v>
      </c>
      <c r="E54" s="15">
        <v>80</v>
      </c>
    </row>
    <row r="55" spans="1:5" x14ac:dyDescent="0.25">
      <c r="A55" t="s">
        <v>137</v>
      </c>
      <c r="B55" s="14">
        <v>1</v>
      </c>
      <c r="C55" s="14">
        <v>50</v>
      </c>
      <c r="E55" s="15">
        <v>75</v>
      </c>
    </row>
    <row r="56" spans="1:5" x14ac:dyDescent="0.25">
      <c r="A56" t="s">
        <v>137</v>
      </c>
      <c r="B56" s="14">
        <v>2</v>
      </c>
      <c r="C56" s="14">
        <v>54</v>
      </c>
      <c r="E56" s="15">
        <v>57</v>
      </c>
    </row>
    <row r="57" spans="1:5" x14ac:dyDescent="0.25">
      <c r="A57" t="s">
        <v>137</v>
      </c>
      <c r="B57" s="14">
        <v>2</v>
      </c>
      <c r="C57" s="14">
        <v>56</v>
      </c>
      <c r="E57" s="15">
        <v>63</v>
      </c>
    </row>
    <row r="58" spans="1:5" x14ac:dyDescent="0.25">
      <c r="A58" t="s">
        <v>137</v>
      </c>
      <c r="B58" s="14">
        <v>2</v>
      </c>
      <c r="C58" s="14">
        <v>58</v>
      </c>
      <c r="E58" s="15">
        <v>52</v>
      </c>
    </row>
    <row r="59" spans="1:5" x14ac:dyDescent="0.25">
      <c r="A59" t="s">
        <v>137</v>
      </c>
      <c r="B59" s="14">
        <v>1</v>
      </c>
      <c r="C59" s="14">
        <v>59</v>
      </c>
      <c r="E59" s="15">
        <v>64</v>
      </c>
    </row>
    <row r="60" spans="1:5" x14ac:dyDescent="0.25">
      <c r="A60" t="s">
        <v>137</v>
      </c>
      <c r="B60" s="14">
        <v>2</v>
      </c>
      <c r="C60" s="14">
        <v>61</v>
      </c>
      <c r="E60" s="15">
        <v>102</v>
      </c>
    </row>
    <row r="61" spans="1:5" x14ac:dyDescent="0.25">
      <c r="A61" t="s">
        <v>137</v>
      </c>
      <c r="B61" s="14">
        <v>2</v>
      </c>
      <c r="C61" s="14">
        <v>63</v>
      </c>
      <c r="E61" s="15">
        <v>86</v>
      </c>
    </row>
    <row r="62" spans="1:5" x14ac:dyDescent="0.25">
      <c r="A62" t="s">
        <v>137</v>
      </c>
      <c r="B62" s="14">
        <v>1</v>
      </c>
      <c r="C62" s="14">
        <v>63</v>
      </c>
      <c r="E62" s="15">
        <v>95</v>
      </c>
    </row>
    <row r="63" spans="1:5" x14ac:dyDescent="0.25">
      <c r="A63" t="s">
        <v>137</v>
      </c>
      <c r="B63" s="14">
        <v>2</v>
      </c>
      <c r="C63" s="14">
        <v>65</v>
      </c>
      <c r="E63" s="15">
        <v>74</v>
      </c>
    </row>
    <row r="64" spans="1:5" x14ac:dyDescent="0.25">
      <c r="A64" t="s">
        <v>137</v>
      </c>
      <c r="B64" s="14">
        <v>2</v>
      </c>
      <c r="C64" s="14">
        <v>65</v>
      </c>
      <c r="E64" s="15">
        <v>88</v>
      </c>
    </row>
    <row r="65" spans="1:5" x14ac:dyDescent="0.25">
      <c r="A65" t="s">
        <v>137</v>
      </c>
      <c r="B65" s="14">
        <v>1</v>
      </c>
      <c r="C65" s="14">
        <v>65</v>
      </c>
      <c r="E65" s="15">
        <v>77</v>
      </c>
    </row>
    <row r="66" spans="1:5" x14ac:dyDescent="0.25">
      <c r="A66" t="s">
        <v>137</v>
      </c>
      <c r="B66" s="14">
        <v>1</v>
      </c>
      <c r="C66" s="14">
        <v>66</v>
      </c>
      <c r="E66" s="15">
        <v>98</v>
      </c>
    </row>
    <row r="67" spans="1:5" x14ac:dyDescent="0.25">
      <c r="A67" t="s">
        <v>137</v>
      </c>
      <c r="B67" s="14">
        <v>1</v>
      </c>
      <c r="C67" s="14">
        <v>66</v>
      </c>
      <c r="E67" s="15">
        <v>84</v>
      </c>
    </row>
    <row r="68" spans="1:5" x14ac:dyDescent="0.25">
      <c r="A68" t="s">
        <v>137</v>
      </c>
      <c r="B68" s="14">
        <v>1</v>
      </c>
      <c r="C68" s="14">
        <v>67</v>
      </c>
      <c r="E68" s="15">
        <v>76</v>
      </c>
    </row>
    <row r="69" spans="1:5" x14ac:dyDescent="0.25">
      <c r="A69" t="s">
        <v>137</v>
      </c>
      <c r="B69" s="14">
        <v>2</v>
      </c>
      <c r="C69" s="14">
        <v>69</v>
      </c>
      <c r="E69" s="15">
        <v>76</v>
      </c>
    </row>
    <row r="70" spans="1:5" x14ac:dyDescent="0.25">
      <c r="A70" t="s">
        <v>137</v>
      </c>
      <c r="B70" s="14">
        <v>2</v>
      </c>
      <c r="C70" s="14">
        <v>71</v>
      </c>
      <c r="E70" s="15">
        <v>58</v>
      </c>
    </row>
    <row r="71" spans="1:5" x14ac:dyDescent="0.25">
      <c r="A71" t="s">
        <v>137</v>
      </c>
      <c r="B71" s="14">
        <v>2</v>
      </c>
      <c r="C71" s="14">
        <v>73</v>
      </c>
      <c r="E71" s="15">
        <v>63.2</v>
      </c>
    </row>
    <row r="72" spans="1:5" x14ac:dyDescent="0.25">
      <c r="A72" t="s">
        <v>137</v>
      </c>
      <c r="B72" s="14">
        <v>1</v>
      </c>
      <c r="C72" s="14">
        <v>73</v>
      </c>
      <c r="E72" s="15">
        <v>82</v>
      </c>
    </row>
    <row r="73" spans="1:5" x14ac:dyDescent="0.25">
      <c r="A73" t="s">
        <v>137</v>
      </c>
      <c r="B73" s="14">
        <v>1</v>
      </c>
      <c r="C73" s="14">
        <v>75</v>
      </c>
      <c r="E73" s="15">
        <v>70</v>
      </c>
    </row>
    <row r="74" spans="1:5" x14ac:dyDescent="0.25">
      <c r="A74" s="14" t="s">
        <v>139</v>
      </c>
      <c r="B74" s="14">
        <v>1</v>
      </c>
      <c r="C74" s="14">
        <v>32</v>
      </c>
      <c r="E74" s="15">
        <v>68</v>
      </c>
    </row>
    <row r="75" spans="1:5" x14ac:dyDescent="0.25">
      <c r="A75" s="14" t="s">
        <v>139</v>
      </c>
      <c r="B75" s="14">
        <v>1</v>
      </c>
      <c r="C75" s="14">
        <v>46</v>
      </c>
      <c r="E75" s="15">
        <v>96</v>
      </c>
    </row>
    <row r="76" spans="1:5" x14ac:dyDescent="0.25">
      <c r="A76" s="14" t="s">
        <v>139</v>
      </c>
      <c r="B76" s="14">
        <v>2</v>
      </c>
      <c r="C76" s="14">
        <v>51</v>
      </c>
      <c r="E76" s="15">
        <v>82</v>
      </c>
    </row>
    <row r="77" spans="1:5" x14ac:dyDescent="0.25">
      <c r="A77" s="14" t="s">
        <v>139</v>
      </c>
      <c r="B77" s="14">
        <v>2</v>
      </c>
      <c r="C77" s="14">
        <v>61</v>
      </c>
      <c r="E77" s="15">
        <v>102</v>
      </c>
    </row>
    <row r="78" spans="1:5" x14ac:dyDescent="0.25">
      <c r="A78" s="14" t="s">
        <v>139</v>
      </c>
      <c r="B78" s="14">
        <v>1</v>
      </c>
      <c r="C78" s="14">
        <v>62</v>
      </c>
      <c r="E78" s="15">
        <v>101</v>
      </c>
    </row>
    <row r="79" spans="1:5" x14ac:dyDescent="0.25">
      <c r="A79" s="14" t="s">
        <v>139</v>
      </c>
      <c r="B79" s="14">
        <v>1</v>
      </c>
      <c r="C79" s="14">
        <v>64</v>
      </c>
      <c r="E79" s="15">
        <v>119</v>
      </c>
    </row>
    <row r="80" spans="1:5" x14ac:dyDescent="0.25">
      <c r="A80" s="14" t="s">
        <v>139</v>
      </c>
      <c r="B80" s="14">
        <v>2</v>
      </c>
      <c r="C80" s="14">
        <v>65</v>
      </c>
      <c r="E80" s="15">
        <v>88</v>
      </c>
    </row>
    <row r="81" spans="1:5" x14ac:dyDescent="0.25">
      <c r="A81" s="14" t="s">
        <v>139</v>
      </c>
      <c r="B81" s="14">
        <v>2</v>
      </c>
      <c r="C81" s="14">
        <v>67</v>
      </c>
      <c r="E81" s="15">
        <v>80</v>
      </c>
    </row>
    <row r="82" spans="1:5" x14ac:dyDescent="0.25">
      <c r="A82" t="s">
        <v>141</v>
      </c>
      <c r="B82" s="16" t="s">
        <v>140</v>
      </c>
      <c r="C82" s="16">
        <v>4</v>
      </c>
      <c r="E82" s="16">
        <v>21.46</v>
      </c>
    </row>
    <row r="83" spans="1:5" x14ac:dyDescent="0.25">
      <c r="A83" t="s">
        <v>143</v>
      </c>
      <c r="B83" s="16" t="s">
        <v>142</v>
      </c>
      <c r="C83" s="16">
        <v>2</v>
      </c>
      <c r="E83" s="16">
        <v>15.66</v>
      </c>
    </row>
    <row r="84" spans="1:5" x14ac:dyDescent="0.25">
      <c r="A84" t="s">
        <v>143</v>
      </c>
      <c r="B84" s="16" t="s">
        <v>140</v>
      </c>
      <c r="C84" s="16">
        <v>2</v>
      </c>
      <c r="E84" s="16">
        <v>11.88</v>
      </c>
    </row>
    <row r="85" spans="1:5" x14ac:dyDescent="0.25">
      <c r="A85" t="s">
        <v>143</v>
      </c>
      <c r="B85" s="16" t="s">
        <v>140</v>
      </c>
      <c r="C85" s="16">
        <v>2</v>
      </c>
      <c r="E85" s="16">
        <v>12.7</v>
      </c>
    </row>
    <row r="86" spans="1:5" x14ac:dyDescent="0.25">
      <c r="A86" t="s">
        <v>143</v>
      </c>
      <c r="B86" s="16" t="s">
        <v>140</v>
      </c>
      <c r="C86" s="16">
        <v>2</v>
      </c>
      <c r="E86" s="16">
        <v>15.2</v>
      </c>
    </row>
    <row r="87" spans="1:5" x14ac:dyDescent="0.25">
      <c r="A87" t="s">
        <v>143</v>
      </c>
      <c r="B87" s="16" t="s">
        <v>140</v>
      </c>
      <c r="C87" s="16">
        <v>2</v>
      </c>
      <c r="E87" s="16">
        <v>13.4</v>
      </c>
    </row>
    <row r="88" spans="1:5" x14ac:dyDescent="0.25">
      <c r="A88" t="s">
        <v>143</v>
      </c>
      <c r="B88" s="16" t="s">
        <v>140</v>
      </c>
      <c r="C88" s="16">
        <v>2</v>
      </c>
      <c r="E88" s="16">
        <v>16.579999999999998</v>
      </c>
    </row>
    <row r="89" spans="1:5" x14ac:dyDescent="0.25">
      <c r="A89" t="s">
        <v>143</v>
      </c>
      <c r="B89" s="16" t="s">
        <v>140</v>
      </c>
      <c r="C89" s="16">
        <v>2</v>
      </c>
      <c r="E89" s="16">
        <v>13.76</v>
      </c>
    </row>
    <row r="90" spans="1:5" x14ac:dyDescent="0.25">
      <c r="A90" t="s">
        <v>143</v>
      </c>
      <c r="B90" s="16" t="s">
        <v>142</v>
      </c>
      <c r="C90" s="16">
        <v>3</v>
      </c>
      <c r="E90" s="16">
        <v>15.5</v>
      </c>
    </row>
    <row r="91" spans="1:5" x14ac:dyDescent="0.25">
      <c r="A91" t="s">
        <v>143</v>
      </c>
      <c r="B91" s="16" t="s">
        <v>140</v>
      </c>
      <c r="C91" s="16">
        <v>3</v>
      </c>
      <c r="E91" s="16">
        <v>14.4</v>
      </c>
    </row>
    <row r="92" spans="1:5" x14ac:dyDescent="0.25">
      <c r="A92" t="s">
        <v>143</v>
      </c>
      <c r="B92" s="16" t="s">
        <v>140</v>
      </c>
      <c r="C92" s="16">
        <v>3</v>
      </c>
      <c r="E92" s="16">
        <v>37</v>
      </c>
    </row>
    <row r="93" spans="1:5" x14ac:dyDescent="0.25">
      <c r="A93" t="s">
        <v>143</v>
      </c>
      <c r="B93" s="16" t="s">
        <v>142</v>
      </c>
      <c r="C93" s="16">
        <v>3</v>
      </c>
      <c r="E93" s="16">
        <v>14.3</v>
      </c>
    </row>
    <row r="94" spans="1:5" x14ac:dyDescent="0.25">
      <c r="A94" t="s">
        <v>143</v>
      </c>
      <c r="B94" s="16" t="s">
        <v>140</v>
      </c>
      <c r="C94" s="16">
        <v>3</v>
      </c>
      <c r="E94" s="16">
        <v>15</v>
      </c>
    </row>
    <row r="95" spans="1:5" x14ac:dyDescent="0.25">
      <c r="A95" t="s">
        <v>143</v>
      </c>
      <c r="B95" s="16" t="s">
        <v>142</v>
      </c>
      <c r="C95" s="16">
        <v>3</v>
      </c>
      <c r="E95" s="16">
        <v>13.36</v>
      </c>
    </row>
    <row r="96" spans="1:5" x14ac:dyDescent="0.25">
      <c r="A96" t="s">
        <v>143</v>
      </c>
      <c r="B96" s="16" t="s">
        <v>140</v>
      </c>
      <c r="C96" s="16">
        <v>3</v>
      </c>
      <c r="E96" s="16">
        <v>14.58</v>
      </c>
    </row>
    <row r="97" spans="1:5" x14ac:dyDescent="0.25">
      <c r="A97" t="s">
        <v>143</v>
      </c>
      <c r="B97" s="16" t="s">
        <v>142</v>
      </c>
      <c r="C97" s="16">
        <v>3</v>
      </c>
      <c r="E97" s="16">
        <v>15.84</v>
      </c>
    </row>
    <row r="98" spans="1:5" x14ac:dyDescent="0.25">
      <c r="A98" t="s">
        <v>143</v>
      </c>
      <c r="B98" s="16" t="s">
        <v>140</v>
      </c>
      <c r="C98" s="16">
        <v>4</v>
      </c>
      <c r="E98" s="16">
        <v>18.5</v>
      </c>
    </row>
    <row r="99" spans="1:5" x14ac:dyDescent="0.25">
      <c r="A99" t="s">
        <v>143</v>
      </c>
      <c r="B99" s="16" t="s">
        <v>140</v>
      </c>
      <c r="C99" s="16">
        <v>4</v>
      </c>
      <c r="E99" s="16">
        <v>16.2</v>
      </c>
    </row>
    <row r="100" spans="1:5" x14ac:dyDescent="0.25">
      <c r="A100" t="s">
        <v>143</v>
      </c>
      <c r="B100" s="16" t="s">
        <v>142</v>
      </c>
      <c r="C100" s="16">
        <v>4</v>
      </c>
      <c r="E100" s="16">
        <v>17.36</v>
      </c>
    </row>
    <row r="101" spans="1:5" x14ac:dyDescent="0.25">
      <c r="A101" t="s">
        <v>143</v>
      </c>
      <c r="B101" s="16" t="s">
        <v>140</v>
      </c>
      <c r="C101" s="16">
        <v>4</v>
      </c>
      <c r="E101" s="16">
        <v>21</v>
      </c>
    </row>
    <row r="102" spans="1:5" x14ac:dyDescent="0.25">
      <c r="A102" t="s">
        <v>143</v>
      </c>
      <c r="B102" s="16" t="s">
        <v>142</v>
      </c>
      <c r="C102" s="16">
        <v>4</v>
      </c>
      <c r="E102" s="16">
        <v>14.66</v>
      </c>
    </row>
    <row r="103" spans="1:5" x14ac:dyDescent="0.25">
      <c r="A103" t="s">
        <v>143</v>
      </c>
      <c r="B103" s="16" t="s">
        <v>142</v>
      </c>
      <c r="C103" s="16">
        <v>4</v>
      </c>
      <c r="E103" s="16">
        <v>20.14</v>
      </c>
    </row>
    <row r="104" spans="1:5" x14ac:dyDescent="0.25">
      <c r="A104" t="s">
        <v>143</v>
      </c>
      <c r="B104" s="16" t="s">
        <v>140</v>
      </c>
      <c r="C104" s="16">
        <v>4</v>
      </c>
      <c r="E104" s="16">
        <v>14.36</v>
      </c>
    </row>
    <row r="105" spans="1:5" x14ac:dyDescent="0.25">
      <c r="A105" t="s">
        <v>143</v>
      </c>
      <c r="B105" s="16" t="s">
        <v>140</v>
      </c>
      <c r="C105" s="16">
        <v>4</v>
      </c>
      <c r="E105" s="16">
        <v>16</v>
      </c>
    </row>
    <row r="106" spans="1:5" x14ac:dyDescent="0.25">
      <c r="A106" t="s">
        <v>143</v>
      </c>
      <c r="B106" s="16" t="s">
        <v>140</v>
      </c>
      <c r="C106" s="16">
        <v>5</v>
      </c>
      <c r="E106" s="16">
        <v>18</v>
      </c>
    </row>
    <row r="107" spans="1:5" x14ac:dyDescent="0.25">
      <c r="A107" t="s">
        <v>143</v>
      </c>
      <c r="B107" s="16" t="s">
        <v>140</v>
      </c>
      <c r="C107" s="16">
        <v>5</v>
      </c>
      <c r="E107" s="16">
        <v>19</v>
      </c>
    </row>
    <row r="108" spans="1:5" x14ac:dyDescent="0.25">
      <c r="A108" t="s">
        <v>143</v>
      </c>
      <c r="B108" s="16" t="s">
        <v>140</v>
      </c>
      <c r="C108" s="16">
        <v>5</v>
      </c>
      <c r="E108" s="16">
        <v>19.8</v>
      </c>
    </row>
    <row r="109" spans="1:5" x14ac:dyDescent="0.25">
      <c r="A109" t="s">
        <v>143</v>
      </c>
      <c r="B109" s="16" t="s">
        <v>140</v>
      </c>
      <c r="C109" s="16">
        <v>5</v>
      </c>
      <c r="E109" s="16">
        <v>28.4</v>
      </c>
    </row>
    <row r="110" spans="1:5" x14ac:dyDescent="0.25">
      <c r="A110" t="s">
        <v>143</v>
      </c>
      <c r="B110" s="16" t="s">
        <v>140</v>
      </c>
      <c r="C110" s="16">
        <v>5</v>
      </c>
      <c r="E110" s="16">
        <v>23</v>
      </c>
    </row>
    <row r="111" spans="1:5" x14ac:dyDescent="0.25">
      <c r="A111" t="s">
        <v>143</v>
      </c>
      <c r="B111" s="16" t="s">
        <v>142</v>
      </c>
      <c r="C111" s="16">
        <v>5</v>
      </c>
      <c r="E111" s="16">
        <v>20.399999999999999</v>
      </c>
    </row>
    <row r="112" spans="1:5" x14ac:dyDescent="0.25">
      <c r="A112" t="s">
        <v>143</v>
      </c>
      <c r="B112" s="16" t="s">
        <v>142</v>
      </c>
      <c r="C112" s="16">
        <v>5</v>
      </c>
      <c r="E112" s="16">
        <v>17.899999999999999</v>
      </c>
    </row>
    <row r="113" spans="1:5" x14ac:dyDescent="0.25">
      <c r="A113" t="s">
        <v>143</v>
      </c>
      <c r="B113" s="16" t="s">
        <v>140</v>
      </c>
      <c r="C113" s="16">
        <v>6</v>
      </c>
      <c r="E113" s="16">
        <v>22</v>
      </c>
    </row>
    <row r="114" spans="1:5" x14ac:dyDescent="0.25">
      <c r="A114" t="s">
        <v>143</v>
      </c>
      <c r="B114" s="16" t="s">
        <v>142</v>
      </c>
      <c r="C114" s="16">
        <v>6</v>
      </c>
      <c r="E114" s="16">
        <v>33</v>
      </c>
    </row>
    <row r="115" spans="1:5" x14ac:dyDescent="0.25">
      <c r="A115" t="s">
        <v>143</v>
      </c>
      <c r="B115" s="16" t="s">
        <v>142</v>
      </c>
      <c r="C115" s="16">
        <v>6</v>
      </c>
      <c r="E115" s="16">
        <v>22.6</v>
      </c>
    </row>
    <row r="116" spans="1:5" x14ac:dyDescent="0.25">
      <c r="A116" t="s">
        <v>143</v>
      </c>
      <c r="B116" s="16" t="s">
        <v>140</v>
      </c>
      <c r="C116" s="16">
        <v>6</v>
      </c>
      <c r="E116" s="16">
        <v>20.85</v>
      </c>
    </row>
    <row r="117" spans="1:5" x14ac:dyDescent="0.25">
      <c r="A117" t="s">
        <v>143</v>
      </c>
      <c r="B117" s="16" t="s">
        <v>140</v>
      </c>
      <c r="C117" s="16">
        <v>7</v>
      </c>
      <c r="E117" s="16">
        <v>24.3</v>
      </c>
    </row>
    <row r="118" spans="1:5" x14ac:dyDescent="0.25">
      <c r="A118" t="s">
        <v>143</v>
      </c>
      <c r="B118" s="16" t="s">
        <v>142</v>
      </c>
      <c r="C118" s="16">
        <v>7</v>
      </c>
      <c r="E118" s="16">
        <v>37.6</v>
      </c>
    </row>
    <row r="119" spans="1:5" x14ac:dyDescent="0.25">
      <c r="A119" t="s">
        <v>143</v>
      </c>
      <c r="B119" s="16" t="s">
        <v>140</v>
      </c>
      <c r="C119" s="16">
        <v>8</v>
      </c>
      <c r="E119" s="16">
        <v>25.5</v>
      </c>
    </row>
    <row r="120" spans="1:5" x14ac:dyDescent="0.25">
      <c r="A120" t="s">
        <v>143</v>
      </c>
      <c r="B120" s="16" t="s">
        <v>140</v>
      </c>
      <c r="C120" s="16">
        <v>8</v>
      </c>
      <c r="E120" s="16">
        <v>18.8</v>
      </c>
    </row>
    <row r="121" spans="1:5" x14ac:dyDescent="0.25">
      <c r="A121" t="s">
        <v>143</v>
      </c>
      <c r="B121" s="16" t="s">
        <v>142</v>
      </c>
      <c r="C121" s="16">
        <v>8</v>
      </c>
      <c r="E121" s="16">
        <v>25.26</v>
      </c>
    </row>
    <row r="122" spans="1:5" x14ac:dyDescent="0.25">
      <c r="A122" t="s">
        <v>143</v>
      </c>
      <c r="B122" s="16" t="s">
        <v>140</v>
      </c>
      <c r="C122" s="16">
        <v>8</v>
      </c>
      <c r="E122" s="16">
        <v>31.2</v>
      </c>
    </row>
    <row r="123" spans="1:5" x14ac:dyDescent="0.25">
      <c r="A123" t="s">
        <v>143</v>
      </c>
      <c r="B123" s="16" t="s">
        <v>142</v>
      </c>
      <c r="C123" s="16">
        <v>8</v>
      </c>
      <c r="E123" s="16">
        <v>26.5</v>
      </c>
    </row>
    <row r="124" spans="1:5" x14ac:dyDescent="0.25">
      <c r="A124" t="s">
        <v>143</v>
      </c>
      <c r="B124" s="16" t="s">
        <v>140</v>
      </c>
      <c r="C124" s="16">
        <v>9</v>
      </c>
      <c r="E124" s="16">
        <v>30</v>
      </c>
    </row>
    <row r="125" spans="1:5" x14ac:dyDescent="0.25">
      <c r="A125" t="s">
        <v>143</v>
      </c>
      <c r="B125" s="16" t="s">
        <v>140</v>
      </c>
      <c r="C125" s="16">
        <v>9</v>
      </c>
      <c r="E125" s="16">
        <v>38.200000000000003</v>
      </c>
    </row>
    <row r="126" spans="1:5" x14ac:dyDescent="0.25">
      <c r="A126" t="s">
        <v>143</v>
      </c>
      <c r="B126" s="16" t="s">
        <v>140</v>
      </c>
      <c r="C126" s="16">
        <v>10</v>
      </c>
      <c r="E126" s="16">
        <v>34.46</v>
      </c>
    </row>
    <row r="127" spans="1:5" x14ac:dyDescent="0.25">
      <c r="A127" t="s">
        <v>143</v>
      </c>
      <c r="B127" s="16" t="s">
        <v>142</v>
      </c>
      <c r="C127" s="16">
        <v>11</v>
      </c>
      <c r="E127" s="16">
        <v>34.54</v>
      </c>
    </row>
    <row r="128" spans="1:5" x14ac:dyDescent="0.25">
      <c r="A128" t="s">
        <v>143</v>
      </c>
      <c r="B128" s="16" t="s">
        <v>142</v>
      </c>
      <c r="C128" s="16">
        <v>12</v>
      </c>
      <c r="E128" s="16">
        <v>35.4</v>
      </c>
    </row>
    <row r="129" spans="1:5" x14ac:dyDescent="0.25">
      <c r="A129" t="s">
        <v>143</v>
      </c>
      <c r="B129" s="16" t="s">
        <v>142</v>
      </c>
      <c r="C129" s="16">
        <v>17</v>
      </c>
      <c r="E129" s="16">
        <v>71</v>
      </c>
    </row>
    <row r="130" spans="1:5" x14ac:dyDescent="0.25">
      <c r="A130" t="s">
        <v>144</v>
      </c>
      <c r="B130" s="17" t="s">
        <v>142</v>
      </c>
      <c r="C130" s="16">
        <v>11</v>
      </c>
      <c r="E130" s="16">
        <v>65.5</v>
      </c>
    </row>
    <row r="131" spans="1:5" x14ac:dyDescent="0.25">
      <c r="A131" t="s">
        <v>144</v>
      </c>
      <c r="B131" s="17" t="s">
        <v>140</v>
      </c>
      <c r="C131" s="16">
        <v>4</v>
      </c>
      <c r="E131" s="16">
        <v>15.1</v>
      </c>
    </row>
    <row r="132" spans="1:5" x14ac:dyDescent="0.25">
      <c r="A132" t="s">
        <v>144</v>
      </c>
      <c r="B132" s="17" t="s">
        <v>140</v>
      </c>
      <c r="C132" s="16">
        <v>7</v>
      </c>
      <c r="E132" s="16">
        <v>24.8</v>
      </c>
    </row>
    <row r="133" spans="1:5" x14ac:dyDescent="0.25">
      <c r="A133" t="s">
        <v>144</v>
      </c>
      <c r="B133" s="17" t="s">
        <v>140</v>
      </c>
      <c r="C133" s="16">
        <v>7</v>
      </c>
      <c r="E133" s="16">
        <v>22.2</v>
      </c>
    </row>
    <row r="134" spans="1:5" x14ac:dyDescent="0.25">
      <c r="A134" t="s">
        <v>144</v>
      </c>
      <c r="B134" s="17" t="s">
        <v>142</v>
      </c>
      <c r="C134" s="16">
        <v>8</v>
      </c>
      <c r="E134" s="16">
        <v>20</v>
      </c>
    </row>
    <row r="135" spans="1:5" x14ac:dyDescent="0.25">
      <c r="A135" t="s">
        <v>144</v>
      </c>
      <c r="B135" s="17" t="s">
        <v>142</v>
      </c>
      <c r="C135" s="16">
        <v>8</v>
      </c>
      <c r="E135" s="16">
        <v>24.9</v>
      </c>
    </row>
    <row r="136" spans="1:5" x14ac:dyDescent="0.25">
      <c r="A136" t="s">
        <v>144</v>
      </c>
      <c r="B136" s="17" t="s">
        <v>142</v>
      </c>
      <c r="C136" s="16">
        <v>8</v>
      </c>
      <c r="E136" s="16">
        <v>29.8</v>
      </c>
    </row>
    <row r="137" spans="1:5" x14ac:dyDescent="0.25">
      <c r="A137" t="s">
        <v>144</v>
      </c>
      <c r="B137" s="17" t="s">
        <v>140</v>
      </c>
      <c r="C137" s="16">
        <v>8</v>
      </c>
      <c r="E137" s="16">
        <v>28.8</v>
      </c>
    </row>
    <row r="138" spans="1:5" x14ac:dyDescent="0.25">
      <c r="A138" t="s">
        <v>144</v>
      </c>
      <c r="B138" s="17" t="s">
        <v>142</v>
      </c>
      <c r="C138" s="16">
        <v>9</v>
      </c>
      <c r="E138" s="16">
        <v>29.8</v>
      </c>
    </row>
    <row r="139" spans="1:5" x14ac:dyDescent="0.25">
      <c r="A139" t="s">
        <v>144</v>
      </c>
      <c r="B139" s="17" t="s">
        <v>142</v>
      </c>
      <c r="C139" s="16">
        <v>9</v>
      </c>
      <c r="E139" s="16">
        <v>30</v>
      </c>
    </row>
    <row r="140" spans="1:5" x14ac:dyDescent="0.25">
      <c r="A140" t="s">
        <v>144</v>
      </c>
      <c r="B140" s="17" t="s">
        <v>142</v>
      </c>
      <c r="C140" s="16">
        <v>9</v>
      </c>
      <c r="E140" s="16">
        <v>33.950000000000003</v>
      </c>
    </row>
    <row r="141" spans="1:5" x14ac:dyDescent="0.25">
      <c r="A141" t="s">
        <v>144</v>
      </c>
      <c r="B141" s="17" t="s">
        <v>142</v>
      </c>
      <c r="C141" s="16">
        <v>9</v>
      </c>
      <c r="E141" s="16">
        <v>24.4</v>
      </c>
    </row>
    <row r="142" spans="1:5" x14ac:dyDescent="0.25">
      <c r="A142" t="s">
        <v>144</v>
      </c>
      <c r="B142" s="17" t="s">
        <v>140</v>
      </c>
      <c r="C142" s="16">
        <v>9</v>
      </c>
      <c r="E142" s="16">
        <v>27.8</v>
      </c>
    </row>
    <row r="143" spans="1:5" x14ac:dyDescent="0.25">
      <c r="A143" t="s">
        <v>144</v>
      </c>
      <c r="B143" s="17" t="s">
        <v>140</v>
      </c>
      <c r="C143" s="16">
        <v>9</v>
      </c>
      <c r="E143" s="16">
        <v>34.5</v>
      </c>
    </row>
    <row r="144" spans="1:5" x14ac:dyDescent="0.25">
      <c r="A144" t="s">
        <v>144</v>
      </c>
      <c r="B144" s="17" t="s">
        <v>142</v>
      </c>
      <c r="C144" s="16">
        <v>10</v>
      </c>
      <c r="E144" s="16">
        <v>30.1</v>
      </c>
    </row>
    <row r="145" spans="1:5" x14ac:dyDescent="0.25">
      <c r="A145" t="s">
        <v>144</v>
      </c>
      <c r="B145" s="17" t="s">
        <v>140</v>
      </c>
      <c r="C145" s="16">
        <v>10</v>
      </c>
      <c r="E145" s="16">
        <v>34.1</v>
      </c>
    </row>
    <row r="146" spans="1:5" x14ac:dyDescent="0.25">
      <c r="A146" t="s">
        <v>144</v>
      </c>
      <c r="B146" s="17" t="s">
        <v>140</v>
      </c>
      <c r="C146" s="16">
        <v>11</v>
      </c>
      <c r="E146" s="16">
        <v>54.8</v>
      </c>
    </row>
    <row r="147" spans="1:5" x14ac:dyDescent="0.25">
      <c r="A147" t="s">
        <v>144</v>
      </c>
      <c r="B147" s="17" t="s">
        <v>140</v>
      </c>
      <c r="C147" s="16">
        <v>11</v>
      </c>
      <c r="E147" s="16">
        <v>44</v>
      </c>
    </row>
    <row r="148" spans="1:5" x14ac:dyDescent="0.25">
      <c r="A148" t="s">
        <v>144</v>
      </c>
      <c r="B148" s="17" t="s">
        <v>142</v>
      </c>
      <c r="C148" s="16">
        <v>11</v>
      </c>
      <c r="E148" s="16">
        <v>51.8</v>
      </c>
    </row>
    <row r="149" spans="1:5" x14ac:dyDescent="0.25">
      <c r="A149" t="s">
        <v>144</v>
      </c>
      <c r="B149" s="17" t="s">
        <v>140</v>
      </c>
      <c r="C149" s="16">
        <v>12</v>
      </c>
      <c r="E149" s="16">
        <v>29.8</v>
      </c>
    </row>
    <row r="150" spans="1:5" x14ac:dyDescent="0.25">
      <c r="A150" t="s">
        <v>144</v>
      </c>
      <c r="B150" s="17" t="s">
        <v>142</v>
      </c>
      <c r="C150" s="16">
        <v>12</v>
      </c>
      <c r="E150" s="16">
        <v>45.8</v>
      </c>
    </row>
    <row r="151" spans="1:5" x14ac:dyDescent="0.25">
      <c r="A151" t="s">
        <v>144</v>
      </c>
      <c r="B151" s="17" t="s">
        <v>140</v>
      </c>
      <c r="C151" s="16">
        <v>12</v>
      </c>
      <c r="E151" s="16">
        <v>50.2</v>
      </c>
    </row>
    <row r="152" spans="1:5" x14ac:dyDescent="0.25">
      <c r="A152" t="s">
        <v>144</v>
      </c>
      <c r="B152" s="17" t="s">
        <v>142</v>
      </c>
      <c r="C152" s="16">
        <v>13</v>
      </c>
      <c r="E152" s="16">
        <v>64.7</v>
      </c>
    </row>
    <row r="153" spans="1:5" x14ac:dyDescent="0.25">
      <c r="A153" t="s">
        <v>144</v>
      </c>
      <c r="B153" s="17" t="s">
        <v>140</v>
      </c>
      <c r="C153" s="16">
        <v>13</v>
      </c>
      <c r="E153" s="16">
        <v>62.5</v>
      </c>
    </row>
    <row r="154" spans="1:5" x14ac:dyDescent="0.25">
      <c r="A154" t="s">
        <v>144</v>
      </c>
      <c r="B154" s="17" t="s">
        <v>140</v>
      </c>
      <c r="C154" s="16">
        <v>13</v>
      </c>
      <c r="E154" s="16">
        <v>45.7</v>
      </c>
    </row>
    <row r="155" spans="1:5" x14ac:dyDescent="0.25">
      <c r="A155" t="s">
        <v>144</v>
      </c>
      <c r="B155" s="17" t="s">
        <v>142</v>
      </c>
      <c r="C155" s="16">
        <v>13</v>
      </c>
      <c r="E155" s="16">
        <v>56.15</v>
      </c>
    </row>
    <row r="156" spans="1:5" x14ac:dyDescent="0.25">
      <c r="A156" t="s">
        <v>144</v>
      </c>
      <c r="B156" s="17" t="s">
        <v>142</v>
      </c>
      <c r="C156" s="16">
        <v>13</v>
      </c>
      <c r="E156" s="16">
        <v>41.65</v>
      </c>
    </row>
    <row r="157" spans="1:5" x14ac:dyDescent="0.25">
      <c r="A157" t="s">
        <v>144</v>
      </c>
      <c r="B157" s="17" t="s">
        <v>142</v>
      </c>
      <c r="C157" s="16">
        <v>13</v>
      </c>
      <c r="E157" s="16">
        <v>56.8</v>
      </c>
    </row>
    <row r="158" spans="1:5" x14ac:dyDescent="0.25">
      <c r="A158" t="s">
        <v>144</v>
      </c>
      <c r="B158" s="17" t="s">
        <v>140</v>
      </c>
      <c r="C158" s="16">
        <v>13</v>
      </c>
      <c r="E158" s="16">
        <v>73.849999999999994</v>
      </c>
    </row>
    <row r="159" spans="1:5" x14ac:dyDescent="0.25">
      <c r="A159" t="s">
        <v>144</v>
      </c>
      <c r="B159" s="17" t="s">
        <v>140</v>
      </c>
      <c r="C159" s="16">
        <v>13</v>
      </c>
      <c r="E159" s="16">
        <v>40.25</v>
      </c>
    </row>
    <row r="160" spans="1:5" x14ac:dyDescent="0.25">
      <c r="A160" t="s">
        <v>144</v>
      </c>
      <c r="B160" s="17" t="s">
        <v>140</v>
      </c>
      <c r="C160" s="16">
        <v>13</v>
      </c>
      <c r="E160" s="16">
        <v>49.2</v>
      </c>
    </row>
    <row r="161" spans="1:5" x14ac:dyDescent="0.25">
      <c r="A161" t="s">
        <v>144</v>
      </c>
      <c r="B161" s="17" t="s">
        <v>140</v>
      </c>
      <c r="C161" s="16">
        <v>15</v>
      </c>
      <c r="E161" s="16">
        <v>60.7</v>
      </c>
    </row>
    <row r="162" spans="1:5" x14ac:dyDescent="0.25">
      <c r="A162" t="s">
        <v>144</v>
      </c>
      <c r="B162" s="17" t="s">
        <v>140</v>
      </c>
      <c r="C162" s="16">
        <v>16</v>
      </c>
      <c r="E162" s="16">
        <v>61.4</v>
      </c>
    </row>
    <row r="163" spans="1:5" x14ac:dyDescent="0.25">
      <c r="A163" t="s">
        <v>145</v>
      </c>
      <c r="B163" s="16" t="s">
        <v>140</v>
      </c>
      <c r="C163" s="16">
        <v>5</v>
      </c>
      <c r="E163" s="16">
        <v>18</v>
      </c>
    </row>
    <row r="164" spans="1:5" x14ac:dyDescent="0.25">
      <c r="A164" t="s">
        <v>145</v>
      </c>
      <c r="B164" s="16" t="s">
        <v>140</v>
      </c>
      <c r="C164" s="16">
        <v>5</v>
      </c>
      <c r="E164" s="16">
        <v>19</v>
      </c>
    </row>
    <row r="165" spans="1:5" x14ac:dyDescent="0.25">
      <c r="A165" t="s">
        <v>145</v>
      </c>
      <c r="B165" s="16" t="s">
        <v>142</v>
      </c>
      <c r="C165" s="16">
        <v>11</v>
      </c>
      <c r="E165" s="16">
        <v>34.54</v>
      </c>
    </row>
    <row r="166" spans="1:5" x14ac:dyDescent="0.25">
      <c r="A166" t="s">
        <v>145</v>
      </c>
      <c r="B166" s="16" t="s">
        <v>140</v>
      </c>
      <c r="C166" s="16">
        <v>6</v>
      </c>
      <c r="E166" s="16">
        <v>22</v>
      </c>
    </row>
    <row r="167" spans="1:5" x14ac:dyDescent="0.25">
      <c r="A167" t="s">
        <v>145</v>
      </c>
      <c r="B167" s="16" t="s">
        <v>140</v>
      </c>
      <c r="C167" s="16">
        <v>4</v>
      </c>
      <c r="E167" s="16">
        <v>18.5</v>
      </c>
    </row>
    <row r="168" spans="1:5" x14ac:dyDescent="0.25">
      <c r="A168" t="s">
        <v>145</v>
      </c>
      <c r="B168" s="16" t="s">
        <v>142</v>
      </c>
      <c r="C168" s="16">
        <v>3</v>
      </c>
      <c r="E168" s="16">
        <v>15.5</v>
      </c>
    </row>
    <row r="169" spans="1:5" x14ac:dyDescent="0.25">
      <c r="A169" t="s">
        <v>145</v>
      </c>
      <c r="B169" s="16" t="s">
        <v>140</v>
      </c>
      <c r="C169" s="16">
        <v>4</v>
      </c>
      <c r="E169" s="16">
        <v>16.2</v>
      </c>
    </row>
    <row r="170" spans="1:5" x14ac:dyDescent="0.25">
      <c r="A170" t="s">
        <v>145</v>
      </c>
      <c r="B170" s="16" t="s">
        <v>142</v>
      </c>
      <c r="C170" s="16">
        <v>6</v>
      </c>
      <c r="E170" s="16">
        <v>33</v>
      </c>
    </row>
    <row r="171" spans="1:5" x14ac:dyDescent="0.25">
      <c r="A171" t="s">
        <v>145</v>
      </c>
      <c r="B171" s="16" t="s">
        <v>140</v>
      </c>
      <c r="C171" s="16">
        <v>3</v>
      </c>
      <c r="E171" s="16">
        <v>14.4</v>
      </c>
    </row>
    <row r="172" spans="1:5" x14ac:dyDescent="0.25">
      <c r="A172" t="s">
        <v>145</v>
      </c>
      <c r="B172" s="16" t="s">
        <v>140</v>
      </c>
      <c r="C172" s="16">
        <v>5</v>
      </c>
      <c r="E172" s="16">
        <v>19.8</v>
      </c>
    </row>
    <row r="173" spans="1:5" x14ac:dyDescent="0.25">
      <c r="A173" t="s">
        <v>145</v>
      </c>
      <c r="B173" s="16" t="s">
        <v>140</v>
      </c>
      <c r="C173" s="16">
        <v>3</v>
      </c>
      <c r="E173" s="16">
        <v>37</v>
      </c>
    </row>
    <row r="174" spans="1:5" x14ac:dyDescent="0.25">
      <c r="A174" t="s">
        <v>145</v>
      </c>
      <c r="B174" s="16" t="s">
        <v>140</v>
      </c>
      <c r="C174" s="16">
        <v>5</v>
      </c>
      <c r="E174" s="16">
        <v>28.4</v>
      </c>
    </row>
    <row r="175" spans="1:5" x14ac:dyDescent="0.25">
      <c r="A175" t="s">
        <v>145</v>
      </c>
      <c r="B175" s="16" t="s">
        <v>140</v>
      </c>
      <c r="C175" s="16">
        <v>8</v>
      </c>
      <c r="E175" s="16">
        <v>25.5</v>
      </c>
    </row>
    <row r="176" spans="1:5" x14ac:dyDescent="0.25">
      <c r="A176" t="s">
        <v>145</v>
      </c>
      <c r="B176" s="16" t="s">
        <v>142</v>
      </c>
      <c r="C176" s="16">
        <v>3</v>
      </c>
      <c r="E176" s="16">
        <v>14.3</v>
      </c>
    </row>
    <row r="177" spans="1:5" x14ac:dyDescent="0.25">
      <c r="A177" t="s">
        <v>145</v>
      </c>
      <c r="B177" s="16" t="s">
        <v>142</v>
      </c>
      <c r="C177" s="16">
        <v>6</v>
      </c>
      <c r="E177" s="16">
        <v>22.6</v>
      </c>
    </row>
    <row r="178" spans="1:5" x14ac:dyDescent="0.25">
      <c r="A178" t="s">
        <v>145</v>
      </c>
      <c r="B178" s="16" t="s">
        <v>140</v>
      </c>
      <c r="C178" s="16">
        <v>8</v>
      </c>
      <c r="E178" s="16">
        <v>18.8</v>
      </c>
    </row>
    <row r="179" spans="1:5" x14ac:dyDescent="0.25">
      <c r="A179" t="s">
        <v>145</v>
      </c>
      <c r="B179" s="16" t="s">
        <v>142</v>
      </c>
      <c r="C179" s="16">
        <v>4</v>
      </c>
      <c r="E179" s="16">
        <v>17.36</v>
      </c>
    </row>
    <row r="180" spans="1:5" x14ac:dyDescent="0.25">
      <c r="A180" t="s">
        <v>145</v>
      </c>
      <c r="B180" s="16" t="s">
        <v>140</v>
      </c>
      <c r="C180" s="16">
        <v>9</v>
      </c>
      <c r="E180" s="16">
        <v>30</v>
      </c>
    </row>
    <row r="181" spans="1:5" x14ac:dyDescent="0.25">
      <c r="A181" t="s">
        <v>145</v>
      </c>
      <c r="B181" s="16" t="s">
        <v>140</v>
      </c>
      <c r="C181" s="16">
        <v>4</v>
      </c>
      <c r="E181" s="16">
        <v>21</v>
      </c>
    </row>
    <row r="182" spans="1:5" x14ac:dyDescent="0.25">
      <c r="A182" t="s">
        <v>145</v>
      </c>
      <c r="B182" s="16" t="s">
        <v>142</v>
      </c>
      <c r="C182" s="16">
        <v>2</v>
      </c>
      <c r="E182" s="16">
        <v>15.66</v>
      </c>
    </row>
    <row r="183" spans="1:5" x14ac:dyDescent="0.25">
      <c r="A183" t="s">
        <v>145</v>
      </c>
      <c r="B183" s="16" t="s">
        <v>142</v>
      </c>
      <c r="C183" s="16">
        <v>12</v>
      </c>
      <c r="E183" s="16">
        <v>35.4</v>
      </c>
    </row>
    <row r="184" spans="1:5" x14ac:dyDescent="0.25">
      <c r="A184" t="s">
        <v>145</v>
      </c>
      <c r="B184" s="16" t="s">
        <v>140</v>
      </c>
      <c r="C184" s="16">
        <v>7</v>
      </c>
      <c r="E184" s="16">
        <v>24.3</v>
      </c>
    </row>
    <row r="185" spans="1:5" x14ac:dyDescent="0.25">
      <c r="A185" t="s">
        <v>145</v>
      </c>
      <c r="B185" s="16" t="s">
        <v>140</v>
      </c>
      <c r="C185" s="16">
        <v>3</v>
      </c>
      <c r="E185" s="16">
        <v>15</v>
      </c>
    </row>
    <row r="186" spans="1:5" x14ac:dyDescent="0.25">
      <c r="A186" t="s">
        <v>145</v>
      </c>
      <c r="B186" s="16" t="s">
        <v>142</v>
      </c>
      <c r="C186" s="16">
        <v>8</v>
      </c>
      <c r="E186" s="16">
        <v>25.26</v>
      </c>
    </row>
    <row r="187" spans="1:5" x14ac:dyDescent="0.25">
      <c r="A187" t="s">
        <v>145</v>
      </c>
      <c r="B187" s="16" t="s">
        <v>142</v>
      </c>
      <c r="C187" s="16">
        <v>7</v>
      </c>
      <c r="E187" s="16">
        <v>37.6</v>
      </c>
    </row>
    <row r="188" spans="1:5" x14ac:dyDescent="0.25">
      <c r="A188" t="s">
        <v>145</v>
      </c>
      <c r="B188" s="16" t="s">
        <v>140</v>
      </c>
      <c r="C188" s="16">
        <v>5</v>
      </c>
      <c r="E188" s="16">
        <v>23</v>
      </c>
    </row>
    <row r="189" spans="1:5" x14ac:dyDescent="0.25">
      <c r="A189" t="s">
        <v>145</v>
      </c>
      <c r="B189" s="16" t="s">
        <v>142</v>
      </c>
      <c r="C189" s="16">
        <v>3</v>
      </c>
      <c r="E189" s="16">
        <v>13.36</v>
      </c>
    </row>
    <row r="190" spans="1:5" x14ac:dyDescent="0.25">
      <c r="A190" t="s">
        <v>145</v>
      </c>
      <c r="B190" s="16" t="s">
        <v>140</v>
      </c>
      <c r="C190" s="16">
        <v>2</v>
      </c>
      <c r="E190" s="16">
        <v>11.88</v>
      </c>
    </row>
    <row r="191" spans="1:5" x14ac:dyDescent="0.25">
      <c r="A191" t="s">
        <v>145</v>
      </c>
      <c r="B191" s="16" t="s">
        <v>140</v>
      </c>
      <c r="C191" s="16">
        <v>8</v>
      </c>
      <c r="E191" s="16">
        <v>31.2</v>
      </c>
    </row>
    <row r="192" spans="1:5" x14ac:dyDescent="0.25">
      <c r="A192" t="s">
        <v>145</v>
      </c>
      <c r="B192" s="16" t="s">
        <v>142</v>
      </c>
      <c r="C192" s="16">
        <v>4</v>
      </c>
      <c r="E192" s="16">
        <v>14.66</v>
      </c>
    </row>
    <row r="193" spans="1:5" x14ac:dyDescent="0.25">
      <c r="A193" t="s">
        <v>145</v>
      </c>
      <c r="B193" s="16" t="s">
        <v>140</v>
      </c>
      <c r="C193" s="16">
        <v>3</v>
      </c>
      <c r="E193" s="16">
        <v>14.58</v>
      </c>
    </row>
    <row r="194" spans="1:5" x14ac:dyDescent="0.25">
      <c r="A194" t="s">
        <v>145</v>
      </c>
      <c r="B194" s="16" t="s">
        <v>142</v>
      </c>
      <c r="C194" s="16">
        <v>5</v>
      </c>
      <c r="E194" s="16">
        <v>20.399999999999999</v>
      </c>
    </row>
    <row r="195" spans="1:5" x14ac:dyDescent="0.25">
      <c r="A195" t="s">
        <v>145</v>
      </c>
      <c r="B195" s="16" t="s">
        <v>142</v>
      </c>
      <c r="C195" s="16">
        <v>3</v>
      </c>
      <c r="E195" s="16">
        <v>15.84</v>
      </c>
    </row>
    <row r="196" spans="1:5" x14ac:dyDescent="0.25">
      <c r="A196" t="s">
        <v>145</v>
      </c>
      <c r="B196" s="16" t="s">
        <v>142</v>
      </c>
      <c r="C196" s="16">
        <v>8</v>
      </c>
      <c r="E196" s="16">
        <v>26.5</v>
      </c>
    </row>
    <row r="197" spans="1:5" x14ac:dyDescent="0.25">
      <c r="A197" t="s">
        <v>145</v>
      </c>
      <c r="B197" s="16" t="s">
        <v>140</v>
      </c>
      <c r="C197" s="16">
        <v>9</v>
      </c>
      <c r="E197" s="16">
        <v>38.200000000000003</v>
      </c>
    </row>
    <row r="198" spans="1:5" x14ac:dyDescent="0.25">
      <c r="A198" t="s">
        <v>145</v>
      </c>
      <c r="B198" s="16" t="s">
        <v>142</v>
      </c>
      <c r="C198" s="16">
        <v>4</v>
      </c>
      <c r="E198" s="16">
        <v>20.14</v>
      </c>
    </row>
    <row r="199" spans="1:5" x14ac:dyDescent="0.25">
      <c r="A199" t="s">
        <v>145</v>
      </c>
      <c r="B199" s="16" t="s">
        <v>140</v>
      </c>
      <c r="C199" s="16">
        <v>2</v>
      </c>
      <c r="E199" s="16">
        <v>12.7</v>
      </c>
    </row>
    <row r="200" spans="1:5" x14ac:dyDescent="0.25">
      <c r="A200" t="s">
        <v>145</v>
      </c>
      <c r="B200" s="16" t="s">
        <v>140</v>
      </c>
      <c r="C200" s="16">
        <v>2</v>
      </c>
      <c r="E200" s="16">
        <v>15.2</v>
      </c>
    </row>
    <row r="201" spans="1:5" x14ac:dyDescent="0.25">
      <c r="A201" t="s">
        <v>145</v>
      </c>
      <c r="B201" s="16" t="s">
        <v>140</v>
      </c>
      <c r="C201" s="16">
        <v>2</v>
      </c>
      <c r="E201" s="16">
        <v>13.4</v>
      </c>
    </row>
    <row r="202" spans="1:5" x14ac:dyDescent="0.25">
      <c r="A202" t="s">
        <v>145</v>
      </c>
      <c r="B202" s="16" t="s">
        <v>140</v>
      </c>
      <c r="C202" s="16">
        <v>2</v>
      </c>
      <c r="E202" s="16">
        <v>16.579999999999998</v>
      </c>
    </row>
    <row r="203" spans="1:5" x14ac:dyDescent="0.25">
      <c r="A203" t="s">
        <v>145</v>
      </c>
      <c r="B203" s="16" t="s">
        <v>140</v>
      </c>
      <c r="C203" s="16">
        <v>2</v>
      </c>
      <c r="E203" s="16">
        <v>13.76</v>
      </c>
    </row>
    <row r="204" spans="1:5" x14ac:dyDescent="0.25">
      <c r="A204" t="s">
        <v>145</v>
      </c>
      <c r="B204" s="16" t="s">
        <v>140</v>
      </c>
      <c r="C204" s="16">
        <v>4</v>
      </c>
      <c r="E204" s="16">
        <v>14.36</v>
      </c>
    </row>
    <row r="205" spans="1:5" x14ac:dyDescent="0.25">
      <c r="A205" t="s">
        <v>145</v>
      </c>
      <c r="B205" s="16" t="s">
        <v>142</v>
      </c>
      <c r="C205" s="16">
        <v>5</v>
      </c>
      <c r="E205" s="16">
        <v>17.899999999999999</v>
      </c>
    </row>
    <row r="206" spans="1:5" x14ac:dyDescent="0.25">
      <c r="A206" t="s">
        <v>145</v>
      </c>
      <c r="B206" s="16" t="s">
        <v>142</v>
      </c>
      <c r="C206" s="16">
        <v>17</v>
      </c>
      <c r="E206" s="16">
        <v>71</v>
      </c>
    </row>
    <row r="207" spans="1:5" x14ac:dyDescent="0.25">
      <c r="A207" t="s">
        <v>145</v>
      </c>
      <c r="B207" s="16" t="s">
        <v>140</v>
      </c>
      <c r="C207" s="16">
        <v>4</v>
      </c>
      <c r="E207" s="16">
        <v>16</v>
      </c>
    </row>
    <row r="208" spans="1:5" x14ac:dyDescent="0.25">
      <c r="A208" t="s">
        <v>145</v>
      </c>
      <c r="B208" s="16" t="s">
        <v>140</v>
      </c>
      <c r="C208" s="16">
        <v>10</v>
      </c>
      <c r="E208" s="16">
        <v>34.46</v>
      </c>
    </row>
    <row r="209" spans="1:5" x14ac:dyDescent="0.25">
      <c r="A209" t="s">
        <v>145</v>
      </c>
      <c r="B209" s="16" t="s">
        <v>140</v>
      </c>
      <c r="C209" s="16">
        <v>6</v>
      </c>
      <c r="E209" s="16">
        <v>20.85</v>
      </c>
    </row>
    <row r="210" spans="1:5" x14ac:dyDescent="0.25">
      <c r="A210" t="s">
        <v>146</v>
      </c>
      <c r="B210" s="17" t="s">
        <v>142</v>
      </c>
      <c r="C210" s="16">
        <v>11</v>
      </c>
      <c r="E210" s="16">
        <v>65.5</v>
      </c>
    </row>
    <row r="211" spans="1:5" x14ac:dyDescent="0.25">
      <c r="A211" t="s">
        <v>146</v>
      </c>
      <c r="B211" s="17" t="s">
        <v>142</v>
      </c>
      <c r="C211" s="16">
        <v>8</v>
      </c>
      <c r="E211" s="16">
        <v>20</v>
      </c>
    </row>
    <row r="212" spans="1:5" x14ac:dyDescent="0.25">
      <c r="A212" t="s">
        <v>146</v>
      </c>
      <c r="B212" s="17" t="s">
        <v>142</v>
      </c>
      <c r="C212" s="16">
        <v>8</v>
      </c>
      <c r="E212" s="16">
        <v>24.9</v>
      </c>
    </row>
    <row r="213" spans="1:5" x14ac:dyDescent="0.25">
      <c r="A213" t="s">
        <v>146</v>
      </c>
      <c r="B213" s="17" t="s">
        <v>142</v>
      </c>
      <c r="C213" s="16">
        <v>9</v>
      </c>
      <c r="E213" s="16">
        <v>29.8</v>
      </c>
    </row>
    <row r="214" spans="1:5" x14ac:dyDescent="0.25">
      <c r="A214" t="s">
        <v>146</v>
      </c>
      <c r="B214" s="17" t="s">
        <v>142</v>
      </c>
      <c r="C214" s="16">
        <v>13</v>
      </c>
      <c r="E214" s="16">
        <v>64.7</v>
      </c>
    </row>
    <row r="215" spans="1:5" x14ac:dyDescent="0.25">
      <c r="A215" t="s">
        <v>146</v>
      </c>
      <c r="B215" s="17" t="s">
        <v>140</v>
      </c>
      <c r="C215" s="16">
        <v>12</v>
      </c>
      <c r="E215" s="16">
        <v>29.8</v>
      </c>
    </row>
    <row r="216" spans="1:5" x14ac:dyDescent="0.25">
      <c r="A216" t="s">
        <v>146</v>
      </c>
      <c r="B216" s="17" t="s">
        <v>142</v>
      </c>
      <c r="C216" s="16">
        <v>8</v>
      </c>
      <c r="E216" s="16">
        <v>29.8</v>
      </c>
    </row>
    <row r="217" spans="1:5" x14ac:dyDescent="0.25">
      <c r="A217" t="s">
        <v>146</v>
      </c>
      <c r="B217" s="17" t="s">
        <v>140</v>
      </c>
      <c r="C217" s="16">
        <v>13</v>
      </c>
      <c r="E217" s="16">
        <v>62.5</v>
      </c>
    </row>
    <row r="218" spans="1:5" x14ac:dyDescent="0.25">
      <c r="A218" t="s">
        <v>146</v>
      </c>
      <c r="B218" s="17" t="s">
        <v>142</v>
      </c>
      <c r="C218" s="16">
        <v>10</v>
      </c>
      <c r="E218" s="16">
        <v>30.1</v>
      </c>
    </row>
    <row r="219" spans="1:5" x14ac:dyDescent="0.25">
      <c r="A219" t="s">
        <v>146</v>
      </c>
      <c r="B219" s="17" t="s">
        <v>140</v>
      </c>
      <c r="C219" s="16">
        <v>13</v>
      </c>
      <c r="E219" s="16">
        <v>45.7</v>
      </c>
    </row>
    <row r="220" spans="1:5" x14ac:dyDescent="0.25">
      <c r="A220" t="s">
        <v>146</v>
      </c>
      <c r="B220" s="17" t="s">
        <v>140</v>
      </c>
      <c r="C220" s="16">
        <v>10</v>
      </c>
      <c r="E220" s="16">
        <v>34.1</v>
      </c>
    </row>
    <row r="221" spans="1:5" x14ac:dyDescent="0.25">
      <c r="A221" t="s">
        <v>146</v>
      </c>
      <c r="B221" s="17" t="s">
        <v>142</v>
      </c>
      <c r="C221" s="16">
        <v>13</v>
      </c>
      <c r="E221" s="16">
        <v>56.15</v>
      </c>
    </row>
    <row r="222" spans="1:5" x14ac:dyDescent="0.25">
      <c r="A222" t="s">
        <v>146</v>
      </c>
      <c r="B222" s="17" t="s">
        <v>140</v>
      </c>
      <c r="C222" s="16">
        <v>11</v>
      </c>
      <c r="E222" s="16">
        <v>54.8</v>
      </c>
    </row>
    <row r="223" spans="1:5" x14ac:dyDescent="0.25">
      <c r="A223" t="s">
        <v>146</v>
      </c>
      <c r="B223" s="17" t="s">
        <v>142</v>
      </c>
      <c r="C223" s="16">
        <v>12</v>
      </c>
      <c r="E223" s="16">
        <v>45.8</v>
      </c>
    </row>
    <row r="224" spans="1:5" x14ac:dyDescent="0.25">
      <c r="A224" t="s">
        <v>146</v>
      </c>
      <c r="B224" s="17" t="s">
        <v>142</v>
      </c>
      <c r="C224" s="16">
        <v>13</v>
      </c>
      <c r="E224" s="16">
        <v>41.65</v>
      </c>
    </row>
    <row r="225" spans="1:5" x14ac:dyDescent="0.25">
      <c r="A225" t="s">
        <v>146</v>
      </c>
      <c r="B225" s="17" t="s">
        <v>142</v>
      </c>
      <c r="C225" s="16">
        <v>13</v>
      </c>
      <c r="E225" s="16">
        <v>56.8</v>
      </c>
    </row>
    <row r="226" spans="1:5" x14ac:dyDescent="0.25">
      <c r="A226" t="s">
        <v>146</v>
      </c>
      <c r="B226" s="17" t="s">
        <v>140</v>
      </c>
      <c r="C226" s="16">
        <v>11</v>
      </c>
      <c r="E226" s="16">
        <v>44</v>
      </c>
    </row>
    <row r="227" spans="1:5" x14ac:dyDescent="0.25">
      <c r="A227" t="s">
        <v>146</v>
      </c>
      <c r="B227" s="17" t="s">
        <v>140</v>
      </c>
      <c r="C227" s="16">
        <v>4</v>
      </c>
      <c r="E227" s="16">
        <v>15.1</v>
      </c>
    </row>
    <row r="228" spans="1:5" x14ac:dyDescent="0.25">
      <c r="A228" t="s">
        <v>146</v>
      </c>
      <c r="B228" s="17" t="s">
        <v>140</v>
      </c>
      <c r="C228" s="16">
        <v>7</v>
      </c>
      <c r="E228" s="16">
        <v>24.8</v>
      </c>
    </row>
    <row r="229" spans="1:5" x14ac:dyDescent="0.25">
      <c r="A229" t="s">
        <v>146</v>
      </c>
      <c r="B229" s="17" t="s">
        <v>140</v>
      </c>
      <c r="C229" s="16">
        <v>13</v>
      </c>
      <c r="E229" s="16">
        <v>73.849999999999994</v>
      </c>
    </row>
    <row r="230" spans="1:5" x14ac:dyDescent="0.25">
      <c r="A230" t="s">
        <v>146</v>
      </c>
      <c r="B230" s="17" t="s">
        <v>142</v>
      </c>
      <c r="C230" s="16">
        <v>11</v>
      </c>
      <c r="E230" s="16">
        <v>51.8</v>
      </c>
    </row>
    <row r="231" spans="1:5" x14ac:dyDescent="0.25">
      <c r="A231" t="s">
        <v>146</v>
      </c>
      <c r="B231" s="17" t="s">
        <v>140</v>
      </c>
      <c r="C231" s="16">
        <v>13</v>
      </c>
      <c r="E231" s="16">
        <v>40.25</v>
      </c>
    </row>
    <row r="232" spans="1:5" x14ac:dyDescent="0.25">
      <c r="A232" t="s">
        <v>146</v>
      </c>
      <c r="B232" s="17" t="s">
        <v>140</v>
      </c>
      <c r="C232" s="16">
        <v>7</v>
      </c>
      <c r="E232" s="16">
        <v>22.2</v>
      </c>
    </row>
    <row r="233" spans="1:5" x14ac:dyDescent="0.25">
      <c r="A233" t="s">
        <v>146</v>
      </c>
      <c r="B233" s="17" t="s">
        <v>140</v>
      </c>
      <c r="C233" s="16">
        <v>8</v>
      </c>
      <c r="E233" s="16">
        <v>28.8</v>
      </c>
    </row>
    <row r="234" spans="1:5" x14ac:dyDescent="0.25">
      <c r="A234" t="s">
        <v>146</v>
      </c>
      <c r="B234" s="17" t="s">
        <v>142</v>
      </c>
      <c r="C234" s="16">
        <v>9</v>
      </c>
      <c r="E234" s="16">
        <v>30</v>
      </c>
    </row>
    <row r="235" spans="1:5" x14ac:dyDescent="0.25">
      <c r="A235" t="s">
        <v>146</v>
      </c>
      <c r="B235" s="17" t="s">
        <v>140</v>
      </c>
      <c r="C235" s="16">
        <v>13</v>
      </c>
      <c r="E235" s="16">
        <v>49.2</v>
      </c>
    </row>
    <row r="236" spans="1:5" x14ac:dyDescent="0.25">
      <c r="A236" t="s">
        <v>146</v>
      </c>
      <c r="B236" s="17" t="s">
        <v>140</v>
      </c>
      <c r="C236" s="16">
        <v>15</v>
      </c>
      <c r="E236" s="16">
        <v>60.7</v>
      </c>
    </row>
    <row r="237" spans="1:5" x14ac:dyDescent="0.25">
      <c r="A237" t="s">
        <v>146</v>
      </c>
      <c r="B237" s="17" t="s">
        <v>142</v>
      </c>
      <c r="C237" s="16">
        <v>9</v>
      </c>
      <c r="E237" s="16">
        <v>33.950000000000003</v>
      </c>
    </row>
    <row r="238" spans="1:5" x14ac:dyDescent="0.25">
      <c r="A238" t="s">
        <v>146</v>
      </c>
      <c r="B238" s="17" t="s">
        <v>142</v>
      </c>
      <c r="C238" s="16">
        <v>9</v>
      </c>
      <c r="E238" s="16">
        <v>24.4</v>
      </c>
    </row>
    <row r="239" spans="1:5" x14ac:dyDescent="0.25">
      <c r="A239" t="s">
        <v>146</v>
      </c>
      <c r="B239" s="17" t="s">
        <v>140</v>
      </c>
      <c r="C239" s="16">
        <v>9</v>
      </c>
      <c r="E239" s="16">
        <v>27.8</v>
      </c>
    </row>
    <row r="240" spans="1:5" x14ac:dyDescent="0.25">
      <c r="A240" t="s">
        <v>146</v>
      </c>
      <c r="B240" s="17" t="s">
        <v>140</v>
      </c>
      <c r="C240" s="16">
        <v>9</v>
      </c>
      <c r="E240" s="16">
        <v>34.5</v>
      </c>
    </row>
    <row r="241" spans="1:5" x14ac:dyDescent="0.25">
      <c r="A241" t="s">
        <v>146</v>
      </c>
      <c r="B241" s="17" t="s">
        <v>140</v>
      </c>
      <c r="C241" s="16">
        <v>16</v>
      </c>
      <c r="E241" s="16">
        <v>61.4</v>
      </c>
    </row>
    <row r="242" spans="1:5" x14ac:dyDescent="0.25">
      <c r="A242" t="s">
        <v>146</v>
      </c>
      <c r="B242" s="17" t="s">
        <v>140</v>
      </c>
      <c r="C242" s="16">
        <v>12</v>
      </c>
      <c r="E242" s="16">
        <v>50.2</v>
      </c>
    </row>
    <row r="243" spans="1:5" ht="15.75" x14ac:dyDescent="0.25">
      <c r="A243" t="s">
        <v>148</v>
      </c>
      <c r="B243">
        <v>1</v>
      </c>
      <c r="C243">
        <v>3</v>
      </c>
      <c r="E243" s="18">
        <v>20</v>
      </c>
    </row>
    <row r="244" spans="1:5" ht="15.75" x14ac:dyDescent="0.25">
      <c r="A244" t="s">
        <v>149</v>
      </c>
      <c r="B244">
        <v>1</v>
      </c>
      <c r="C244">
        <v>2</v>
      </c>
      <c r="E244" s="9">
        <v>14</v>
      </c>
    </row>
    <row r="245" spans="1:5" ht="15.75" x14ac:dyDescent="0.25">
      <c r="A245" t="s">
        <v>149</v>
      </c>
      <c r="B245">
        <v>2</v>
      </c>
      <c r="C245">
        <v>2</v>
      </c>
      <c r="E245" s="9">
        <v>11.3</v>
      </c>
    </row>
    <row r="246" spans="1:5" ht="15.75" x14ac:dyDescent="0.25">
      <c r="A246" t="s">
        <v>149</v>
      </c>
      <c r="B246">
        <v>2</v>
      </c>
      <c r="C246">
        <v>2</v>
      </c>
      <c r="E246" s="9">
        <v>11.3</v>
      </c>
    </row>
    <row r="247" spans="1:5" ht="15.75" x14ac:dyDescent="0.25">
      <c r="A247" t="s">
        <v>149</v>
      </c>
      <c r="B247">
        <v>2</v>
      </c>
      <c r="C247">
        <v>2</v>
      </c>
      <c r="E247" s="9">
        <v>11.3</v>
      </c>
    </row>
    <row r="248" spans="1:5" ht="15.75" x14ac:dyDescent="0.25">
      <c r="A248" t="s">
        <v>149</v>
      </c>
      <c r="B248">
        <v>1</v>
      </c>
      <c r="C248">
        <v>2</v>
      </c>
      <c r="E248" s="9">
        <v>12.7</v>
      </c>
    </row>
    <row r="249" spans="1:5" ht="15.75" x14ac:dyDescent="0.25">
      <c r="A249" t="s">
        <v>149</v>
      </c>
      <c r="B249">
        <v>1</v>
      </c>
      <c r="C249">
        <v>2</v>
      </c>
      <c r="E249" s="9">
        <v>13</v>
      </c>
    </row>
    <row r="250" spans="1:5" ht="15.75" x14ac:dyDescent="0.25">
      <c r="A250" t="s">
        <v>149</v>
      </c>
      <c r="B250">
        <v>1</v>
      </c>
      <c r="C250">
        <v>3</v>
      </c>
      <c r="E250" s="9">
        <v>12.1</v>
      </c>
    </row>
    <row r="251" spans="1:5" ht="15.75" x14ac:dyDescent="0.25">
      <c r="A251" t="s">
        <v>149</v>
      </c>
      <c r="B251">
        <v>1</v>
      </c>
      <c r="C251">
        <v>3</v>
      </c>
      <c r="E251" s="19">
        <v>12.1</v>
      </c>
    </row>
    <row r="252" spans="1:5" ht="15.75" x14ac:dyDescent="0.25">
      <c r="A252" t="s">
        <v>149</v>
      </c>
      <c r="B252">
        <v>1</v>
      </c>
      <c r="C252">
        <v>3</v>
      </c>
      <c r="E252" s="9">
        <v>14.8</v>
      </c>
    </row>
    <row r="253" spans="1:5" ht="15.75" x14ac:dyDescent="0.25">
      <c r="A253" t="s">
        <v>149</v>
      </c>
      <c r="B253">
        <v>1</v>
      </c>
      <c r="C253">
        <v>3</v>
      </c>
      <c r="E253" s="9">
        <v>15.3</v>
      </c>
    </row>
    <row r="254" spans="1:5" ht="15.75" x14ac:dyDescent="0.25">
      <c r="A254" t="s">
        <v>149</v>
      </c>
      <c r="B254">
        <v>1</v>
      </c>
      <c r="C254">
        <v>3</v>
      </c>
      <c r="E254" s="9">
        <v>15.3</v>
      </c>
    </row>
    <row r="255" spans="1:5" ht="15.75" x14ac:dyDescent="0.25">
      <c r="A255" t="s">
        <v>149</v>
      </c>
      <c r="B255">
        <v>1</v>
      </c>
      <c r="C255">
        <v>3</v>
      </c>
      <c r="E255" s="9">
        <v>15</v>
      </c>
    </row>
    <row r="256" spans="1:5" ht="15.75" x14ac:dyDescent="0.25">
      <c r="A256" t="s">
        <v>149</v>
      </c>
      <c r="B256">
        <v>1</v>
      </c>
      <c r="C256">
        <v>3</v>
      </c>
      <c r="E256" s="9">
        <v>15.9</v>
      </c>
    </row>
    <row r="257" spans="1:5" ht="15.75" x14ac:dyDescent="0.25">
      <c r="A257" t="s">
        <v>149</v>
      </c>
      <c r="B257">
        <v>1</v>
      </c>
      <c r="C257">
        <v>3</v>
      </c>
      <c r="E257" s="9">
        <v>16.8</v>
      </c>
    </row>
    <row r="258" spans="1:5" ht="15.75" x14ac:dyDescent="0.25">
      <c r="A258" t="s">
        <v>149</v>
      </c>
      <c r="B258">
        <v>2</v>
      </c>
      <c r="C258">
        <v>3</v>
      </c>
      <c r="E258" s="9">
        <v>15.9</v>
      </c>
    </row>
    <row r="259" spans="1:5" ht="15.75" x14ac:dyDescent="0.25">
      <c r="A259" t="s">
        <v>149</v>
      </c>
      <c r="B259">
        <v>2</v>
      </c>
      <c r="C259">
        <v>3</v>
      </c>
      <c r="E259" s="9">
        <v>12.7</v>
      </c>
    </row>
    <row r="260" spans="1:5" ht="15.75" x14ac:dyDescent="0.25">
      <c r="A260" t="s">
        <v>149</v>
      </c>
      <c r="B260">
        <v>2</v>
      </c>
      <c r="C260">
        <v>3</v>
      </c>
      <c r="E260" s="9">
        <v>12.7</v>
      </c>
    </row>
    <row r="261" spans="1:5" ht="15.75" x14ac:dyDescent="0.25">
      <c r="A261" t="s">
        <v>149</v>
      </c>
      <c r="B261">
        <v>2</v>
      </c>
      <c r="C261">
        <v>4</v>
      </c>
      <c r="E261" s="9">
        <v>18.600000000000001</v>
      </c>
    </row>
    <row r="262" spans="1:5" ht="15.75" x14ac:dyDescent="0.25">
      <c r="A262" t="s">
        <v>149</v>
      </c>
      <c r="B262">
        <v>2</v>
      </c>
      <c r="C262">
        <v>4</v>
      </c>
      <c r="E262" s="9">
        <v>15.8</v>
      </c>
    </row>
    <row r="263" spans="1:5" ht="15.75" x14ac:dyDescent="0.25">
      <c r="A263" t="s">
        <v>149</v>
      </c>
      <c r="B263">
        <v>1</v>
      </c>
      <c r="C263">
        <v>4</v>
      </c>
      <c r="E263" s="9">
        <v>17</v>
      </c>
    </row>
    <row r="264" spans="1:5" ht="15.75" x14ac:dyDescent="0.25">
      <c r="A264" t="s">
        <v>149</v>
      </c>
      <c r="B264">
        <v>1</v>
      </c>
      <c r="C264">
        <v>4</v>
      </c>
      <c r="E264" s="9">
        <v>17</v>
      </c>
    </row>
    <row r="265" spans="1:5" ht="15.75" x14ac:dyDescent="0.25">
      <c r="A265" t="s">
        <v>149</v>
      </c>
      <c r="B265">
        <v>2</v>
      </c>
      <c r="C265">
        <v>4</v>
      </c>
      <c r="E265" s="9">
        <v>18</v>
      </c>
    </row>
    <row r="266" spans="1:5" ht="15.75" x14ac:dyDescent="0.25">
      <c r="A266" t="s">
        <v>149</v>
      </c>
      <c r="B266">
        <v>2</v>
      </c>
      <c r="C266">
        <v>5</v>
      </c>
      <c r="E266" s="9">
        <v>19.5</v>
      </c>
    </row>
    <row r="267" spans="1:5" ht="15.75" x14ac:dyDescent="0.25">
      <c r="A267" t="s">
        <v>148</v>
      </c>
      <c r="B267">
        <v>2</v>
      </c>
      <c r="C267">
        <v>6</v>
      </c>
      <c r="E267" s="9">
        <v>18.8</v>
      </c>
    </row>
    <row r="268" spans="1:5" ht="15.75" x14ac:dyDescent="0.25">
      <c r="A268" t="s">
        <v>148</v>
      </c>
      <c r="B268">
        <v>1</v>
      </c>
      <c r="C268">
        <v>6</v>
      </c>
      <c r="E268" s="9">
        <v>23</v>
      </c>
    </row>
    <row r="269" spans="1:5" ht="15.75" x14ac:dyDescent="0.25">
      <c r="A269" t="s">
        <v>148</v>
      </c>
      <c r="B269">
        <v>1</v>
      </c>
      <c r="C269">
        <v>6</v>
      </c>
      <c r="E269" s="9">
        <v>23</v>
      </c>
    </row>
    <row r="270" spans="1:5" ht="15.75" x14ac:dyDescent="0.25">
      <c r="A270" t="s">
        <v>148</v>
      </c>
      <c r="B270">
        <v>1</v>
      </c>
      <c r="C270">
        <v>6</v>
      </c>
      <c r="E270" s="9">
        <v>23</v>
      </c>
    </row>
    <row r="271" spans="1:5" ht="15.75" x14ac:dyDescent="0.25">
      <c r="A271" t="s">
        <v>148</v>
      </c>
      <c r="B271">
        <v>1</v>
      </c>
      <c r="C271">
        <v>6</v>
      </c>
      <c r="E271" s="9">
        <v>20</v>
      </c>
    </row>
    <row r="272" spans="1:5" ht="15.75" x14ac:dyDescent="0.25">
      <c r="A272" t="s">
        <v>148</v>
      </c>
      <c r="B272">
        <v>1</v>
      </c>
      <c r="C272">
        <v>6</v>
      </c>
      <c r="E272" s="9">
        <v>20</v>
      </c>
    </row>
    <row r="273" spans="1:6" ht="15.75" x14ac:dyDescent="0.25">
      <c r="A273" t="s">
        <v>148</v>
      </c>
      <c r="B273">
        <v>2</v>
      </c>
      <c r="C273">
        <v>8</v>
      </c>
      <c r="E273" s="9">
        <v>19.5</v>
      </c>
    </row>
    <row r="274" spans="1:6" ht="15.75" x14ac:dyDescent="0.25">
      <c r="A274" t="s">
        <v>149</v>
      </c>
      <c r="B274">
        <v>1</v>
      </c>
      <c r="C274">
        <v>9</v>
      </c>
      <c r="E274" s="9">
        <v>25</v>
      </c>
    </row>
    <row r="275" spans="1:6" ht="15.75" x14ac:dyDescent="0.25">
      <c r="A275" t="s">
        <v>148</v>
      </c>
      <c r="B275">
        <v>1</v>
      </c>
      <c r="C275">
        <v>10</v>
      </c>
      <c r="E275" s="9">
        <v>35</v>
      </c>
    </row>
    <row r="276" spans="1:6" ht="15.75" x14ac:dyDescent="0.25">
      <c r="A276" t="s">
        <v>149</v>
      </c>
      <c r="B276">
        <v>2</v>
      </c>
      <c r="C276">
        <v>10</v>
      </c>
      <c r="E276" s="9">
        <v>49</v>
      </c>
    </row>
    <row r="277" spans="1:6" ht="15.75" x14ac:dyDescent="0.25">
      <c r="A277" t="s">
        <v>148</v>
      </c>
      <c r="B277">
        <v>1</v>
      </c>
      <c r="C277">
        <v>11</v>
      </c>
      <c r="E277" s="9">
        <v>40.700000000000003</v>
      </c>
    </row>
    <row r="278" spans="1:6" ht="15.75" x14ac:dyDescent="0.25">
      <c r="A278" t="s">
        <v>148</v>
      </c>
      <c r="B278">
        <v>2</v>
      </c>
      <c r="C278">
        <v>12</v>
      </c>
      <c r="E278" s="9">
        <v>29.3</v>
      </c>
    </row>
    <row r="279" spans="1:6" ht="15.75" x14ac:dyDescent="0.25">
      <c r="A279" s="20" t="s">
        <v>150</v>
      </c>
      <c r="B279" s="20">
        <v>2</v>
      </c>
      <c r="C279" s="20">
        <v>1</v>
      </c>
      <c r="E279" s="21">
        <v>12</v>
      </c>
    </row>
    <row r="280" spans="1:6" ht="15.75" x14ac:dyDescent="0.25">
      <c r="A280" s="20" t="s">
        <v>150</v>
      </c>
      <c r="B280" s="20">
        <v>2</v>
      </c>
      <c r="C280" s="20">
        <v>1</v>
      </c>
      <c r="E280" s="21">
        <v>12</v>
      </c>
      <c r="F280" s="13"/>
    </row>
    <row r="281" spans="1:6" ht="15.75" x14ac:dyDescent="0.25">
      <c r="A281" s="20" t="s">
        <v>150</v>
      </c>
      <c r="B281" s="20">
        <v>1</v>
      </c>
      <c r="C281" s="20">
        <v>1</v>
      </c>
      <c r="E281" s="21">
        <v>11.9</v>
      </c>
      <c r="F281" s="13"/>
    </row>
    <row r="282" spans="1:6" ht="15.75" x14ac:dyDescent="0.25">
      <c r="A282" s="20" t="s">
        <v>150</v>
      </c>
      <c r="B282" s="20">
        <v>1</v>
      </c>
      <c r="C282" s="20">
        <v>1</v>
      </c>
      <c r="E282" s="21">
        <v>13.3</v>
      </c>
    </row>
    <row r="283" spans="1:6" ht="15.75" x14ac:dyDescent="0.25">
      <c r="A283" s="20" t="s">
        <v>150</v>
      </c>
      <c r="B283" s="20">
        <v>2</v>
      </c>
      <c r="C283" s="20">
        <v>1</v>
      </c>
      <c r="E283" s="21">
        <v>11.6</v>
      </c>
    </row>
    <row r="284" spans="1:6" ht="15.75" x14ac:dyDescent="0.25">
      <c r="A284" s="20" t="s">
        <v>150</v>
      </c>
      <c r="B284" s="20">
        <v>1</v>
      </c>
      <c r="C284" s="20">
        <v>1</v>
      </c>
      <c r="E284" s="21">
        <v>11</v>
      </c>
    </row>
    <row r="285" spans="1:6" ht="15.75" x14ac:dyDescent="0.25">
      <c r="A285" s="20" t="s">
        <v>150</v>
      </c>
      <c r="B285" s="20">
        <v>2</v>
      </c>
      <c r="C285" s="20">
        <v>1</v>
      </c>
      <c r="E285" s="21">
        <v>11</v>
      </c>
      <c r="F285" s="13"/>
    </row>
    <row r="286" spans="1:6" ht="15.75" x14ac:dyDescent="0.25">
      <c r="A286" s="20" t="s">
        <v>150</v>
      </c>
      <c r="B286" s="20">
        <v>2</v>
      </c>
      <c r="C286" s="20">
        <v>1</v>
      </c>
      <c r="E286" s="21">
        <v>9.6</v>
      </c>
    </row>
    <row r="287" spans="1:6" ht="15.75" x14ac:dyDescent="0.25">
      <c r="A287" s="20" t="s">
        <v>150</v>
      </c>
      <c r="B287" s="20">
        <v>1</v>
      </c>
      <c r="C287" s="20">
        <v>1</v>
      </c>
      <c r="E287" s="21">
        <v>11.2</v>
      </c>
    </row>
    <row r="288" spans="1:6" ht="15.75" x14ac:dyDescent="0.25">
      <c r="A288" s="20" t="s">
        <v>150</v>
      </c>
      <c r="B288" s="20">
        <v>1</v>
      </c>
      <c r="C288" s="20">
        <v>2</v>
      </c>
      <c r="E288" s="21">
        <v>11</v>
      </c>
    </row>
    <row r="289" spans="1:5" ht="15.75" x14ac:dyDescent="0.25">
      <c r="A289" s="20" t="s">
        <v>150</v>
      </c>
      <c r="B289" s="20">
        <v>1</v>
      </c>
      <c r="C289" s="20">
        <v>2</v>
      </c>
      <c r="E289" s="21">
        <v>11</v>
      </c>
    </row>
    <row r="290" spans="1:5" ht="15.75" x14ac:dyDescent="0.25">
      <c r="A290" s="20" t="s">
        <v>150</v>
      </c>
      <c r="B290" s="20">
        <v>1</v>
      </c>
      <c r="C290" s="20">
        <v>2</v>
      </c>
      <c r="E290" s="21">
        <v>12.2</v>
      </c>
    </row>
    <row r="291" spans="1:5" ht="15.75" x14ac:dyDescent="0.25">
      <c r="A291" s="20" t="s">
        <v>150</v>
      </c>
      <c r="B291" s="20">
        <v>1</v>
      </c>
      <c r="C291" s="20">
        <v>2</v>
      </c>
      <c r="E291" s="21">
        <v>19</v>
      </c>
    </row>
    <row r="292" spans="1:5" ht="15.75" x14ac:dyDescent="0.25">
      <c r="A292" s="20" t="s">
        <v>150</v>
      </c>
      <c r="B292" s="20">
        <v>2</v>
      </c>
      <c r="C292" s="20">
        <v>2</v>
      </c>
      <c r="E292" s="21">
        <v>11.3</v>
      </c>
    </row>
    <row r="293" spans="1:5" ht="15.75" x14ac:dyDescent="0.25">
      <c r="A293" s="20" t="s">
        <v>150</v>
      </c>
      <c r="B293" s="20">
        <v>1</v>
      </c>
      <c r="C293" s="20">
        <v>2</v>
      </c>
      <c r="E293" s="21">
        <v>10.4</v>
      </c>
    </row>
    <row r="294" spans="1:5" ht="15.75" x14ac:dyDescent="0.25">
      <c r="A294" s="20" t="s">
        <v>150</v>
      </c>
      <c r="B294" s="20">
        <v>1</v>
      </c>
      <c r="C294" s="20">
        <v>2</v>
      </c>
      <c r="E294" s="21">
        <v>10.4</v>
      </c>
    </row>
    <row r="295" spans="1:5" ht="15.75" x14ac:dyDescent="0.25">
      <c r="A295" s="20" t="s">
        <v>150</v>
      </c>
      <c r="B295" s="20">
        <v>1</v>
      </c>
      <c r="C295" s="20">
        <v>2</v>
      </c>
      <c r="E295" s="21">
        <v>12</v>
      </c>
    </row>
    <row r="296" spans="1:5" ht="15.75" x14ac:dyDescent="0.25">
      <c r="A296" s="20" t="s">
        <v>150</v>
      </c>
      <c r="B296" s="20">
        <v>1</v>
      </c>
      <c r="C296" s="20">
        <v>2</v>
      </c>
      <c r="E296" s="21">
        <v>12</v>
      </c>
    </row>
    <row r="297" spans="1:5" ht="15.75" x14ac:dyDescent="0.25">
      <c r="A297" s="20" t="s">
        <v>150</v>
      </c>
      <c r="B297" s="20">
        <v>1</v>
      </c>
      <c r="C297" s="20">
        <v>4</v>
      </c>
      <c r="E297" s="21">
        <v>17.5</v>
      </c>
    </row>
    <row r="298" spans="1:5" x14ac:dyDescent="0.25">
      <c r="A298" t="s">
        <v>153</v>
      </c>
      <c r="B298">
        <v>1</v>
      </c>
      <c r="C298">
        <v>7</v>
      </c>
      <c r="E298" s="10">
        <v>21.6</v>
      </c>
    </row>
    <row r="299" spans="1:5" x14ac:dyDescent="0.25">
      <c r="A299" t="s">
        <v>153</v>
      </c>
      <c r="B299">
        <v>1</v>
      </c>
      <c r="C299">
        <v>2</v>
      </c>
      <c r="E299" s="10">
        <v>15.18</v>
      </c>
    </row>
    <row r="300" spans="1:5" x14ac:dyDescent="0.25">
      <c r="A300" t="s">
        <v>153</v>
      </c>
      <c r="B300">
        <v>1</v>
      </c>
      <c r="C300">
        <v>2</v>
      </c>
      <c r="E300" s="10">
        <v>14</v>
      </c>
    </row>
    <row r="301" spans="1:5" x14ac:dyDescent="0.25">
      <c r="A301" t="s">
        <v>153</v>
      </c>
      <c r="B301">
        <v>1</v>
      </c>
      <c r="C301">
        <v>2</v>
      </c>
      <c r="E301" s="10">
        <v>17</v>
      </c>
    </row>
    <row r="302" spans="1:5" x14ac:dyDescent="0.25">
      <c r="A302" t="s">
        <v>153</v>
      </c>
      <c r="B302">
        <v>1</v>
      </c>
      <c r="C302">
        <v>2</v>
      </c>
      <c r="E302" s="10">
        <v>15</v>
      </c>
    </row>
    <row r="303" spans="1:5" x14ac:dyDescent="0.25">
      <c r="A303" t="s">
        <v>153</v>
      </c>
      <c r="B303">
        <v>1</v>
      </c>
      <c r="C303">
        <v>2</v>
      </c>
      <c r="E303" s="10">
        <v>14</v>
      </c>
    </row>
    <row r="304" spans="1:5" x14ac:dyDescent="0.25">
      <c r="A304" t="s">
        <v>153</v>
      </c>
      <c r="B304">
        <v>1</v>
      </c>
      <c r="C304">
        <v>3</v>
      </c>
      <c r="E304" s="10">
        <v>15</v>
      </c>
    </row>
    <row r="305" spans="1:5" x14ac:dyDescent="0.25">
      <c r="A305" t="s">
        <v>153</v>
      </c>
      <c r="B305">
        <v>2</v>
      </c>
      <c r="C305">
        <v>3</v>
      </c>
      <c r="E305" s="10">
        <v>17</v>
      </c>
    </row>
    <row r="306" spans="1:5" x14ac:dyDescent="0.25">
      <c r="A306" t="s">
        <v>153</v>
      </c>
      <c r="B306">
        <v>1</v>
      </c>
      <c r="C306">
        <v>3</v>
      </c>
      <c r="E306" s="10">
        <v>19</v>
      </c>
    </row>
    <row r="307" spans="1:5" x14ac:dyDescent="0.25">
      <c r="A307" t="s">
        <v>153</v>
      </c>
      <c r="B307">
        <v>1</v>
      </c>
      <c r="C307">
        <v>3</v>
      </c>
      <c r="E307" s="10">
        <v>18</v>
      </c>
    </row>
    <row r="308" spans="1:5" x14ac:dyDescent="0.25">
      <c r="A308" t="s">
        <v>153</v>
      </c>
      <c r="B308">
        <v>2</v>
      </c>
      <c r="C308">
        <v>3</v>
      </c>
      <c r="E308" s="10">
        <v>17</v>
      </c>
    </row>
    <row r="309" spans="1:5" x14ac:dyDescent="0.25">
      <c r="A309" t="s">
        <v>153</v>
      </c>
      <c r="B309">
        <v>1</v>
      </c>
      <c r="C309">
        <v>4</v>
      </c>
      <c r="E309" s="10">
        <v>20</v>
      </c>
    </row>
    <row r="310" spans="1:5" x14ac:dyDescent="0.25">
      <c r="A310" t="s">
        <v>153</v>
      </c>
      <c r="B310">
        <v>2</v>
      </c>
      <c r="C310">
        <v>4</v>
      </c>
      <c r="E310" s="10">
        <v>17</v>
      </c>
    </row>
    <row r="311" spans="1:5" x14ac:dyDescent="0.25">
      <c r="A311" t="s">
        <v>153</v>
      </c>
      <c r="B311">
        <v>2</v>
      </c>
      <c r="C311">
        <v>4</v>
      </c>
      <c r="E311" s="10">
        <v>16</v>
      </c>
    </row>
    <row r="312" spans="1:5" x14ac:dyDescent="0.25">
      <c r="A312" t="s">
        <v>153</v>
      </c>
      <c r="B312">
        <v>1</v>
      </c>
      <c r="C312">
        <v>4</v>
      </c>
      <c r="E312" s="10">
        <v>19</v>
      </c>
    </row>
    <row r="313" spans="1:5" x14ac:dyDescent="0.25">
      <c r="A313" t="s">
        <v>153</v>
      </c>
      <c r="B313">
        <v>1</v>
      </c>
      <c r="C313">
        <v>4</v>
      </c>
      <c r="E313" s="10">
        <v>18</v>
      </c>
    </row>
    <row r="314" spans="1:5" x14ac:dyDescent="0.25">
      <c r="A314" t="s">
        <v>153</v>
      </c>
      <c r="B314">
        <v>1</v>
      </c>
      <c r="C314">
        <v>4</v>
      </c>
      <c r="E314" s="10">
        <v>17</v>
      </c>
    </row>
    <row r="315" spans="1:5" x14ac:dyDescent="0.25">
      <c r="A315" t="s">
        <v>153</v>
      </c>
      <c r="B315">
        <v>1</v>
      </c>
      <c r="C315">
        <v>4</v>
      </c>
      <c r="E315" s="10">
        <v>19</v>
      </c>
    </row>
    <row r="316" spans="1:5" x14ac:dyDescent="0.25">
      <c r="A316" t="s">
        <v>153</v>
      </c>
      <c r="B316">
        <v>1</v>
      </c>
      <c r="C316">
        <v>5</v>
      </c>
      <c r="E316" s="10">
        <v>20</v>
      </c>
    </row>
    <row r="317" spans="1:5" x14ac:dyDescent="0.25">
      <c r="A317" t="s">
        <v>153</v>
      </c>
      <c r="B317">
        <v>2</v>
      </c>
      <c r="C317">
        <v>5</v>
      </c>
      <c r="E317" s="10">
        <v>18.899999999999999</v>
      </c>
    </row>
    <row r="318" spans="1:5" x14ac:dyDescent="0.25">
      <c r="A318" t="s">
        <v>153</v>
      </c>
      <c r="B318">
        <v>2</v>
      </c>
      <c r="C318">
        <v>5</v>
      </c>
      <c r="E318" s="10">
        <v>21.52</v>
      </c>
    </row>
    <row r="319" spans="1:5" x14ac:dyDescent="0.25">
      <c r="A319" t="s">
        <v>153</v>
      </c>
      <c r="B319">
        <v>1</v>
      </c>
      <c r="C319">
        <v>5</v>
      </c>
      <c r="E319" s="10">
        <v>20.9</v>
      </c>
    </row>
    <row r="320" spans="1:5" x14ac:dyDescent="0.25">
      <c r="A320" t="s">
        <v>153</v>
      </c>
      <c r="B320">
        <v>1</v>
      </c>
      <c r="C320">
        <v>5</v>
      </c>
      <c r="E320" s="10">
        <v>15</v>
      </c>
    </row>
    <row r="321" spans="1:5" x14ac:dyDescent="0.25">
      <c r="A321" t="s">
        <v>153</v>
      </c>
      <c r="B321">
        <v>1</v>
      </c>
      <c r="C321">
        <v>5</v>
      </c>
      <c r="E321" s="10">
        <v>18</v>
      </c>
    </row>
    <row r="322" spans="1:5" x14ac:dyDescent="0.25">
      <c r="A322" t="s">
        <v>153</v>
      </c>
      <c r="B322">
        <v>2</v>
      </c>
      <c r="C322">
        <v>6</v>
      </c>
      <c r="E322" s="10">
        <v>20</v>
      </c>
    </row>
    <row r="323" spans="1:5" x14ac:dyDescent="0.25">
      <c r="A323" t="s">
        <v>153</v>
      </c>
      <c r="B323">
        <v>1</v>
      </c>
      <c r="C323">
        <v>6</v>
      </c>
      <c r="E323" s="10">
        <v>27</v>
      </c>
    </row>
    <row r="324" spans="1:5" x14ac:dyDescent="0.25">
      <c r="A324" t="s">
        <v>153</v>
      </c>
      <c r="B324">
        <v>1</v>
      </c>
      <c r="C324">
        <v>6</v>
      </c>
      <c r="E324" s="10">
        <v>23</v>
      </c>
    </row>
    <row r="325" spans="1:5" x14ac:dyDescent="0.25">
      <c r="A325" t="s">
        <v>153</v>
      </c>
      <c r="B325">
        <v>2</v>
      </c>
      <c r="C325">
        <v>6</v>
      </c>
      <c r="E325" s="10">
        <v>23</v>
      </c>
    </row>
    <row r="326" spans="1:5" x14ac:dyDescent="0.25">
      <c r="A326" t="s">
        <v>153</v>
      </c>
      <c r="B326">
        <v>1</v>
      </c>
      <c r="C326">
        <v>7</v>
      </c>
      <c r="E326" s="10">
        <v>28</v>
      </c>
    </row>
    <row r="327" spans="1:5" x14ac:dyDescent="0.25">
      <c r="A327" t="s">
        <v>153</v>
      </c>
      <c r="B327">
        <v>2</v>
      </c>
      <c r="C327">
        <v>7</v>
      </c>
      <c r="E327" s="10">
        <v>20</v>
      </c>
    </row>
    <row r="328" spans="1:5" x14ac:dyDescent="0.25">
      <c r="A328" t="s">
        <v>153</v>
      </c>
      <c r="B328">
        <v>2</v>
      </c>
      <c r="C328">
        <v>7</v>
      </c>
      <c r="E328" s="10">
        <v>28.05</v>
      </c>
    </row>
    <row r="329" spans="1:5" x14ac:dyDescent="0.25">
      <c r="A329" t="s">
        <v>153</v>
      </c>
      <c r="B329">
        <v>1</v>
      </c>
      <c r="C329">
        <v>7</v>
      </c>
      <c r="E329" s="10">
        <v>28.7</v>
      </c>
    </row>
    <row r="330" spans="1:5" x14ac:dyDescent="0.25">
      <c r="A330" t="s">
        <v>153</v>
      </c>
      <c r="B330">
        <v>2</v>
      </c>
      <c r="C330">
        <v>7</v>
      </c>
      <c r="E330" s="10">
        <v>28.1</v>
      </c>
    </row>
    <row r="331" spans="1:5" x14ac:dyDescent="0.25">
      <c r="A331" t="s">
        <v>153</v>
      </c>
      <c r="B331">
        <v>1</v>
      </c>
      <c r="C331">
        <v>8</v>
      </c>
      <c r="E331" s="10">
        <v>24.15</v>
      </c>
    </row>
    <row r="332" spans="1:5" x14ac:dyDescent="0.25">
      <c r="A332" t="s">
        <v>153</v>
      </c>
      <c r="B332">
        <v>1</v>
      </c>
      <c r="C332">
        <v>10</v>
      </c>
      <c r="E332" s="10">
        <v>43</v>
      </c>
    </row>
    <row r="333" spans="1:5" x14ac:dyDescent="0.25">
      <c r="A333" t="s">
        <v>153</v>
      </c>
      <c r="B333">
        <v>1</v>
      </c>
      <c r="C333">
        <v>10</v>
      </c>
      <c r="E333" s="10">
        <v>32</v>
      </c>
    </row>
    <row r="334" spans="1:5" x14ac:dyDescent="0.25">
      <c r="A334" t="s">
        <v>153</v>
      </c>
      <c r="B334">
        <v>2</v>
      </c>
      <c r="C334">
        <v>10</v>
      </c>
      <c r="E334" s="10">
        <v>31</v>
      </c>
    </row>
    <row r="335" spans="1:5" x14ac:dyDescent="0.25">
      <c r="A335" s="14" t="s">
        <v>154</v>
      </c>
      <c r="B335" s="14">
        <v>2</v>
      </c>
      <c r="C335" s="14">
        <v>28</v>
      </c>
      <c r="E335" s="15">
        <v>66</v>
      </c>
    </row>
    <row r="336" spans="1:5" x14ac:dyDescent="0.25">
      <c r="A336" s="14" t="s">
        <v>154</v>
      </c>
      <c r="B336" s="14">
        <v>2</v>
      </c>
      <c r="C336" s="14">
        <v>3</v>
      </c>
      <c r="E336" s="15">
        <v>14</v>
      </c>
    </row>
    <row r="337" spans="1:5" x14ac:dyDescent="0.25">
      <c r="A337" s="14" t="s">
        <v>154</v>
      </c>
      <c r="B337" s="14">
        <v>2</v>
      </c>
      <c r="C337" s="14">
        <v>5</v>
      </c>
      <c r="E337" s="15">
        <v>27.3</v>
      </c>
    </row>
    <row r="338" spans="1:5" x14ac:dyDescent="0.25">
      <c r="A338" s="14" t="s">
        <v>154</v>
      </c>
      <c r="B338" s="14">
        <v>2</v>
      </c>
      <c r="C338" s="14">
        <v>7</v>
      </c>
      <c r="E338" s="15">
        <v>31.7</v>
      </c>
    </row>
    <row r="339" spans="1:5" x14ac:dyDescent="0.25">
      <c r="A339" s="14" t="s">
        <v>154</v>
      </c>
      <c r="B339" s="14">
        <v>2</v>
      </c>
      <c r="C339" s="14">
        <v>8</v>
      </c>
      <c r="E339" s="15">
        <v>33</v>
      </c>
    </row>
    <row r="340" spans="1:5" x14ac:dyDescent="0.25">
      <c r="A340" s="14" t="s">
        <v>154</v>
      </c>
      <c r="B340" s="14">
        <v>2</v>
      </c>
      <c r="C340" s="14">
        <v>8</v>
      </c>
      <c r="E340" s="15">
        <v>36</v>
      </c>
    </row>
    <row r="341" spans="1:5" x14ac:dyDescent="0.25">
      <c r="A341" s="14" t="s">
        <v>154</v>
      </c>
      <c r="B341" s="14">
        <v>2</v>
      </c>
      <c r="C341" s="14">
        <v>8</v>
      </c>
      <c r="E341" s="15">
        <v>25.4</v>
      </c>
    </row>
    <row r="342" spans="1:5" x14ac:dyDescent="0.25">
      <c r="A342" s="14" t="s">
        <v>154</v>
      </c>
      <c r="B342" s="14">
        <v>1</v>
      </c>
      <c r="C342" s="14">
        <v>8</v>
      </c>
      <c r="E342" s="15">
        <v>26.1</v>
      </c>
    </row>
    <row r="343" spans="1:5" x14ac:dyDescent="0.25">
      <c r="A343" s="14" t="s">
        <v>154</v>
      </c>
      <c r="B343" s="14">
        <v>2</v>
      </c>
      <c r="C343" s="14">
        <v>9</v>
      </c>
      <c r="E343" s="15">
        <v>46.7</v>
      </c>
    </row>
    <row r="344" spans="1:5" x14ac:dyDescent="0.25">
      <c r="A344" s="14" t="s">
        <v>154</v>
      </c>
      <c r="B344" s="14">
        <v>1</v>
      </c>
      <c r="C344" s="14">
        <v>9</v>
      </c>
      <c r="E344" s="15">
        <v>30</v>
      </c>
    </row>
    <row r="345" spans="1:5" x14ac:dyDescent="0.25">
      <c r="A345" s="14" t="s">
        <v>154</v>
      </c>
      <c r="B345" s="14">
        <v>1</v>
      </c>
      <c r="C345" s="14">
        <v>9</v>
      </c>
      <c r="E345" s="15">
        <v>32.9</v>
      </c>
    </row>
    <row r="346" spans="1:5" x14ac:dyDescent="0.25">
      <c r="A346" s="14" t="s">
        <v>154</v>
      </c>
      <c r="B346" s="14">
        <v>2</v>
      </c>
      <c r="C346" s="14">
        <v>10</v>
      </c>
      <c r="E346" s="15">
        <v>37.619999999999997</v>
      </c>
    </row>
    <row r="347" spans="1:5" x14ac:dyDescent="0.25">
      <c r="A347" s="14" t="s">
        <v>154</v>
      </c>
      <c r="B347" s="14">
        <v>1</v>
      </c>
      <c r="C347" s="14">
        <v>10</v>
      </c>
      <c r="E347" s="15">
        <v>50.38</v>
      </c>
    </row>
    <row r="348" spans="1:5" x14ac:dyDescent="0.25">
      <c r="A348" s="14" t="s">
        <v>154</v>
      </c>
      <c r="B348" s="14">
        <v>1</v>
      </c>
      <c r="C348" s="14">
        <v>11</v>
      </c>
      <c r="E348" s="15">
        <v>33</v>
      </c>
    </row>
    <row r="349" spans="1:5" x14ac:dyDescent="0.25">
      <c r="A349" s="14" t="s">
        <v>154</v>
      </c>
      <c r="B349" s="14">
        <v>2</v>
      </c>
      <c r="C349" s="14">
        <v>11</v>
      </c>
      <c r="E349" s="15">
        <v>47</v>
      </c>
    </row>
    <row r="350" spans="1:5" x14ac:dyDescent="0.25">
      <c r="A350" s="14" t="s">
        <v>154</v>
      </c>
      <c r="B350" s="14">
        <v>1</v>
      </c>
      <c r="C350" s="14">
        <v>11</v>
      </c>
      <c r="E350" s="15">
        <v>35.85</v>
      </c>
    </row>
    <row r="351" spans="1:5" x14ac:dyDescent="0.25">
      <c r="A351" s="14" t="s">
        <v>154</v>
      </c>
      <c r="B351" s="14">
        <v>2</v>
      </c>
      <c r="C351" s="14">
        <v>12</v>
      </c>
      <c r="E351" s="15">
        <v>43.1</v>
      </c>
    </row>
    <row r="352" spans="1:5" x14ac:dyDescent="0.25">
      <c r="A352" s="14" t="s">
        <v>154</v>
      </c>
      <c r="B352" s="14">
        <v>1</v>
      </c>
      <c r="C352" s="14">
        <v>12</v>
      </c>
      <c r="E352" s="15">
        <v>37.799999999999997</v>
      </c>
    </row>
    <row r="353" spans="1:5" x14ac:dyDescent="0.25">
      <c r="A353" s="14" t="s">
        <v>154</v>
      </c>
      <c r="B353" s="14">
        <v>1</v>
      </c>
      <c r="C353" s="14">
        <v>13</v>
      </c>
      <c r="E353" s="15">
        <v>79</v>
      </c>
    </row>
    <row r="354" spans="1:5" x14ac:dyDescent="0.25">
      <c r="A354" s="14" t="s">
        <v>154</v>
      </c>
      <c r="B354" s="14">
        <v>2</v>
      </c>
      <c r="C354" s="14">
        <v>13</v>
      </c>
      <c r="E354" s="15">
        <v>46</v>
      </c>
    </row>
    <row r="355" spans="1:5" x14ac:dyDescent="0.25">
      <c r="A355" s="14" t="s">
        <v>154</v>
      </c>
      <c r="B355" s="14">
        <v>2</v>
      </c>
      <c r="C355" s="14">
        <v>13</v>
      </c>
      <c r="E355" s="15">
        <v>39.049999999999997</v>
      </c>
    </row>
    <row r="356" spans="1:5" x14ac:dyDescent="0.25">
      <c r="A356" s="14" t="s">
        <v>154</v>
      </c>
      <c r="B356" s="14">
        <v>2</v>
      </c>
      <c r="C356" s="14">
        <v>13</v>
      </c>
      <c r="E356" s="15">
        <v>44.8</v>
      </c>
    </row>
    <row r="357" spans="1:5" x14ac:dyDescent="0.25">
      <c r="A357" s="14" t="s">
        <v>154</v>
      </c>
      <c r="B357" s="14">
        <v>2</v>
      </c>
      <c r="C357" s="14">
        <v>14</v>
      </c>
      <c r="E357" s="15">
        <v>51.3</v>
      </c>
    </row>
    <row r="358" spans="1:5" x14ac:dyDescent="0.25">
      <c r="A358" s="14" t="s">
        <v>154</v>
      </c>
      <c r="B358" s="14">
        <v>1</v>
      </c>
      <c r="C358" s="14">
        <v>14</v>
      </c>
      <c r="E358" s="15">
        <v>52.16</v>
      </c>
    </row>
    <row r="359" spans="1:5" x14ac:dyDescent="0.25">
      <c r="A359" s="14" t="s">
        <v>154</v>
      </c>
      <c r="B359" s="14">
        <v>1</v>
      </c>
      <c r="C359" s="14">
        <v>14</v>
      </c>
      <c r="E359" s="15">
        <v>80.3</v>
      </c>
    </row>
    <row r="360" spans="1:5" x14ac:dyDescent="0.25">
      <c r="A360" s="14" t="s">
        <v>154</v>
      </c>
      <c r="B360" s="14">
        <v>1</v>
      </c>
      <c r="C360" s="14">
        <v>14</v>
      </c>
      <c r="E360" s="15">
        <v>54.9</v>
      </c>
    </row>
    <row r="361" spans="1:5" x14ac:dyDescent="0.25">
      <c r="A361" s="14" t="s">
        <v>154</v>
      </c>
      <c r="B361" s="14">
        <v>2</v>
      </c>
      <c r="C361" s="14">
        <v>15</v>
      </c>
      <c r="E361" s="15">
        <v>60</v>
      </c>
    </row>
    <row r="362" spans="1:5" x14ac:dyDescent="0.25">
      <c r="A362" s="14" t="s">
        <v>154</v>
      </c>
      <c r="B362" s="14">
        <v>2</v>
      </c>
      <c r="C362" s="14">
        <v>15</v>
      </c>
      <c r="E362" s="15">
        <v>55.1</v>
      </c>
    </row>
    <row r="363" spans="1:5" x14ac:dyDescent="0.25">
      <c r="A363" s="14" t="s">
        <v>154</v>
      </c>
      <c r="B363" s="14">
        <v>2</v>
      </c>
      <c r="C363" s="14">
        <v>15</v>
      </c>
      <c r="E363" s="15">
        <v>47.1</v>
      </c>
    </row>
    <row r="364" spans="1:5" x14ac:dyDescent="0.25">
      <c r="A364" s="14" t="s">
        <v>154</v>
      </c>
      <c r="B364" s="14">
        <v>2</v>
      </c>
      <c r="C364" s="14">
        <v>15</v>
      </c>
      <c r="E364" s="15">
        <v>46.8</v>
      </c>
    </row>
    <row r="365" spans="1:5" x14ac:dyDescent="0.25">
      <c r="A365" s="14" t="s">
        <v>154</v>
      </c>
      <c r="B365" s="14">
        <v>1</v>
      </c>
      <c r="C365" s="14">
        <v>16</v>
      </c>
      <c r="E365" s="15">
        <v>76</v>
      </c>
    </row>
    <row r="366" spans="1:5" x14ac:dyDescent="0.25">
      <c r="A366" s="14" t="s">
        <v>154</v>
      </c>
      <c r="B366" s="14">
        <v>2</v>
      </c>
      <c r="C366" s="14">
        <v>16</v>
      </c>
      <c r="E366" s="15">
        <v>59</v>
      </c>
    </row>
    <row r="367" spans="1:5" x14ac:dyDescent="0.25">
      <c r="A367" s="14" t="s">
        <v>154</v>
      </c>
      <c r="B367" s="14">
        <v>1</v>
      </c>
      <c r="C367" s="14">
        <v>16</v>
      </c>
      <c r="E367" s="15">
        <v>69</v>
      </c>
    </row>
    <row r="368" spans="1:5" x14ac:dyDescent="0.25">
      <c r="A368" s="14" t="s">
        <v>154</v>
      </c>
      <c r="B368" s="14">
        <v>1</v>
      </c>
      <c r="C368" s="14">
        <v>16</v>
      </c>
      <c r="E368" s="15">
        <v>86.4</v>
      </c>
    </row>
    <row r="369" spans="1:5" x14ac:dyDescent="0.25">
      <c r="A369" s="14" t="s">
        <v>154</v>
      </c>
      <c r="B369" s="14">
        <v>1</v>
      </c>
      <c r="C369" s="14">
        <v>16</v>
      </c>
      <c r="E369" s="15">
        <v>62.1</v>
      </c>
    </row>
    <row r="370" spans="1:5" x14ac:dyDescent="0.25">
      <c r="A370" s="14" t="s">
        <v>154</v>
      </c>
      <c r="B370" s="14">
        <v>1</v>
      </c>
      <c r="C370" s="14">
        <v>16</v>
      </c>
      <c r="E370" s="15">
        <v>85.75</v>
      </c>
    </row>
    <row r="371" spans="1:5" x14ac:dyDescent="0.25">
      <c r="A371" s="14" t="s">
        <v>154</v>
      </c>
      <c r="B371" s="14">
        <v>2</v>
      </c>
      <c r="C371" s="14">
        <v>17</v>
      </c>
      <c r="E371" s="15">
        <v>51.6</v>
      </c>
    </row>
    <row r="372" spans="1:5" x14ac:dyDescent="0.25">
      <c r="A372" s="14" t="s">
        <v>154</v>
      </c>
      <c r="B372" s="14">
        <v>1</v>
      </c>
      <c r="C372" s="14">
        <v>17</v>
      </c>
      <c r="E372" s="15">
        <v>58.8</v>
      </c>
    </row>
    <row r="373" spans="1:5" x14ac:dyDescent="0.25">
      <c r="A373" s="14" t="s">
        <v>154</v>
      </c>
      <c r="B373" s="14">
        <v>1</v>
      </c>
      <c r="C373" s="14">
        <v>17</v>
      </c>
      <c r="E373" s="15">
        <v>60.6</v>
      </c>
    </row>
    <row r="374" spans="1:5" x14ac:dyDescent="0.25">
      <c r="A374" s="14" t="s">
        <v>154</v>
      </c>
      <c r="B374" s="14">
        <v>2</v>
      </c>
      <c r="C374" s="14">
        <v>17</v>
      </c>
      <c r="E374" s="15">
        <v>52.5</v>
      </c>
    </row>
    <row r="375" spans="1:5" x14ac:dyDescent="0.25">
      <c r="A375" s="14" t="s">
        <v>154</v>
      </c>
      <c r="B375" s="14">
        <v>2</v>
      </c>
      <c r="C375" s="14">
        <v>17</v>
      </c>
      <c r="E375" s="15">
        <v>63.6</v>
      </c>
    </row>
    <row r="376" spans="1:5" x14ac:dyDescent="0.25">
      <c r="A376" s="14" t="s">
        <v>154</v>
      </c>
      <c r="B376" s="14">
        <v>2</v>
      </c>
      <c r="C376" s="14">
        <v>17</v>
      </c>
      <c r="E376" s="15">
        <v>59.5</v>
      </c>
    </row>
    <row r="377" spans="1:5" x14ac:dyDescent="0.25">
      <c r="A377" s="14" t="s">
        <v>154</v>
      </c>
      <c r="B377" s="14">
        <v>1</v>
      </c>
      <c r="C377" s="14">
        <v>17</v>
      </c>
      <c r="E377" s="15">
        <v>90</v>
      </c>
    </row>
    <row r="378" spans="1:5" x14ac:dyDescent="0.25">
      <c r="A378" s="14" t="s">
        <v>154</v>
      </c>
      <c r="B378" s="14">
        <v>2</v>
      </c>
      <c r="C378" s="14">
        <v>18</v>
      </c>
      <c r="E378" s="15">
        <v>63</v>
      </c>
    </row>
    <row r="379" spans="1:5" x14ac:dyDescent="0.25">
      <c r="A379" s="14" t="s">
        <v>154</v>
      </c>
      <c r="B379" s="14">
        <v>2</v>
      </c>
      <c r="C379" s="14">
        <v>18</v>
      </c>
      <c r="E379" s="15">
        <v>65</v>
      </c>
    </row>
    <row r="380" spans="1:5" x14ac:dyDescent="0.25">
      <c r="A380" s="14" t="s">
        <v>154</v>
      </c>
      <c r="B380" s="14">
        <v>2</v>
      </c>
      <c r="C380" s="14">
        <v>18</v>
      </c>
      <c r="E380" s="15">
        <v>58</v>
      </c>
    </row>
    <row r="381" spans="1:5" x14ac:dyDescent="0.25">
      <c r="A381" s="14" t="s">
        <v>154</v>
      </c>
      <c r="B381" s="14">
        <v>1</v>
      </c>
      <c r="C381" s="14">
        <v>18</v>
      </c>
      <c r="E381" s="15">
        <v>84</v>
      </c>
    </row>
    <row r="382" spans="1:5" x14ac:dyDescent="0.25">
      <c r="A382" s="14" t="s">
        <v>154</v>
      </c>
      <c r="B382" s="14">
        <v>1</v>
      </c>
      <c r="C382" s="14">
        <v>18</v>
      </c>
      <c r="E382" s="15">
        <v>75.5</v>
      </c>
    </row>
    <row r="383" spans="1:5" x14ac:dyDescent="0.25">
      <c r="A383" s="14" t="s">
        <v>154</v>
      </c>
      <c r="B383" s="14">
        <v>1</v>
      </c>
      <c r="C383" s="14">
        <v>18</v>
      </c>
      <c r="E383" s="15">
        <v>74.2</v>
      </c>
    </row>
    <row r="384" spans="1:5" x14ac:dyDescent="0.25">
      <c r="A384" s="14" t="s">
        <v>154</v>
      </c>
      <c r="B384" s="14">
        <v>1</v>
      </c>
      <c r="C384" s="14">
        <v>19</v>
      </c>
      <c r="E384" s="15">
        <v>68</v>
      </c>
    </row>
    <row r="385" spans="1:5" x14ac:dyDescent="0.25">
      <c r="A385" s="14" t="s">
        <v>154</v>
      </c>
      <c r="B385" s="14">
        <v>1</v>
      </c>
      <c r="C385" s="14">
        <v>19</v>
      </c>
      <c r="E385" s="15">
        <v>92</v>
      </c>
    </row>
    <row r="386" spans="1:5" x14ac:dyDescent="0.25">
      <c r="A386" s="14" t="s">
        <v>154</v>
      </c>
      <c r="B386" s="14">
        <v>1</v>
      </c>
      <c r="C386" s="14">
        <v>19</v>
      </c>
      <c r="E386" s="15">
        <v>79</v>
      </c>
    </row>
    <row r="387" spans="1:5" x14ac:dyDescent="0.25">
      <c r="A387" s="14" t="s">
        <v>154</v>
      </c>
      <c r="B387" s="14">
        <v>2</v>
      </c>
      <c r="C387" s="14">
        <v>21</v>
      </c>
      <c r="E387" s="15">
        <v>68</v>
      </c>
    </row>
    <row r="388" spans="1:5" x14ac:dyDescent="0.25">
      <c r="A388" s="14" t="s">
        <v>154</v>
      </c>
      <c r="B388" s="14">
        <v>1</v>
      </c>
      <c r="C388" s="14">
        <v>22</v>
      </c>
      <c r="E388" s="15">
        <v>92</v>
      </c>
    </row>
    <row r="389" spans="1:5" x14ac:dyDescent="0.25">
      <c r="A389" s="14" t="s">
        <v>154</v>
      </c>
      <c r="B389" s="14">
        <v>1</v>
      </c>
      <c r="C389" s="14">
        <v>23</v>
      </c>
      <c r="E389" s="15">
        <v>95</v>
      </c>
    </row>
    <row r="390" spans="1:5" x14ac:dyDescent="0.25">
      <c r="A390" s="14" t="s">
        <v>154</v>
      </c>
      <c r="B390" s="14">
        <v>1</v>
      </c>
      <c r="C390" s="14">
        <v>24</v>
      </c>
      <c r="E390" s="15">
        <v>90</v>
      </c>
    </row>
    <row r="391" spans="1:5" x14ac:dyDescent="0.25">
      <c r="A391" s="14" t="s">
        <v>154</v>
      </c>
      <c r="B391" s="14">
        <v>1</v>
      </c>
      <c r="C391" s="14">
        <v>25</v>
      </c>
      <c r="E391" s="15">
        <v>74</v>
      </c>
    </row>
    <row r="392" spans="1:5" x14ac:dyDescent="0.25">
      <c r="A392" s="14" t="s">
        <v>154</v>
      </c>
      <c r="B392" s="14">
        <v>2</v>
      </c>
      <c r="C392" s="14">
        <v>25</v>
      </c>
      <c r="E392" s="15">
        <v>64</v>
      </c>
    </row>
    <row r="393" spans="1:5" x14ac:dyDescent="0.25">
      <c r="A393" s="14" t="s">
        <v>154</v>
      </c>
      <c r="B393" s="14">
        <v>2</v>
      </c>
      <c r="C393" s="14">
        <v>25</v>
      </c>
      <c r="E393" s="15">
        <v>60</v>
      </c>
    </row>
    <row r="394" spans="1:5" x14ac:dyDescent="0.25">
      <c r="A394" s="14" t="s">
        <v>154</v>
      </c>
      <c r="B394" s="14">
        <v>2</v>
      </c>
      <c r="C394" s="14">
        <v>25</v>
      </c>
      <c r="E394" s="15">
        <v>70</v>
      </c>
    </row>
    <row r="395" spans="1:5" x14ac:dyDescent="0.25">
      <c r="A395" s="14" t="s">
        <v>154</v>
      </c>
      <c r="B395" s="14">
        <v>1</v>
      </c>
      <c r="C395" s="14">
        <v>26</v>
      </c>
      <c r="E395" s="15">
        <v>75</v>
      </c>
    </row>
    <row r="396" spans="1:5" x14ac:dyDescent="0.25">
      <c r="A396" s="14" t="s">
        <v>154</v>
      </c>
      <c r="B396" s="14">
        <v>1</v>
      </c>
      <c r="C396" s="14">
        <v>27</v>
      </c>
      <c r="E396" s="15">
        <v>82</v>
      </c>
    </row>
    <row r="397" spans="1:5" x14ac:dyDescent="0.25">
      <c r="A397" s="14" t="s">
        <v>154</v>
      </c>
      <c r="B397" s="14">
        <v>1</v>
      </c>
      <c r="C397" s="14">
        <v>27</v>
      </c>
      <c r="E397" s="15">
        <v>62</v>
      </c>
    </row>
    <row r="398" spans="1:5" x14ac:dyDescent="0.25">
      <c r="A398" s="14" t="s">
        <v>154</v>
      </c>
      <c r="B398" s="14">
        <v>1</v>
      </c>
      <c r="C398" s="14">
        <v>27</v>
      </c>
      <c r="E398" s="15">
        <v>75</v>
      </c>
    </row>
    <row r="399" spans="1:5" x14ac:dyDescent="0.25">
      <c r="A399" s="14" t="s">
        <v>154</v>
      </c>
      <c r="B399" s="14">
        <v>1</v>
      </c>
      <c r="C399" s="14">
        <v>28</v>
      </c>
      <c r="E399" s="15">
        <v>78</v>
      </c>
    </row>
    <row r="400" spans="1:5" x14ac:dyDescent="0.25">
      <c r="A400" s="14" t="s">
        <v>154</v>
      </c>
      <c r="B400" s="14">
        <v>1</v>
      </c>
      <c r="C400" s="14">
        <v>28</v>
      </c>
      <c r="E400" s="15">
        <v>68</v>
      </c>
    </row>
    <row r="401" spans="1:5" x14ac:dyDescent="0.25">
      <c r="A401" s="14" t="s">
        <v>154</v>
      </c>
      <c r="B401" s="14">
        <v>1</v>
      </c>
      <c r="C401" s="14">
        <v>29</v>
      </c>
      <c r="E401" s="15">
        <v>81</v>
      </c>
    </row>
    <row r="402" spans="1:5" x14ac:dyDescent="0.25">
      <c r="A402" s="14" t="s">
        <v>154</v>
      </c>
      <c r="B402" s="14">
        <v>2</v>
      </c>
      <c r="C402" s="14">
        <v>29</v>
      </c>
      <c r="E402" s="15">
        <v>60</v>
      </c>
    </row>
    <row r="403" spans="1:5" x14ac:dyDescent="0.25">
      <c r="A403" s="14" t="s">
        <v>154</v>
      </c>
      <c r="B403" s="14">
        <v>1</v>
      </c>
      <c r="C403" s="14">
        <v>30</v>
      </c>
      <c r="E403" s="15">
        <v>73</v>
      </c>
    </row>
    <row r="404" spans="1:5" x14ac:dyDescent="0.25">
      <c r="A404" s="14" t="s">
        <v>154</v>
      </c>
      <c r="B404" s="14">
        <v>1</v>
      </c>
      <c r="C404" s="14">
        <v>31</v>
      </c>
      <c r="E404" s="15">
        <v>83</v>
      </c>
    </row>
    <row r="405" spans="1:5" x14ac:dyDescent="0.25">
      <c r="A405" s="14" t="s">
        <v>154</v>
      </c>
      <c r="B405" s="14">
        <v>1</v>
      </c>
      <c r="C405" s="14">
        <v>32</v>
      </c>
      <c r="E405" s="15">
        <v>68</v>
      </c>
    </row>
    <row r="406" spans="1:5" x14ac:dyDescent="0.25">
      <c r="A406" s="14" t="s">
        <v>154</v>
      </c>
      <c r="B406" s="14">
        <v>2</v>
      </c>
      <c r="C406" s="14">
        <v>32</v>
      </c>
      <c r="E406" s="15">
        <v>75</v>
      </c>
    </row>
    <row r="407" spans="1:5" x14ac:dyDescent="0.25">
      <c r="A407" s="14" t="s">
        <v>154</v>
      </c>
      <c r="B407" s="14">
        <v>2</v>
      </c>
      <c r="C407" s="14">
        <v>33</v>
      </c>
      <c r="E407" s="15">
        <v>60</v>
      </c>
    </row>
    <row r="408" spans="1:5" x14ac:dyDescent="0.25">
      <c r="A408" s="14" t="s">
        <v>154</v>
      </c>
      <c r="B408" s="14">
        <v>1</v>
      </c>
      <c r="C408" s="14">
        <v>34</v>
      </c>
      <c r="E408" s="15">
        <v>70</v>
      </c>
    </row>
    <row r="409" spans="1:5" x14ac:dyDescent="0.25">
      <c r="A409" s="14" t="s">
        <v>154</v>
      </c>
      <c r="B409" s="14">
        <v>2</v>
      </c>
      <c r="C409" s="14">
        <v>34</v>
      </c>
      <c r="E409" s="15">
        <v>54</v>
      </c>
    </row>
    <row r="410" spans="1:5" x14ac:dyDescent="0.25">
      <c r="A410" s="14" t="s">
        <v>154</v>
      </c>
      <c r="B410" s="14">
        <v>1</v>
      </c>
      <c r="C410" s="14">
        <v>36</v>
      </c>
      <c r="E410" s="15">
        <v>72</v>
      </c>
    </row>
    <row r="411" spans="1:5" x14ac:dyDescent="0.25">
      <c r="A411" s="14" t="s">
        <v>154</v>
      </c>
      <c r="B411" s="14">
        <v>2</v>
      </c>
      <c r="C411" s="14">
        <v>36</v>
      </c>
      <c r="E411" s="15">
        <v>75.5</v>
      </c>
    </row>
    <row r="412" spans="1:5" x14ac:dyDescent="0.25">
      <c r="A412" s="14" t="s">
        <v>154</v>
      </c>
      <c r="B412" s="14">
        <v>2</v>
      </c>
      <c r="C412" s="14">
        <v>37</v>
      </c>
      <c r="E412" s="15">
        <v>74</v>
      </c>
    </row>
    <row r="413" spans="1:5" x14ac:dyDescent="0.25">
      <c r="A413" s="14" t="s">
        <v>154</v>
      </c>
      <c r="B413" s="14">
        <v>1</v>
      </c>
      <c r="C413" s="14">
        <v>37</v>
      </c>
      <c r="E413" s="15">
        <v>76</v>
      </c>
    </row>
    <row r="414" spans="1:5" x14ac:dyDescent="0.25">
      <c r="A414" s="14" t="s">
        <v>154</v>
      </c>
      <c r="B414" s="14">
        <v>2</v>
      </c>
      <c r="C414" s="14">
        <v>37</v>
      </c>
      <c r="E414" s="15">
        <v>55</v>
      </c>
    </row>
    <row r="415" spans="1:5" x14ac:dyDescent="0.25">
      <c r="A415" s="14" t="s">
        <v>154</v>
      </c>
      <c r="B415" s="14">
        <v>2</v>
      </c>
      <c r="C415" s="14">
        <v>38</v>
      </c>
      <c r="E415" s="15">
        <v>60</v>
      </c>
    </row>
    <row r="416" spans="1:5" x14ac:dyDescent="0.25">
      <c r="A416" s="14" t="s">
        <v>154</v>
      </c>
      <c r="B416" s="14">
        <v>2</v>
      </c>
      <c r="C416" s="14">
        <v>39</v>
      </c>
      <c r="E416" s="15">
        <v>60</v>
      </c>
    </row>
    <row r="417" spans="1:5" x14ac:dyDescent="0.25">
      <c r="A417" s="14" t="s">
        <v>154</v>
      </c>
      <c r="B417" s="14">
        <v>1</v>
      </c>
      <c r="C417" s="14">
        <v>39</v>
      </c>
      <c r="E417" s="15">
        <v>82</v>
      </c>
    </row>
    <row r="418" spans="1:5" x14ac:dyDescent="0.25">
      <c r="A418" s="14" t="s">
        <v>154</v>
      </c>
      <c r="B418" s="14">
        <v>1</v>
      </c>
      <c r="C418" s="14">
        <v>39</v>
      </c>
      <c r="E418" s="15">
        <v>62</v>
      </c>
    </row>
    <row r="419" spans="1:5" x14ac:dyDescent="0.25">
      <c r="A419" s="14" t="s">
        <v>154</v>
      </c>
      <c r="B419" s="14">
        <v>2</v>
      </c>
      <c r="C419" s="14">
        <v>39</v>
      </c>
      <c r="E419" s="15">
        <v>57</v>
      </c>
    </row>
    <row r="420" spans="1:5" x14ac:dyDescent="0.25">
      <c r="A420" s="14" t="s">
        <v>154</v>
      </c>
      <c r="B420" s="14">
        <v>2</v>
      </c>
      <c r="C420" s="14">
        <v>40</v>
      </c>
      <c r="E420" s="15">
        <v>66</v>
      </c>
    </row>
    <row r="421" spans="1:5" x14ac:dyDescent="0.25">
      <c r="A421" s="14" t="s">
        <v>154</v>
      </c>
      <c r="B421" s="14">
        <v>1</v>
      </c>
      <c r="C421" s="14">
        <v>40</v>
      </c>
      <c r="E421" s="15">
        <v>46</v>
      </c>
    </row>
    <row r="422" spans="1:5" x14ac:dyDescent="0.25">
      <c r="A422" s="14" t="s">
        <v>154</v>
      </c>
      <c r="B422" s="14">
        <v>1</v>
      </c>
      <c r="C422" s="14">
        <v>40</v>
      </c>
      <c r="E422" s="15">
        <v>64</v>
      </c>
    </row>
    <row r="423" spans="1:5" x14ac:dyDescent="0.25">
      <c r="A423" s="14" t="s">
        <v>154</v>
      </c>
      <c r="B423" s="14">
        <v>1</v>
      </c>
      <c r="C423" s="14">
        <v>40</v>
      </c>
      <c r="E423" s="15">
        <v>71</v>
      </c>
    </row>
    <row r="424" spans="1:5" x14ac:dyDescent="0.25">
      <c r="A424" s="14" t="s">
        <v>154</v>
      </c>
      <c r="B424" s="14">
        <v>2</v>
      </c>
      <c r="C424" s="14">
        <v>42</v>
      </c>
      <c r="E424" s="15">
        <v>67</v>
      </c>
    </row>
    <row r="425" spans="1:5" x14ac:dyDescent="0.25">
      <c r="A425" s="14" t="s">
        <v>154</v>
      </c>
      <c r="B425" s="14">
        <v>2</v>
      </c>
      <c r="C425" s="14">
        <v>42</v>
      </c>
      <c r="E425" s="15">
        <v>70</v>
      </c>
    </row>
    <row r="426" spans="1:5" x14ac:dyDescent="0.25">
      <c r="A426" s="14" t="s">
        <v>154</v>
      </c>
      <c r="B426" s="14">
        <v>2</v>
      </c>
      <c r="C426" s="14">
        <v>42</v>
      </c>
      <c r="E426" s="15">
        <v>70</v>
      </c>
    </row>
    <row r="427" spans="1:5" x14ac:dyDescent="0.25">
      <c r="A427" s="14" t="s">
        <v>154</v>
      </c>
      <c r="B427" s="14">
        <v>1</v>
      </c>
      <c r="C427" s="14">
        <v>42</v>
      </c>
      <c r="E427" s="15">
        <v>95</v>
      </c>
    </row>
    <row r="428" spans="1:5" x14ac:dyDescent="0.25">
      <c r="A428" s="14" t="s">
        <v>154</v>
      </c>
      <c r="B428" s="14">
        <v>2</v>
      </c>
      <c r="C428" s="14">
        <v>42</v>
      </c>
      <c r="E428" s="15">
        <v>80</v>
      </c>
    </row>
    <row r="429" spans="1:5" x14ac:dyDescent="0.25">
      <c r="A429" s="14" t="s">
        <v>154</v>
      </c>
      <c r="B429" s="14">
        <v>1</v>
      </c>
      <c r="C429" s="14">
        <v>44</v>
      </c>
      <c r="E429" s="15">
        <v>73</v>
      </c>
    </row>
    <row r="430" spans="1:5" x14ac:dyDescent="0.25">
      <c r="A430" s="14" t="s">
        <v>154</v>
      </c>
      <c r="B430" s="14">
        <v>2</v>
      </c>
      <c r="C430" s="14">
        <v>44</v>
      </c>
      <c r="E430" s="15">
        <v>80.3</v>
      </c>
    </row>
    <row r="431" spans="1:5" x14ac:dyDescent="0.25">
      <c r="A431" s="14" t="s">
        <v>154</v>
      </c>
      <c r="B431" s="14">
        <v>2</v>
      </c>
      <c r="C431" s="14">
        <v>45</v>
      </c>
      <c r="E431" s="15">
        <v>41</v>
      </c>
    </row>
    <row r="432" spans="1:5" x14ac:dyDescent="0.25">
      <c r="A432" s="14" t="s">
        <v>154</v>
      </c>
      <c r="B432" s="14">
        <v>2</v>
      </c>
      <c r="C432" s="14">
        <v>45</v>
      </c>
      <c r="E432" s="15">
        <v>62</v>
      </c>
    </row>
    <row r="433" spans="1:5" x14ac:dyDescent="0.25">
      <c r="A433" s="14" t="s">
        <v>154</v>
      </c>
      <c r="B433" s="14">
        <v>1</v>
      </c>
      <c r="C433" s="14">
        <v>46</v>
      </c>
      <c r="E433" s="15">
        <v>96</v>
      </c>
    </row>
    <row r="434" spans="1:5" x14ac:dyDescent="0.25">
      <c r="A434" s="14" t="s">
        <v>154</v>
      </c>
      <c r="B434" s="14">
        <v>2</v>
      </c>
      <c r="C434" s="14">
        <v>46</v>
      </c>
      <c r="E434" s="15">
        <v>82</v>
      </c>
    </row>
    <row r="435" spans="1:5" x14ac:dyDescent="0.25">
      <c r="A435" s="14" t="s">
        <v>154</v>
      </c>
      <c r="B435" s="14">
        <v>1</v>
      </c>
      <c r="C435" s="14">
        <v>47</v>
      </c>
      <c r="E435" s="15">
        <v>98</v>
      </c>
    </row>
    <row r="436" spans="1:5" x14ac:dyDescent="0.25">
      <c r="A436" s="14" t="s">
        <v>154</v>
      </c>
      <c r="B436" s="14">
        <v>2</v>
      </c>
      <c r="C436" s="14">
        <v>49</v>
      </c>
      <c r="E436" s="15">
        <v>95</v>
      </c>
    </row>
    <row r="437" spans="1:5" x14ac:dyDescent="0.25">
      <c r="A437" s="14" t="s">
        <v>154</v>
      </c>
      <c r="B437" s="14">
        <v>1</v>
      </c>
      <c r="C437" s="14">
        <v>50</v>
      </c>
      <c r="E437" s="15">
        <v>80</v>
      </c>
    </row>
    <row r="438" spans="1:5" x14ac:dyDescent="0.25">
      <c r="A438" s="14" t="s">
        <v>154</v>
      </c>
      <c r="B438" s="14">
        <v>1</v>
      </c>
      <c r="C438" s="14">
        <v>50</v>
      </c>
      <c r="E438" s="15">
        <v>75</v>
      </c>
    </row>
    <row r="439" spans="1:5" x14ac:dyDescent="0.25">
      <c r="A439" s="14" t="s">
        <v>154</v>
      </c>
      <c r="B439" s="14">
        <v>2</v>
      </c>
      <c r="C439" s="14">
        <v>51</v>
      </c>
      <c r="E439" s="15">
        <v>82</v>
      </c>
    </row>
    <row r="440" spans="1:5" x14ac:dyDescent="0.25">
      <c r="A440" s="14" t="s">
        <v>154</v>
      </c>
      <c r="B440" s="14">
        <v>1</v>
      </c>
      <c r="C440" s="14">
        <v>52</v>
      </c>
      <c r="E440" s="15">
        <v>149</v>
      </c>
    </row>
    <row r="441" spans="1:5" x14ac:dyDescent="0.25">
      <c r="A441" s="14" t="s">
        <v>154</v>
      </c>
      <c r="B441" s="14">
        <v>2</v>
      </c>
      <c r="C441" s="14">
        <v>52</v>
      </c>
      <c r="E441" s="15">
        <v>76</v>
      </c>
    </row>
    <row r="442" spans="1:5" x14ac:dyDescent="0.25">
      <c r="A442" s="14" t="s">
        <v>154</v>
      </c>
      <c r="B442" s="14">
        <v>1</v>
      </c>
      <c r="C442" s="14">
        <v>52</v>
      </c>
      <c r="E442" s="15">
        <v>72</v>
      </c>
    </row>
    <row r="443" spans="1:5" x14ac:dyDescent="0.25">
      <c r="A443" s="14" t="s">
        <v>154</v>
      </c>
      <c r="B443" s="14">
        <v>2</v>
      </c>
      <c r="C443" s="14">
        <v>53</v>
      </c>
      <c r="E443" s="15">
        <v>58</v>
      </c>
    </row>
    <row r="444" spans="1:5" x14ac:dyDescent="0.25">
      <c r="A444" s="14" t="s">
        <v>154</v>
      </c>
      <c r="B444" s="14">
        <v>2</v>
      </c>
      <c r="C444" s="14">
        <v>53</v>
      </c>
      <c r="E444" s="15">
        <v>60</v>
      </c>
    </row>
    <row r="445" spans="1:5" x14ac:dyDescent="0.25">
      <c r="A445" s="14" t="s">
        <v>154</v>
      </c>
      <c r="B445" s="14">
        <v>1</v>
      </c>
      <c r="C445" s="14">
        <v>53</v>
      </c>
      <c r="E445" s="15">
        <v>86</v>
      </c>
    </row>
    <row r="446" spans="1:5" x14ac:dyDescent="0.25">
      <c r="A446" s="14" t="s">
        <v>154</v>
      </c>
      <c r="B446" s="14">
        <v>2</v>
      </c>
      <c r="C446" s="14">
        <v>54</v>
      </c>
      <c r="E446" s="15">
        <v>57</v>
      </c>
    </row>
    <row r="447" spans="1:5" x14ac:dyDescent="0.25">
      <c r="A447" s="14" t="s">
        <v>154</v>
      </c>
      <c r="B447" s="14">
        <v>1</v>
      </c>
      <c r="C447" s="14">
        <v>54</v>
      </c>
      <c r="E447" s="15">
        <v>78</v>
      </c>
    </row>
    <row r="448" spans="1:5" x14ac:dyDescent="0.25">
      <c r="A448" s="14" t="s">
        <v>154</v>
      </c>
      <c r="B448" s="14">
        <v>1</v>
      </c>
      <c r="C448" s="14">
        <v>55</v>
      </c>
      <c r="E448" s="15">
        <v>76</v>
      </c>
    </row>
    <row r="449" spans="1:5" x14ac:dyDescent="0.25">
      <c r="A449" s="14" t="s">
        <v>154</v>
      </c>
      <c r="B449" s="14">
        <v>2</v>
      </c>
      <c r="C449" s="14">
        <v>56</v>
      </c>
      <c r="E449" s="15">
        <v>63</v>
      </c>
    </row>
    <row r="450" spans="1:5" x14ac:dyDescent="0.25">
      <c r="A450" s="14" t="s">
        <v>154</v>
      </c>
      <c r="B450" s="14">
        <v>2</v>
      </c>
      <c r="C450" s="14">
        <v>58</v>
      </c>
      <c r="E450" s="15">
        <v>52</v>
      </c>
    </row>
    <row r="451" spans="1:5" x14ac:dyDescent="0.25">
      <c r="A451" s="14" t="s">
        <v>154</v>
      </c>
      <c r="B451" s="14">
        <v>1</v>
      </c>
      <c r="C451" s="14">
        <v>59</v>
      </c>
      <c r="E451" s="15">
        <v>64</v>
      </c>
    </row>
    <row r="452" spans="1:5" x14ac:dyDescent="0.25">
      <c r="A452" s="14" t="s">
        <v>154</v>
      </c>
      <c r="B452" s="14">
        <v>2</v>
      </c>
      <c r="C452" s="14">
        <v>61</v>
      </c>
      <c r="E452" s="15">
        <v>102</v>
      </c>
    </row>
    <row r="453" spans="1:5" x14ac:dyDescent="0.25">
      <c r="A453" s="14" t="s">
        <v>154</v>
      </c>
      <c r="B453" s="14">
        <v>1</v>
      </c>
      <c r="C453" s="14">
        <v>62</v>
      </c>
      <c r="E453" s="15">
        <v>101</v>
      </c>
    </row>
    <row r="454" spans="1:5" x14ac:dyDescent="0.25">
      <c r="A454" s="14" t="s">
        <v>154</v>
      </c>
      <c r="B454" s="14">
        <v>2</v>
      </c>
      <c r="C454" s="14">
        <v>63</v>
      </c>
      <c r="E454" s="15">
        <v>86</v>
      </c>
    </row>
    <row r="455" spans="1:5" x14ac:dyDescent="0.25">
      <c r="A455" s="14" t="s">
        <v>154</v>
      </c>
      <c r="B455" s="14">
        <v>1</v>
      </c>
      <c r="C455" s="14">
        <v>63</v>
      </c>
      <c r="E455" s="15">
        <v>95</v>
      </c>
    </row>
    <row r="456" spans="1:5" x14ac:dyDescent="0.25">
      <c r="A456" s="14" t="s">
        <v>154</v>
      </c>
      <c r="B456" s="14">
        <v>1</v>
      </c>
      <c r="C456" s="14">
        <v>64</v>
      </c>
      <c r="E456" s="15">
        <v>119</v>
      </c>
    </row>
    <row r="457" spans="1:5" x14ac:dyDescent="0.25">
      <c r="A457" s="14" t="s">
        <v>154</v>
      </c>
      <c r="B457" s="14">
        <v>2</v>
      </c>
      <c r="C457" s="14">
        <v>65</v>
      </c>
      <c r="E457" s="15">
        <v>74</v>
      </c>
    </row>
    <row r="458" spans="1:5" x14ac:dyDescent="0.25">
      <c r="A458" s="14" t="s">
        <v>154</v>
      </c>
      <c r="B458" s="14">
        <v>2</v>
      </c>
      <c r="C458" s="14">
        <v>65</v>
      </c>
      <c r="E458" s="15">
        <v>88</v>
      </c>
    </row>
    <row r="459" spans="1:5" x14ac:dyDescent="0.25">
      <c r="A459" s="14" t="s">
        <v>154</v>
      </c>
      <c r="B459" s="14">
        <v>1</v>
      </c>
      <c r="C459" s="14">
        <v>65</v>
      </c>
      <c r="E459" s="15">
        <v>77</v>
      </c>
    </row>
    <row r="460" spans="1:5" x14ac:dyDescent="0.25">
      <c r="A460" s="14" t="s">
        <v>154</v>
      </c>
      <c r="B460" s="14">
        <v>1</v>
      </c>
      <c r="C460" s="14">
        <v>65</v>
      </c>
      <c r="E460" s="15">
        <v>76</v>
      </c>
    </row>
    <row r="461" spans="1:5" x14ac:dyDescent="0.25">
      <c r="A461" s="14" t="s">
        <v>154</v>
      </c>
      <c r="B461" s="14">
        <v>1</v>
      </c>
      <c r="C461" s="14">
        <v>65</v>
      </c>
      <c r="E461" s="15">
        <v>77</v>
      </c>
    </row>
    <row r="462" spans="1:5" x14ac:dyDescent="0.25">
      <c r="A462" s="14" t="s">
        <v>154</v>
      </c>
      <c r="B462" s="14">
        <v>1</v>
      </c>
      <c r="C462" s="14">
        <v>66</v>
      </c>
      <c r="E462" s="15">
        <v>98</v>
      </c>
    </row>
    <row r="463" spans="1:5" x14ac:dyDescent="0.25">
      <c r="A463" s="14" t="s">
        <v>154</v>
      </c>
      <c r="B463" s="14">
        <v>1</v>
      </c>
      <c r="C463" s="14">
        <v>66</v>
      </c>
      <c r="E463" s="15">
        <v>84</v>
      </c>
    </row>
    <row r="464" spans="1:5" x14ac:dyDescent="0.25">
      <c r="A464" s="14" t="s">
        <v>154</v>
      </c>
      <c r="B464" s="14">
        <v>2</v>
      </c>
      <c r="C464" s="14">
        <v>67</v>
      </c>
      <c r="E464" s="15">
        <v>80</v>
      </c>
    </row>
    <row r="465" spans="1:5" x14ac:dyDescent="0.25">
      <c r="A465" s="14" t="s">
        <v>154</v>
      </c>
      <c r="B465" s="14">
        <v>1</v>
      </c>
      <c r="C465" s="14">
        <v>67</v>
      </c>
      <c r="E465" s="15">
        <v>76</v>
      </c>
    </row>
    <row r="466" spans="1:5" x14ac:dyDescent="0.25">
      <c r="A466" s="14" t="s">
        <v>154</v>
      </c>
      <c r="B466" s="14">
        <v>1</v>
      </c>
      <c r="C466" s="14">
        <v>67</v>
      </c>
      <c r="E466" s="15">
        <v>78</v>
      </c>
    </row>
    <row r="467" spans="1:5" x14ac:dyDescent="0.25">
      <c r="A467" s="14" t="s">
        <v>154</v>
      </c>
      <c r="B467" s="14">
        <v>2</v>
      </c>
      <c r="C467" s="14">
        <v>69</v>
      </c>
      <c r="E467" s="15">
        <v>76</v>
      </c>
    </row>
    <row r="468" spans="1:5" x14ac:dyDescent="0.25">
      <c r="A468" s="14" t="s">
        <v>154</v>
      </c>
      <c r="B468" s="14">
        <v>2</v>
      </c>
      <c r="C468" s="14">
        <v>71</v>
      </c>
      <c r="E468" s="15">
        <v>58</v>
      </c>
    </row>
    <row r="469" spans="1:5" x14ac:dyDescent="0.25">
      <c r="A469" s="14" t="s">
        <v>154</v>
      </c>
      <c r="B469" s="14">
        <v>1</v>
      </c>
      <c r="C469" s="14">
        <v>72</v>
      </c>
      <c r="E469" s="15">
        <v>65</v>
      </c>
    </row>
    <row r="470" spans="1:5" x14ac:dyDescent="0.25">
      <c r="A470" s="14" t="s">
        <v>154</v>
      </c>
      <c r="B470" s="14">
        <v>1</v>
      </c>
      <c r="C470" s="14">
        <v>73</v>
      </c>
      <c r="E470" s="15">
        <v>82</v>
      </c>
    </row>
    <row r="471" spans="1:5" x14ac:dyDescent="0.25">
      <c r="A471" s="14" t="s">
        <v>154</v>
      </c>
      <c r="B471" s="14">
        <v>2</v>
      </c>
      <c r="C471" s="14">
        <v>73</v>
      </c>
      <c r="E471" s="15">
        <v>63.2</v>
      </c>
    </row>
    <row r="472" spans="1:5" x14ac:dyDescent="0.25">
      <c r="A472" s="14" t="s">
        <v>154</v>
      </c>
      <c r="B472" s="14">
        <v>1</v>
      </c>
      <c r="C472" s="14">
        <v>75</v>
      </c>
      <c r="E472" s="15">
        <v>70</v>
      </c>
    </row>
  </sheetData>
  <sortState ref="A336:E472">
    <sortCondition ref="C336:C472"/>
  </sortState>
  <conditionalFormatting sqref="F279:F297">
    <cfRule type="cellIs" dxfId="1" priority="5" operator="equal">
      <formula>"N"</formula>
    </cfRule>
  </conditionalFormatting>
  <conditionalFormatting sqref="F298:F334">
    <cfRule type="cellIs" dxfId="0" priority="3" operator="equal">
      <formula>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FCAA-CB4A-41E0-BA40-2D4BDFF0EA75}">
  <dimension ref="A1:J43"/>
  <sheetViews>
    <sheetView workbookViewId="0">
      <selection activeCell="A42" sqref="A42:XFD42"/>
    </sheetView>
  </sheetViews>
  <sheetFormatPr defaultRowHeight="15" x14ac:dyDescent="0.25"/>
  <cols>
    <col min="1" max="1" width="14.28515625" customWidth="1"/>
    <col min="8" max="8" width="12.7109375" customWidth="1"/>
    <col min="9" max="9" width="18.28515625" customWidth="1"/>
  </cols>
  <sheetData>
    <row r="1" spans="1:10" x14ac:dyDescent="0.25">
      <c r="A1" s="22" t="s">
        <v>159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6" t="s">
        <v>177</v>
      </c>
      <c r="I1" s="22" t="s">
        <v>7</v>
      </c>
      <c r="J1" s="22" t="s">
        <v>8</v>
      </c>
    </row>
    <row r="2" spans="1:10" x14ac:dyDescent="0.25">
      <c r="A2" s="14" t="s">
        <v>13</v>
      </c>
      <c r="B2" s="14">
        <v>644</v>
      </c>
      <c r="C2" s="24">
        <v>1.0000000000000001E-5</v>
      </c>
      <c r="D2" s="14">
        <v>65</v>
      </c>
      <c r="E2" s="14">
        <v>0.5</v>
      </c>
      <c r="F2" s="14">
        <v>4</v>
      </c>
      <c r="G2" s="14">
        <v>10</v>
      </c>
      <c r="H2" s="14" t="s">
        <v>161</v>
      </c>
      <c r="I2" s="14" t="s">
        <v>14</v>
      </c>
      <c r="J2" s="14">
        <v>2000</v>
      </c>
    </row>
    <row r="3" spans="1:10" x14ac:dyDescent="0.25">
      <c r="A3" s="4" t="s">
        <v>15</v>
      </c>
      <c r="B3" s="4">
        <v>163</v>
      </c>
      <c r="C3" s="25">
        <v>1E-4</v>
      </c>
      <c r="D3" s="4">
        <v>65</v>
      </c>
      <c r="E3" s="4">
        <v>0.5</v>
      </c>
      <c r="F3" s="4">
        <v>4</v>
      </c>
      <c r="G3" s="4">
        <v>10</v>
      </c>
      <c r="H3" s="14" t="s">
        <v>162</v>
      </c>
      <c r="I3" s="4" t="s">
        <v>163</v>
      </c>
      <c r="J3" s="4">
        <v>2000</v>
      </c>
    </row>
    <row r="4" spans="1:10" x14ac:dyDescent="0.25">
      <c r="A4" s="4" t="s">
        <v>16</v>
      </c>
      <c r="B4" s="4">
        <v>125</v>
      </c>
      <c r="C4" s="25">
        <v>9.9999999999999995E-7</v>
      </c>
      <c r="D4" s="4">
        <v>65</v>
      </c>
      <c r="E4" s="4">
        <v>0.5</v>
      </c>
      <c r="F4" s="4">
        <v>4</v>
      </c>
      <c r="G4" s="4">
        <v>10</v>
      </c>
      <c r="H4" s="14" t="s">
        <v>164</v>
      </c>
      <c r="I4" s="4" t="s">
        <v>163</v>
      </c>
      <c r="J4" s="4">
        <v>2000</v>
      </c>
    </row>
    <row r="5" spans="1:10" x14ac:dyDescent="0.25">
      <c r="A5" s="4" t="s">
        <v>17</v>
      </c>
      <c r="B5" s="4">
        <v>491</v>
      </c>
      <c r="C5" s="25">
        <v>1.0000000000000001E-5</v>
      </c>
      <c r="D5" s="4">
        <v>65</v>
      </c>
      <c r="E5" s="4">
        <v>0.6</v>
      </c>
      <c r="F5" s="4">
        <v>4</v>
      </c>
      <c r="G5" s="4">
        <v>10</v>
      </c>
      <c r="H5" s="14" t="s">
        <v>165</v>
      </c>
      <c r="I5" s="4" t="s">
        <v>163</v>
      </c>
      <c r="J5" s="4">
        <v>2000</v>
      </c>
    </row>
    <row r="6" spans="1:10" x14ac:dyDescent="0.25">
      <c r="A6" s="4" t="s">
        <v>18</v>
      </c>
      <c r="B6" s="4">
        <v>512</v>
      </c>
      <c r="C6" s="25">
        <v>1.0000000000000001E-5</v>
      </c>
      <c r="D6" s="4">
        <v>65</v>
      </c>
      <c r="E6" s="4">
        <v>0.7</v>
      </c>
      <c r="F6" s="4">
        <v>4</v>
      </c>
      <c r="G6" s="4">
        <v>10</v>
      </c>
      <c r="H6" s="14" t="s">
        <v>166</v>
      </c>
      <c r="I6" s="4" t="s">
        <v>163</v>
      </c>
      <c r="J6" s="4">
        <v>2000</v>
      </c>
    </row>
    <row r="7" spans="1:10" x14ac:dyDescent="0.25">
      <c r="A7" s="4" t="s">
        <v>19</v>
      </c>
      <c r="B7" s="4">
        <v>524</v>
      </c>
      <c r="C7" s="25">
        <v>1.0000000000000001E-5</v>
      </c>
      <c r="D7" s="4">
        <v>65</v>
      </c>
      <c r="E7" s="4">
        <v>0.4</v>
      </c>
      <c r="F7" s="4">
        <v>4</v>
      </c>
      <c r="G7" s="4">
        <v>10</v>
      </c>
      <c r="H7" s="14" t="s">
        <v>167</v>
      </c>
      <c r="I7" s="4" t="s">
        <v>163</v>
      </c>
      <c r="J7" s="4">
        <v>2000</v>
      </c>
    </row>
    <row r="8" spans="1:10" x14ac:dyDescent="0.25">
      <c r="A8" s="4" t="s">
        <v>20</v>
      </c>
      <c r="B8" s="4">
        <v>640</v>
      </c>
      <c r="C8" s="25">
        <v>1.0000000000000001E-5</v>
      </c>
      <c r="D8" s="4">
        <v>65</v>
      </c>
      <c r="E8" s="4">
        <v>0.3</v>
      </c>
      <c r="F8" s="4">
        <v>4</v>
      </c>
      <c r="G8" s="4">
        <v>10</v>
      </c>
      <c r="H8" s="14" t="s">
        <v>168</v>
      </c>
      <c r="I8" s="4" t="s">
        <v>163</v>
      </c>
      <c r="J8" s="4">
        <v>2000</v>
      </c>
    </row>
    <row r="9" spans="1:10" x14ac:dyDescent="0.25">
      <c r="A9" s="4" t="s">
        <v>21</v>
      </c>
      <c r="B9" s="4">
        <v>786</v>
      </c>
      <c r="C9" s="25">
        <v>1.0000000000000001E-5</v>
      </c>
      <c r="D9" s="4">
        <v>65</v>
      </c>
      <c r="E9" s="4">
        <v>0.2</v>
      </c>
      <c r="F9" s="4">
        <v>4</v>
      </c>
      <c r="G9" s="4">
        <v>10</v>
      </c>
      <c r="H9" s="14" t="s">
        <v>169</v>
      </c>
      <c r="I9" s="4" t="s">
        <v>163</v>
      </c>
      <c r="J9" s="4">
        <v>2000</v>
      </c>
    </row>
    <row r="10" spans="1:10" x14ac:dyDescent="0.25">
      <c r="A10" s="4" t="s">
        <v>22</v>
      </c>
      <c r="B10" s="4">
        <v>609</v>
      </c>
      <c r="C10" s="25">
        <v>1.0000000000000001E-5</v>
      </c>
      <c r="D10" s="4">
        <v>75</v>
      </c>
      <c r="E10" s="4">
        <v>0.2</v>
      </c>
      <c r="F10" s="4">
        <v>4</v>
      </c>
      <c r="G10" s="4">
        <v>10</v>
      </c>
      <c r="H10" s="14" t="s">
        <v>170</v>
      </c>
      <c r="I10" s="4" t="s">
        <v>163</v>
      </c>
      <c r="J10" s="4">
        <v>2000</v>
      </c>
    </row>
    <row r="11" spans="1:10" x14ac:dyDescent="0.25">
      <c r="A11" s="4" t="s">
        <v>23</v>
      </c>
      <c r="B11" s="4">
        <v>766</v>
      </c>
      <c r="C11" s="25">
        <v>1.0000000000000001E-5</v>
      </c>
      <c r="D11" s="4">
        <v>55</v>
      </c>
      <c r="E11" s="4">
        <v>0.2</v>
      </c>
      <c r="F11" s="4">
        <v>4</v>
      </c>
      <c r="G11" s="4">
        <v>10</v>
      </c>
      <c r="H11" s="14" t="s">
        <v>171</v>
      </c>
      <c r="I11" s="4" t="s">
        <v>163</v>
      </c>
      <c r="J11" s="4">
        <v>2000</v>
      </c>
    </row>
    <row r="12" spans="1:10" x14ac:dyDescent="0.25">
      <c r="A12" s="4" t="s">
        <v>24</v>
      </c>
      <c r="B12" s="4">
        <v>867</v>
      </c>
      <c r="C12" s="25">
        <v>1.0000000000000001E-5</v>
      </c>
      <c r="D12" s="4">
        <v>45</v>
      </c>
      <c r="E12" s="4">
        <v>0.2</v>
      </c>
      <c r="F12" s="4">
        <v>4</v>
      </c>
      <c r="G12" s="4">
        <v>10</v>
      </c>
      <c r="H12" s="14" t="s">
        <v>172</v>
      </c>
      <c r="I12" s="4" t="s">
        <v>163</v>
      </c>
      <c r="J12" s="4">
        <v>2000</v>
      </c>
    </row>
    <row r="13" spans="1:10" x14ac:dyDescent="0.25">
      <c r="A13" s="4" t="s">
        <v>25</v>
      </c>
      <c r="B13" s="4">
        <v>680</v>
      </c>
      <c r="C13" s="25">
        <v>1.0000000000000001E-5</v>
      </c>
      <c r="D13" s="4">
        <v>57</v>
      </c>
      <c r="E13" s="4">
        <v>0.2</v>
      </c>
      <c r="F13" s="4">
        <v>4</v>
      </c>
      <c r="G13" s="4">
        <v>10</v>
      </c>
      <c r="H13" s="14" t="s">
        <v>173</v>
      </c>
      <c r="I13" s="4" t="s">
        <v>163</v>
      </c>
      <c r="J13" s="4">
        <v>2000</v>
      </c>
    </row>
    <row r="14" spans="1:10" x14ac:dyDescent="0.25">
      <c r="A14" s="4" t="s">
        <v>26</v>
      </c>
      <c r="B14" s="4">
        <v>895</v>
      </c>
      <c r="C14" s="25">
        <v>1.0000000000000001E-5</v>
      </c>
      <c r="D14" s="4">
        <v>53</v>
      </c>
      <c r="E14" s="4">
        <v>0.2</v>
      </c>
      <c r="F14" s="4">
        <v>4</v>
      </c>
      <c r="G14" s="4">
        <v>10</v>
      </c>
      <c r="H14" s="14" t="s">
        <v>174</v>
      </c>
      <c r="I14" s="4" t="s">
        <v>163</v>
      </c>
      <c r="J14" s="4">
        <v>2000</v>
      </c>
    </row>
    <row r="15" spans="1:10" x14ac:dyDescent="0.25">
      <c r="A15" s="4" t="s">
        <v>27</v>
      </c>
      <c r="B15" s="4">
        <v>701</v>
      </c>
      <c r="C15" s="25">
        <v>1.0000000000000001E-5</v>
      </c>
      <c r="D15" s="4">
        <v>51</v>
      </c>
      <c r="E15" s="4">
        <v>0.2</v>
      </c>
      <c r="F15" s="4">
        <v>4</v>
      </c>
      <c r="G15" s="4">
        <v>10</v>
      </c>
      <c r="H15" s="14" t="s">
        <v>175</v>
      </c>
      <c r="I15" s="4" t="s">
        <v>163</v>
      </c>
      <c r="J15" s="4">
        <v>2000</v>
      </c>
    </row>
    <row r="16" spans="1:10" x14ac:dyDescent="0.25">
      <c r="A16" s="4" t="s">
        <v>28</v>
      </c>
      <c r="B16" s="4">
        <v>654</v>
      </c>
      <c r="C16" s="25">
        <v>1.0000000000000001E-5</v>
      </c>
      <c r="D16" s="4">
        <v>55</v>
      </c>
      <c r="E16" s="4">
        <v>0.2</v>
      </c>
      <c r="F16" s="4">
        <v>3</v>
      </c>
      <c r="G16" s="4">
        <v>10</v>
      </c>
      <c r="H16" s="14" t="s">
        <v>160</v>
      </c>
      <c r="I16" s="4" t="s">
        <v>176</v>
      </c>
      <c r="J16" s="4">
        <v>1000</v>
      </c>
    </row>
    <row r="17" spans="1:10" x14ac:dyDescent="0.25">
      <c r="A17" s="4" t="s">
        <v>29</v>
      </c>
      <c r="B17" s="4">
        <v>230</v>
      </c>
      <c r="C17" s="25">
        <v>1E-4</v>
      </c>
      <c r="D17" s="4">
        <v>55</v>
      </c>
      <c r="E17" s="4">
        <v>0.2</v>
      </c>
      <c r="F17" s="4">
        <v>3</v>
      </c>
      <c r="G17" s="4">
        <v>10</v>
      </c>
      <c r="H17" s="14" t="s">
        <v>160</v>
      </c>
      <c r="I17" s="4" t="s">
        <v>176</v>
      </c>
      <c r="J17" s="4">
        <v>1000</v>
      </c>
    </row>
    <row r="18" spans="1:10" x14ac:dyDescent="0.25">
      <c r="A18" s="4" t="s">
        <v>30</v>
      </c>
      <c r="B18" s="4">
        <v>149</v>
      </c>
      <c r="C18" s="25">
        <v>1E-4</v>
      </c>
      <c r="D18" s="4">
        <v>55</v>
      </c>
      <c r="E18" s="4">
        <v>0.5</v>
      </c>
      <c r="F18" s="4">
        <v>3</v>
      </c>
      <c r="G18" s="4">
        <v>10</v>
      </c>
      <c r="H18" s="14" t="s">
        <v>160</v>
      </c>
      <c r="I18" s="4" t="s">
        <v>176</v>
      </c>
      <c r="J18" s="4">
        <v>1000</v>
      </c>
    </row>
    <row r="19" spans="1:10" x14ac:dyDescent="0.25">
      <c r="A19" s="4" t="s">
        <v>31</v>
      </c>
      <c r="B19" s="4">
        <v>555</v>
      </c>
      <c r="C19" s="25">
        <v>1.0000000000000001E-5</v>
      </c>
      <c r="D19" s="4">
        <v>55</v>
      </c>
      <c r="E19" s="4">
        <v>0.5</v>
      </c>
      <c r="F19" s="4">
        <v>3</v>
      </c>
      <c r="G19" s="4">
        <v>10</v>
      </c>
      <c r="H19" s="14" t="s">
        <v>160</v>
      </c>
      <c r="I19" s="4" t="s">
        <v>176</v>
      </c>
      <c r="J19" s="4">
        <v>1000</v>
      </c>
    </row>
    <row r="20" spans="1:10" x14ac:dyDescent="0.25">
      <c r="A20" s="4" t="s">
        <v>32</v>
      </c>
      <c r="B20" s="4"/>
      <c r="C20" s="25">
        <v>1E-4</v>
      </c>
      <c r="D20" s="4">
        <v>45</v>
      </c>
      <c r="E20" s="4">
        <v>0.2</v>
      </c>
      <c r="F20" s="4">
        <v>3</v>
      </c>
      <c r="G20" s="4">
        <v>10</v>
      </c>
      <c r="H20" s="14" t="s">
        <v>160</v>
      </c>
      <c r="I20" s="4" t="s">
        <v>176</v>
      </c>
      <c r="J20" s="4">
        <v>1000</v>
      </c>
    </row>
    <row r="21" spans="1:10" x14ac:dyDescent="0.25">
      <c r="A21" s="4" t="s">
        <v>33</v>
      </c>
      <c r="B21" s="4">
        <v>281</v>
      </c>
      <c r="C21" s="25">
        <v>1E-4</v>
      </c>
      <c r="D21" s="4">
        <v>35</v>
      </c>
      <c r="E21" s="4">
        <v>0.2</v>
      </c>
      <c r="F21" s="4">
        <v>3</v>
      </c>
      <c r="G21" s="4">
        <v>10</v>
      </c>
      <c r="H21" s="14" t="s">
        <v>160</v>
      </c>
      <c r="I21" s="4" t="s">
        <v>176</v>
      </c>
      <c r="J21" s="4">
        <v>1000</v>
      </c>
    </row>
    <row r="22" spans="1:10" x14ac:dyDescent="0.25">
      <c r="A22" s="4" t="s">
        <v>34</v>
      </c>
      <c r="B22" s="4">
        <v>227</v>
      </c>
      <c r="C22" s="25">
        <v>1E-4</v>
      </c>
      <c r="D22" s="4">
        <v>37</v>
      </c>
      <c r="E22" s="4">
        <v>0.2</v>
      </c>
      <c r="F22" s="4">
        <v>3</v>
      </c>
      <c r="G22" s="4">
        <v>10</v>
      </c>
      <c r="H22" s="14" t="s">
        <v>160</v>
      </c>
      <c r="I22" s="4" t="s">
        <v>176</v>
      </c>
      <c r="J22" s="4">
        <v>1000</v>
      </c>
    </row>
    <row r="23" spans="1:10" x14ac:dyDescent="0.25">
      <c r="A23" s="4" t="s">
        <v>35</v>
      </c>
      <c r="B23" s="4">
        <v>201</v>
      </c>
      <c r="C23" s="25">
        <v>1E-4</v>
      </c>
      <c r="D23" s="4">
        <v>39</v>
      </c>
      <c r="E23" s="4">
        <v>0.2</v>
      </c>
      <c r="F23" s="4">
        <v>3</v>
      </c>
      <c r="G23" s="4">
        <v>10</v>
      </c>
      <c r="H23" s="14" t="s">
        <v>160</v>
      </c>
      <c r="I23" s="4" t="s">
        <v>176</v>
      </c>
      <c r="J23" s="4">
        <v>1000</v>
      </c>
    </row>
    <row r="24" spans="1:10" x14ac:dyDescent="0.25">
      <c r="A24" s="4" t="s">
        <v>36</v>
      </c>
      <c r="B24" s="4">
        <v>207</v>
      </c>
      <c r="C24" s="25">
        <v>1E-4</v>
      </c>
      <c r="D24" s="4">
        <v>41</v>
      </c>
      <c r="E24" s="4">
        <v>0.2</v>
      </c>
      <c r="F24" s="4">
        <v>3</v>
      </c>
      <c r="G24" s="4">
        <v>10</v>
      </c>
      <c r="H24" s="14" t="s">
        <v>160</v>
      </c>
      <c r="I24" s="4" t="s">
        <v>176</v>
      </c>
      <c r="J24" s="4">
        <v>1000</v>
      </c>
    </row>
    <row r="25" spans="1:10" x14ac:dyDescent="0.25">
      <c r="A25" s="4" t="s">
        <v>37</v>
      </c>
      <c r="B25" s="4">
        <v>244</v>
      </c>
      <c r="C25" s="25">
        <v>1E-4</v>
      </c>
      <c r="D25" s="4">
        <v>43</v>
      </c>
      <c r="E25" s="4">
        <v>0.2</v>
      </c>
      <c r="F25" s="4">
        <v>3</v>
      </c>
      <c r="G25" s="4">
        <v>10</v>
      </c>
      <c r="H25" s="14" t="s">
        <v>160</v>
      </c>
      <c r="I25" s="4" t="s">
        <v>176</v>
      </c>
      <c r="J25" s="4">
        <v>1000</v>
      </c>
    </row>
    <row r="26" spans="1:10" x14ac:dyDescent="0.25">
      <c r="A26" s="4" t="s">
        <v>38</v>
      </c>
      <c r="B26" s="4">
        <v>265</v>
      </c>
      <c r="C26" s="25">
        <v>1E-4</v>
      </c>
      <c r="D26" s="4">
        <v>47</v>
      </c>
      <c r="E26" s="4">
        <v>0.2</v>
      </c>
      <c r="F26" s="4">
        <v>3</v>
      </c>
      <c r="G26" s="4">
        <v>10</v>
      </c>
      <c r="H26" s="14" t="s">
        <v>160</v>
      </c>
      <c r="I26" s="4" t="s">
        <v>176</v>
      </c>
      <c r="J26" s="4">
        <v>1000</v>
      </c>
    </row>
    <row r="27" spans="1:10" x14ac:dyDescent="0.25">
      <c r="A27" s="4" t="s">
        <v>39</v>
      </c>
      <c r="B27" s="4">
        <v>306</v>
      </c>
      <c r="C27" s="25">
        <v>1E-4</v>
      </c>
      <c r="D27" s="4">
        <v>49</v>
      </c>
      <c r="E27" s="4">
        <v>0.2</v>
      </c>
      <c r="F27" s="4">
        <v>3</v>
      </c>
      <c r="G27" s="4">
        <v>10</v>
      </c>
      <c r="H27" s="14" t="s">
        <v>160</v>
      </c>
      <c r="I27" s="4" t="s">
        <v>176</v>
      </c>
      <c r="J27" s="4">
        <v>1000</v>
      </c>
    </row>
    <row r="28" spans="1:10" x14ac:dyDescent="0.25">
      <c r="A28" s="4" t="s">
        <v>40</v>
      </c>
      <c r="B28" s="4">
        <v>251</v>
      </c>
      <c r="C28" s="25">
        <v>1E-4</v>
      </c>
      <c r="D28" s="4">
        <v>51</v>
      </c>
      <c r="E28" s="4">
        <v>0.2</v>
      </c>
      <c r="F28" s="4">
        <v>3</v>
      </c>
      <c r="G28" s="4">
        <v>10</v>
      </c>
      <c r="H28" s="14" t="s">
        <v>160</v>
      </c>
      <c r="I28" s="4" t="s">
        <v>176</v>
      </c>
      <c r="J28" s="4">
        <v>1000</v>
      </c>
    </row>
    <row r="29" spans="1:10" x14ac:dyDescent="0.25">
      <c r="A29" s="4" t="s">
        <v>41</v>
      </c>
      <c r="B29" s="4">
        <v>264</v>
      </c>
      <c r="C29" s="25">
        <v>1E-4</v>
      </c>
      <c r="D29" s="4">
        <v>53</v>
      </c>
      <c r="E29" s="4">
        <v>0.2</v>
      </c>
      <c r="F29" s="4">
        <v>3</v>
      </c>
      <c r="G29" s="4">
        <v>10</v>
      </c>
      <c r="H29" s="14" t="s">
        <v>160</v>
      </c>
      <c r="I29" s="4" t="s">
        <v>176</v>
      </c>
      <c r="J29" s="4">
        <v>1000</v>
      </c>
    </row>
    <row r="30" spans="1:10" x14ac:dyDescent="0.25">
      <c r="A30" s="4" t="s">
        <v>42</v>
      </c>
      <c r="B30" s="4">
        <v>249</v>
      </c>
      <c r="C30" s="25">
        <v>1E-4</v>
      </c>
      <c r="D30" s="4">
        <v>49</v>
      </c>
      <c r="E30" s="4">
        <v>0.2</v>
      </c>
      <c r="F30" s="4">
        <v>3</v>
      </c>
      <c r="G30" s="4">
        <v>8</v>
      </c>
      <c r="H30" s="14" t="s">
        <v>160</v>
      </c>
      <c r="I30" s="4" t="s">
        <v>176</v>
      </c>
      <c r="J30" s="4">
        <v>1000</v>
      </c>
    </row>
    <row r="31" spans="1:10" x14ac:dyDescent="0.25">
      <c r="A31" s="4" t="s">
        <v>43</v>
      </c>
      <c r="B31" s="4">
        <v>279</v>
      </c>
      <c r="C31" s="25">
        <v>1E-4</v>
      </c>
      <c r="D31" s="4">
        <v>49</v>
      </c>
      <c r="E31" s="4">
        <v>0.2</v>
      </c>
      <c r="F31" s="4">
        <v>3</v>
      </c>
      <c r="G31" s="4">
        <v>16</v>
      </c>
      <c r="H31" s="14" t="s">
        <v>160</v>
      </c>
      <c r="I31" s="4" t="s">
        <v>176</v>
      </c>
      <c r="J31" s="4">
        <v>1000</v>
      </c>
    </row>
    <row r="32" spans="1:10" x14ac:dyDescent="0.25">
      <c r="A32" s="4" t="s">
        <v>123</v>
      </c>
      <c r="B32" s="4">
        <v>1073</v>
      </c>
      <c r="C32" s="25">
        <v>1.0000000000000001E-5</v>
      </c>
      <c r="D32" s="4">
        <v>45</v>
      </c>
      <c r="E32" s="4">
        <v>0.5</v>
      </c>
      <c r="F32" s="4">
        <v>3</v>
      </c>
      <c r="G32" s="4">
        <v>10</v>
      </c>
      <c r="H32" s="14" t="s">
        <v>160</v>
      </c>
      <c r="I32" s="4" t="s">
        <v>176</v>
      </c>
      <c r="J32" s="4">
        <v>1000</v>
      </c>
    </row>
    <row r="33" spans="1:10" x14ac:dyDescent="0.25">
      <c r="A33" s="4" t="s">
        <v>124</v>
      </c>
      <c r="B33" s="4">
        <v>206</v>
      </c>
      <c r="C33" s="25">
        <v>1E-4</v>
      </c>
      <c r="D33" s="4">
        <v>45</v>
      </c>
      <c r="E33" s="4">
        <v>0.5</v>
      </c>
      <c r="F33" s="4">
        <v>3</v>
      </c>
      <c r="G33" s="4">
        <v>10</v>
      </c>
      <c r="H33" s="14" t="s">
        <v>160</v>
      </c>
      <c r="I33" s="4" t="s">
        <v>176</v>
      </c>
      <c r="J33" s="4">
        <v>1000</v>
      </c>
    </row>
    <row r="34" spans="1:10" x14ac:dyDescent="0.25">
      <c r="A34" s="4" t="s">
        <v>125</v>
      </c>
      <c r="B34" s="4">
        <v>149</v>
      </c>
      <c r="C34" s="25">
        <v>1E-4</v>
      </c>
      <c r="D34" s="4">
        <v>55</v>
      </c>
      <c r="E34" s="4">
        <v>0.5</v>
      </c>
      <c r="F34" s="4">
        <v>3</v>
      </c>
      <c r="G34" s="4">
        <v>10</v>
      </c>
      <c r="H34" s="14" t="s">
        <v>160</v>
      </c>
      <c r="I34" s="4" t="s">
        <v>176</v>
      </c>
      <c r="J34" s="4">
        <v>1000</v>
      </c>
    </row>
    <row r="35" spans="1:10" x14ac:dyDescent="0.25">
      <c r="A35" s="4" t="s">
        <v>135</v>
      </c>
      <c r="B35" s="4">
        <v>258</v>
      </c>
      <c r="C35" s="25">
        <v>1E-4</v>
      </c>
      <c r="D35" s="4">
        <v>49</v>
      </c>
      <c r="E35" s="4">
        <v>0.2</v>
      </c>
      <c r="F35" s="4">
        <v>3</v>
      </c>
      <c r="G35" s="4">
        <v>32</v>
      </c>
      <c r="H35" s="14" t="s">
        <v>160</v>
      </c>
      <c r="I35" s="4" t="s">
        <v>176</v>
      </c>
      <c r="J35" s="4">
        <v>1000</v>
      </c>
    </row>
    <row r="36" spans="1:10" x14ac:dyDescent="0.25">
      <c r="A36" s="4" t="s">
        <v>138</v>
      </c>
      <c r="B36" s="4">
        <v>291</v>
      </c>
      <c r="C36" s="25">
        <v>1E-4</v>
      </c>
      <c r="D36" s="4">
        <v>49</v>
      </c>
      <c r="E36" s="4">
        <v>0.2</v>
      </c>
      <c r="F36" s="4">
        <v>3</v>
      </c>
      <c r="G36" s="4">
        <v>64</v>
      </c>
      <c r="H36" s="14" t="s">
        <v>160</v>
      </c>
      <c r="I36" s="4" t="s">
        <v>176</v>
      </c>
      <c r="J36" s="4">
        <v>1000</v>
      </c>
    </row>
    <row r="37" spans="1:10" x14ac:dyDescent="0.25">
      <c r="A37" s="4" t="s">
        <v>147</v>
      </c>
      <c r="B37" s="4">
        <v>146</v>
      </c>
      <c r="C37" s="25">
        <v>1E-3</v>
      </c>
      <c r="D37" s="4">
        <v>49</v>
      </c>
      <c r="E37" s="4">
        <v>0.2</v>
      </c>
      <c r="F37" s="4">
        <v>3</v>
      </c>
      <c r="G37" s="4">
        <v>32</v>
      </c>
      <c r="H37" s="14" t="s">
        <v>160</v>
      </c>
      <c r="I37" s="4" t="s">
        <v>176</v>
      </c>
      <c r="J37" s="4">
        <v>1000</v>
      </c>
    </row>
    <row r="38" spans="1:10" x14ac:dyDescent="0.25">
      <c r="A38" s="4" t="s">
        <v>151</v>
      </c>
      <c r="B38" s="4">
        <v>230</v>
      </c>
      <c r="C38" s="25">
        <v>1E-4</v>
      </c>
      <c r="D38" s="4">
        <v>55</v>
      </c>
      <c r="E38" s="4">
        <v>0.2</v>
      </c>
      <c r="F38" s="4">
        <v>3</v>
      </c>
      <c r="G38" s="4">
        <v>10</v>
      </c>
      <c r="H38" s="14" t="s">
        <v>160</v>
      </c>
      <c r="I38" s="4" t="s">
        <v>176</v>
      </c>
      <c r="J38" s="4">
        <v>1000</v>
      </c>
    </row>
    <row r="39" spans="1:10" x14ac:dyDescent="0.25">
      <c r="A39" s="4" t="s">
        <v>152</v>
      </c>
      <c r="B39" s="4">
        <v>1286</v>
      </c>
      <c r="C39" s="25">
        <v>1.0000000000000001E-5</v>
      </c>
      <c r="D39" s="4">
        <v>55</v>
      </c>
      <c r="E39" s="4">
        <v>0.5</v>
      </c>
      <c r="F39" s="4">
        <v>3</v>
      </c>
      <c r="G39" s="4">
        <v>16</v>
      </c>
      <c r="H39" s="14" t="s">
        <v>160</v>
      </c>
      <c r="I39" s="4" t="s">
        <v>176</v>
      </c>
      <c r="J39" s="4">
        <v>1000</v>
      </c>
    </row>
    <row r="40" spans="1:10" x14ac:dyDescent="0.25">
      <c r="A40" s="4" t="s">
        <v>155</v>
      </c>
      <c r="B40" s="4">
        <v>2136</v>
      </c>
      <c r="C40" s="25">
        <v>1.0000000000000001E-5</v>
      </c>
      <c r="D40" s="4">
        <v>55</v>
      </c>
      <c r="E40" s="4">
        <v>0.5</v>
      </c>
      <c r="F40" s="4">
        <v>3</v>
      </c>
      <c r="G40" s="4">
        <v>32</v>
      </c>
      <c r="H40" s="14" t="s">
        <v>160</v>
      </c>
      <c r="I40" s="4" t="s">
        <v>176</v>
      </c>
      <c r="J40" s="4">
        <v>1000</v>
      </c>
    </row>
    <row r="41" spans="1:10" x14ac:dyDescent="0.25">
      <c r="A41" s="4" t="s">
        <v>156</v>
      </c>
      <c r="B41" s="4">
        <v>146</v>
      </c>
      <c r="C41" s="25">
        <v>1E-3</v>
      </c>
      <c r="D41" s="4">
        <v>49</v>
      </c>
      <c r="E41" s="4">
        <v>0.2</v>
      </c>
      <c r="F41" s="4">
        <v>3</v>
      </c>
      <c r="G41" s="4">
        <v>32</v>
      </c>
      <c r="H41" s="14" t="s">
        <v>160</v>
      </c>
      <c r="I41" s="4" t="s">
        <v>176</v>
      </c>
      <c r="J41" s="4">
        <v>1000</v>
      </c>
    </row>
    <row r="42" spans="1:10" x14ac:dyDescent="0.25">
      <c r="A42" s="4" t="s">
        <v>157</v>
      </c>
      <c r="B42" s="4">
        <v>1493</v>
      </c>
      <c r="C42" s="25">
        <v>1.0000000000000001E-5</v>
      </c>
      <c r="D42" s="4">
        <v>49</v>
      </c>
      <c r="E42" s="4">
        <v>0.2</v>
      </c>
      <c r="F42" s="4">
        <v>3</v>
      </c>
      <c r="G42" s="4">
        <v>32</v>
      </c>
      <c r="H42" s="14" t="s">
        <v>160</v>
      </c>
      <c r="I42" s="4" t="s">
        <v>176</v>
      </c>
      <c r="J42" s="4">
        <v>1000</v>
      </c>
    </row>
    <row r="43" spans="1:10" x14ac:dyDescent="0.25">
      <c r="A43" s="4" t="s">
        <v>158</v>
      </c>
      <c r="B43" s="4">
        <v>1334</v>
      </c>
      <c r="C43" s="25">
        <v>1.0000000000000001E-5</v>
      </c>
      <c r="D43" s="4">
        <v>49</v>
      </c>
      <c r="E43" s="4">
        <v>0.2</v>
      </c>
      <c r="F43" s="4">
        <v>3</v>
      </c>
      <c r="G43" s="4">
        <v>64</v>
      </c>
      <c r="H43" s="14" t="s">
        <v>160</v>
      </c>
      <c r="I43" s="4" t="s">
        <v>176</v>
      </c>
      <c r="J43" s="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Asthma_model_rank</vt:lpstr>
      <vt:lpstr>COPD_model_rank</vt:lpstr>
      <vt:lpstr>Cohort details</vt:lpstr>
      <vt:lpstr>Asthma_model_params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2019-05-07T11:12:49Z</dcterms:created>
  <dcterms:modified xsi:type="dcterms:W3CDTF">2019-05-26T17:38:34Z</dcterms:modified>
</cp:coreProperties>
</file>