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02141b6a61a956/Masterproject/Data - Sechelles Warbler Data/Analyses/"/>
    </mc:Choice>
  </mc:AlternateContent>
  <xr:revisionPtr revIDLastSave="15755" documentId="6_{5654CCC8-6013-4407-B6D3-F20800B4773B}" xr6:coauthVersionLast="47" xr6:coauthVersionMax="47" xr10:uidLastSave="{D0EB86AF-FE37-45D4-81D3-6C01A01C1F17}"/>
  <bookViews>
    <workbookView xWindow="-108" yWindow="-108" windowWidth="23256" windowHeight="12456" xr2:uid="{00000000-000D-0000-FFFF-FFFF00000000}"/>
  </bookViews>
  <sheets>
    <sheet name="FinalDataSet" sheetId="1" r:id="rId1"/>
  </sheets>
  <definedNames>
    <definedName name="_xlnm._FilterDatabase" localSheetId="0" hidden="1">FinalDataSet!$A$1:$AK$75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1" l="1"/>
  <c r="AJ3" i="1"/>
  <c r="AI3" i="1" s="1"/>
  <c r="AK3" i="1"/>
  <c r="AJ4" i="1"/>
  <c r="AI4" i="1" s="1"/>
  <c r="AK4" i="1"/>
  <c r="AJ5" i="1"/>
  <c r="AI5" i="1" s="1"/>
  <c r="AK5" i="1"/>
  <c r="AJ6" i="1"/>
  <c r="AI6" i="1" s="1"/>
  <c r="AK6" i="1"/>
  <c r="AJ7" i="1"/>
  <c r="AK7" i="1"/>
  <c r="AI7" i="1" s="1"/>
  <c r="AI8" i="1"/>
  <c r="AJ8" i="1"/>
  <c r="AK8" i="1"/>
  <c r="AI9" i="1"/>
  <c r="AJ9" i="1"/>
  <c r="AK9" i="1"/>
  <c r="AJ10" i="1"/>
  <c r="AI10" i="1" s="1"/>
  <c r="AK10" i="1"/>
  <c r="AJ11" i="1"/>
  <c r="AI11" i="1" s="1"/>
  <c r="AK11" i="1"/>
  <c r="AI12" i="1"/>
  <c r="AJ12" i="1"/>
  <c r="AK12" i="1"/>
  <c r="AJ13" i="1"/>
  <c r="AI13" i="1" s="1"/>
  <c r="AK13" i="1"/>
  <c r="AJ14" i="1"/>
  <c r="AI14" i="1" s="1"/>
  <c r="AK14" i="1"/>
  <c r="AJ15" i="1"/>
  <c r="AK15" i="1"/>
  <c r="AI15" i="1" s="1"/>
  <c r="AI16" i="1"/>
  <c r="AJ16" i="1"/>
  <c r="AK16" i="1"/>
  <c r="AI17" i="1"/>
  <c r="AJ17" i="1"/>
  <c r="AJ18" i="1"/>
  <c r="AI18" i="1" s="1"/>
  <c r="AK18" i="1"/>
  <c r="AJ19" i="1"/>
  <c r="AI19" i="1" s="1"/>
  <c r="AK19" i="1"/>
  <c r="AI20" i="1"/>
  <c r="AJ20" i="1"/>
  <c r="AK20" i="1"/>
  <c r="AJ21" i="1"/>
  <c r="AI21" i="1" s="1"/>
  <c r="AK21" i="1"/>
  <c r="AJ22" i="1"/>
  <c r="AI22" i="1" s="1"/>
  <c r="AK22" i="1"/>
  <c r="AJ23" i="1"/>
  <c r="AI23" i="1" s="1"/>
  <c r="AK23" i="1"/>
  <c r="AI24" i="1"/>
  <c r="AJ24" i="1"/>
  <c r="AK24" i="1"/>
  <c r="AI25" i="1"/>
  <c r="AJ25" i="1"/>
  <c r="AK25" i="1"/>
  <c r="AJ26" i="1"/>
  <c r="AI26" i="1" s="1"/>
  <c r="AK26" i="1"/>
  <c r="AJ27" i="1"/>
  <c r="AI27" i="1" s="1"/>
  <c r="AK27" i="1"/>
  <c r="AI28" i="1"/>
  <c r="AJ28" i="1"/>
  <c r="AK28" i="1"/>
  <c r="AJ29" i="1"/>
  <c r="AI29" i="1" s="1"/>
  <c r="AK29" i="1"/>
  <c r="AJ30" i="1"/>
  <c r="AI30" i="1" s="1"/>
  <c r="AK30" i="1"/>
  <c r="AI31" i="1"/>
  <c r="AJ31" i="1"/>
  <c r="AK31" i="1"/>
  <c r="AI32" i="1"/>
  <c r="AJ32" i="1"/>
  <c r="AK32" i="1"/>
  <c r="AI33" i="1"/>
  <c r="AJ33" i="1"/>
  <c r="AK33" i="1"/>
  <c r="AJ34" i="1"/>
  <c r="AI34" i="1" s="1"/>
  <c r="AK34" i="1"/>
  <c r="AJ35" i="1"/>
  <c r="AI35" i="1" s="1"/>
  <c r="AK35" i="1"/>
  <c r="AJ36" i="1"/>
  <c r="AI36" i="1" s="1"/>
  <c r="AK36" i="1"/>
  <c r="AJ37" i="1"/>
  <c r="AI37" i="1" s="1"/>
  <c r="AK37" i="1"/>
  <c r="AJ38" i="1"/>
  <c r="AI38" i="1" s="1"/>
  <c r="AK38" i="1"/>
  <c r="AJ39" i="1"/>
  <c r="AI39" i="1" s="1"/>
  <c r="AK39" i="1"/>
  <c r="AI40" i="1"/>
  <c r="AJ40" i="1"/>
  <c r="AK40" i="1"/>
  <c r="AI41" i="1"/>
  <c r="AJ41" i="1"/>
  <c r="AK41" i="1"/>
  <c r="AJ42" i="1"/>
  <c r="AI42" i="1" s="1"/>
  <c r="AK42" i="1"/>
  <c r="AJ43" i="1"/>
  <c r="AI43" i="1" s="1"/>
  <c r="AK43" i="1"/>
  <c r="AI44" i="1"/>
  <c r="AJ44" i="1"/>
  <c r="AK44" i="1"/>
  <c r="AJ45" i="1"/>
  <c r="AI45" i="1" s="1"/>
  <c r="AK45" i="1"/>
  <c r="AJ46" i="1"/>
  <c r="AI46" i="1" s="1"/>
  <c r="AK46" i="1"/>
  <c r="AJ47" i="1"/>
  <c r="AI47" i="1" s="1"/>
  <c r="AK47" i="1"/>
  <c r="AI48" i="1"/>
  <c r="AJ48" i="1"/>
  <c r="AK48" i="1"/>
  <c r="AI49" i="1"/>
  <c r="AJ49" i="1"/>
  <c r="AK49" i="1"/>
  <c r="AJ50" i="1"/>
  <c r="AI50" i="1" s="1"/>
  <c r="AK50" i="1"/>
  <c r="AJ51" i="1"/>
  <c r="AI51" i="1" s="1"/>
  <c r="AK51" i="1"/>
  <c r="AJ52" i="1"/>
  <c r="AI52" i="1" s="1"/>
  <c r="AK52" i="1"/>
  <c r="AJ53" i="1"/>
  <c r="AI53" i="1" s="1"/>
  <c r="AK53" i="1"/>
  <c r="AJ54" i="1"/>
  <c r="AI54" i="1" s="1"/>
  <c r="AK54" i="1"/>
  <c r="AJ55" i="1"/>
  <c r="AI55" i="1" s="1"/>
  <c r="AK55" i="1"/>
  <c r="AI56" i="1"/>
  <c r="AJ56" i="1"/>
  <c r="AK56" i="1"/>
  <c r="AI57" i="1"/>
  <c r="AJ57" i="1"/>
  <c r="AK57" i="1"/>
  <c r="AJ58" i="1"/>
  <c r="AI58" i="1" s="1"/>
  <c r="AK58" i="1"/>
  <c r="AJ59" i="1"/>
  <c r="AI59" i="1" s="1"/>
  <c r="AK59" i="1"/>
  <c r="AJ60" i="1"/>
  <c r="AI60" i="1" s="1"/>
  <c r="AK60" i="1"/>
  <c r="AJ61" i="1"/>
  <c r="AI61" i="1" s="1"/>
  <c r="AK61" i="1"/>
  <c r="AJ62" i="1"/>
  <c r="AI62" i="1" s="1"/>
  <c r="AK62" i="1"/>
  <c r="AJ63" i="1"/>
  <c r="AI63" i="1" s="1"/>
  <c r="AK63" i="1"/>
  <c r="AI64" i="1"/>
  <c r="AJ64" i="1"/>
  <c r="AK64" i="1"/>
  <c r="AI65" i="1"/>
  <c r="AJ65" i="1"/>
  <c r="AK65" i="1"/>
  <c r="AJ66" i="1"/>
  <c r="AI66" i="1" s="1"/>
  <c r="AK66" i="1"/>
  <c r="AJ67" i="1"/>
  <c r="AI67" i="1" s="1"/>
  <c r="AK67" i="1"/>
  <c r="AJ68" i="1"/>
  <c r="AI68" i="1" s="1"/>
  <c r="AK68" i="1"/>
  <c r="AJ69" i="1"/>
  <c r="AI69" i="1" s="1"/>
  <c r="AK69" i="1"/>
  <c r="AJ70" i="1"/>
  <c r="AI70" i="1" s="1"/>
  <c r="AK70" i="1"/>
  <c r="AJ71" i="1"/>
  <c r="AI71" i="1" s="1"/>
  <c r="AK71" i="1"/>
  <c r="AI72" i="1"/>
  <c r="AJ72" i="1"/>
  <c r="AK72" i="1"/>
  <c r="AI73" i="1"/>
  <c r="AJ73" i="1"/>
  <c r="AK73" i="1"/>
  <c r="AJ74" i="1"/>
  <c r="AI74" i="1" s="1"/>
  <c r="AK74" i="1"/>
  <c r="AJ75" i="1"/>
  <c r="AI75" i="1" s="1"/>
  <c r="AK75" i="1"/>
  <c r="Q24" i="1" l="1"/>
  <c r="Q32" i="1"/>
  <c r="Q39" i="1"/>
  <c r="Q47" i="1"/>
  <c r="Q3" i="1"/>
  <c r="Q5" i="1"/>
  <c r="Q7" i="1"/>
  <c r="Q8" i="1"/>
  <c r="Q12" i="1"/>
  <c r="Q13" i="1"/>
  <c r="Q15" i="1"/>
  <c r="Q16" i="1"/>
  <c r="Q17" i="1"/>
  <c r="Q18" i="1"/>
  <c r="Q20" i="1"/>
  <c r="Q21" i="1"/>
  <c r="Q22" i="1"/>
  <c r="Q23" i="1"/>
  <c r="Q27" i="1"/>
  <c r="Q41" i="1"/>
  <c r="Q43" i="1"/>
  <c r="Q45" i="1"/>
  <c r="Q50" i="1"/>
  <c r="Q51" i="1"/>
  <c r="Q52" i="1"/>
  <c r="Q53" i="1"/>
  <c r="Q54" i="1"/>
  <c r="Q57" i="1"/>
  <c r="Q59" i="1"/>
  <c r="Q60" i="1"/>
  <c r="Q62" i="1"/>
  <c r="Q63" i="1"/>
  <c r="Q65" i="1"/>
  <c r="Q68" i="1"/>
  <c r="Q71" i="1"/>
  <c r="Q72" i="1"/>
  <c r="Q73" i="1"/>
  <c r="Q74" i="1"/>
  <c r="Q75" i="1"/>
  <c r="Q2" i="1"/>
  <c r="Q9" i="1"/>
  <c r="Q6" i="1"/>
  <c r="Q11" i="1"/>
  <c r="Q19" i="1"/>
  <c r="Q26" i="1"/>
  <c r="Q31" i="1"/>
  <c r="Q33" i="1"/>
  <c r="Q34" i="1"/>
  <c r="Q37" i="1"/>
  <c r="Q25" i="1"/>
  <c r="Q30" i="1"/>
  <c r="Q44" i="1"/>
  <c r="Q14" i="1"/>
  <c r="Q4" i="1"/>
  <c r="Q10" i="1"/>
  <c r="Q36" i="1"/>
  <c r="Q56" i="1"/>
  <c r="Q29" i="1"/>
  <c r="Q55" i="1"/>
  <c r="Q67" i="1"/>
  <c r="Q46" i="1"/>
  <c r="Q69" i="1"/>
  <c r="Q58" i="1"/>
  <c r="Q66" i="1"/>
  <c r="Q28" i="1"/>
  <c r="Q35" i="1"/>
  <c r="Q40" i="1"/>
  <c r="Q64" i="1"/>
  <c r="Q38" i="1"/>
  <c r="Q42" i="1"/>
  <c r="Q61" i="1"/>
  <c r="Q70" i="1"/>
  <c r="Q49" i="1"/>
  <c r="Q48" i="1"/>
  <c r="AE24" i="1"/>
  <c r="AE32" i="1"/>
  <c r="AE35" i="1"/>
  <c r="AE39" i="1"/>
  <c r="AE40" i="1"/>
  <c r="AE42" i="1"/>
  <c r="AE47" i="1"/>
  <c r="AE30" i="1"/>
  <c r="AE36" i="1"/>
  <c r="AE44" i="1"/>
  <c r="AE46" i="1"/>
  <c r="AE48" i="1"/>
  <c r="AE55" i="1"/>
  <c r="AE56" i="1"/>
  <c r="AE58" i="1"/>
  <c r="AE61" i="1"/>
  <c r="AE64" i="1"/>
  <c r="AE66" i="1"/>
  <c r="AE67" i="1"/>
  <c r="AE69" i="1"/>
  <c r="AE70" i="1"/>
  <c r="AE3" i="1"/>
  <c r="AE5" i="1"/>
  <c r="AE7" i="1"/>
  <c r="AE8" i="1"/>
  <c r="AE12" i="1"/>
  <c r="AE13" i="1"/>
  <c r="AE15" i="1"/>
  <c r="AE16" i="1"/>
  <c r="AE17" i="1"/>
  <c r="AE18" i="1"/>
  <c r="AE20" i="1"/>
  <c r="AE21" i="1"/>
  <c r="AE22" i="1"/>
  <c r="AE23" i="1"/>
  <c r="AE27" i="1"/>
  <c r="AE41" i="1"/>
  <c r="AE43" i="1"/>
  <c r="AE45" i="1"/>
  <c r="AE50" i="1"/>
  <c r="AE51" i="1"/>
  <c r="AE52" i="1"/>
  <c r="AE53" i="1"/>
  <c r="AE54" i="1"/>
  <c r="AE57" i="1"/>
  <c r="AE59" i="1"/>
  <c r="AE60" i="1"/>
  <c r="AE62" i="1"/>
  <c r="AE63" i="1"/>
  <c r="AE65" i="1"/>
  <c r="AE68" i="1"/>
  <c r="AE71" i="1"/>
  <c r="AE72" i="1"/>
  <c r="AE73" i="1"/>
  <c r="AE74" i="1"/>
  <c r="AE75" i="1"/>
  <c r="AE2" i="1"/>
  <c r="AE9" i="1"/>
  <c r="AE4" i="1"/>
  <c r="AE6" i="1"/>
  <c r="AE10" i="1"/>
  <c r="AE11" i="1"/>
  <c r="AE19" i="1"/>
  <c r="AE26" i="1"/>
  <c r="AE28" i="1"/>
  <c r="AE31" i="1"/>
  <c r="AE33" i="1"/>
  <c r="AE34" i="1"/>
  <c r="AE37" i="1"/>
  <c r="AE25" i="1"/>
  <c r="AE29" i="1"/>
  <c r="AE38" i="1"/>
  <c r="AE49" i="1"/>
  <c r="AE14" i="1"/>
  <c r="AC48" i="1"/>
  <c r="Y48" i="1"/>
  <c r="AC45" i="1"/>
  <c r="Y45" i="1"/>
  <c r="AF45" i="1" l="1"/>
  <c r="AF48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AK2" i="1"/>
  <c r="AJ2" i="1"/>
  <c r="AC43" i="1"/>
  <c r="AF43" i="1" s="1"/>
  <c r="AC50" i="1"/>
  <c r="AF50" i="1" s="1"/>
  <c r="AC57" i="1"/>
  <c r="AF57" i="1" s="1"/>
  <c r="AC7" i="1"/>
  <c r="AF7" i="1" s="1"/>
  <c r="AC12" i="1"/>
  <c r="AF12" i="1" s="1"/>
  <c r="AC22" i="1"/>
  <c r="AF22" i="1" s="1"/>
  <c r="AC30" i="1"/>
  <c r="AF30" i="1" s="1"/>
  <c r="AC44" i="1"/>
  <c r="AF44" i="1" s="1"/>
  <c r="AC3" i="1"/>
  <c r="AF3" i="1" s="1"/>
  <c r="AC8" i="1"/>
  <c r="AF8" i="1" s="1"/>
  <c r="AC13" i="1"/>
  <c r="AF13" i="1" s="1"/>
  <c r="AC5" i="1"/>
  <c r="AF5" i="1" s="1"/>
  <c r="AC20" i="1"/>
  <c r="AF20" i="1" s="1"/>
  <c r="AC52" i="1"/>
  <c r="AF52" i="1" s="1"/>
  <c r="AC2" i="1"/>
  <c r="AF2" i="1" s="1"/>
  <c r="AC9" i="1"/>
  <c r="AF9" i="1" s="1"/>
  <c r="AC18" i="1"/>
  <c r="AF18" i="1" s="1"/>
  <c r="AC65" i="1"/>
  <c r="AF65" i="1" s="1"/>
  <c r="AC71" i="1"/>
  <c r="AF71" i="1" s="1"/>
  <c r="AC4" i="1"/>
  <c r="AF4" i="1" s="1"/>
  <c r="AC10" i="1"/>
  <c r="AF10" i="1" s="1"/>
  <c r="AC14" i="1"/>
  <c r="AF14" i="1" s="1"/>
  <c r="AC6" i="1"/>
  <c r="AF6" i="1" s="1"/>
  <c r="AC11" i="1"/>
  <c r="AF11" i="1" s="1"/>
  <c r="AC68" i="1"/>
  <c r="AF68" i="1" s="1"/>
  <c r="AC21" i="1"/>
  <c r="AF21" i="1" s="1"/>
  <c r="AC51" i="1"/>
  <c r="AF51" i="1" s="1"/>
  <c r="AC62" i="1"/>
  <c r="AF62" i="1" s="1"/>
  <c r="AC17" i="1"/>
  <c r="AF17" i="1" s="1"/>
  <c r="AC63" i="1"/>
  <c r="AF63" i="1" s="1"/>
  <c r="AC23" i="1"/>
  <c r="AF23" i="1" s="1"/>
  <c r="AC73" i="1"/>
  <c r="AF73" i="1" s="1"/>
  <c r="AC15" i="1"/>
  <c r="AF15" i="1" s="1"/>
  <c r="AC16" i="1"/>
  <c r="AF16" i="1" s="1"/>
  <c r="AC41" i="1"/>
  <c r="AF41" i="1" s="1"/>
  <c r="AC74" i="1"/>
  <c r="AF74" i="1" s="1"/>
  <c r="AC36" i="1"/>
  <c r="AF36" i="1" s="1"/>
  <c r="AC56" i="1"/>
  <c r="AF56" i="1" s="1"/>
  <c r="AC19" i="1"/>
  <c r="AF19" i="1" s="1"/>
  <c r="AC53" i="1"/>
  <c r="AF53" i="1" s="1"/>
  <c r="AC60" i="1"/>
  <c r="AF60" i="1" s="1"/>
  <c r="AC27" i="1"/>
  <c r="AF27" i="1" s="1"/>
  <c r="AC29" i="1"/>
  <c r="AF29" i="1" s="1"/>
  <c r="AC55" i="1"/>
  <c r="AF55" i="1" s="1"/>
  <c r="AC67" i="1"/>
  <c r="AF67" i="1" s="1"/>
  <c r="AC46" i="1"/>
  <c r="AF46" i="1" s="1"/>
  <c r="AC69" i="1"/>
  <c r="AF69" i="1" s="1"/>
  <c r="AC24" i="1"/>
  <c r="AF24" i="1" s="1"/>
  <c r="AC25" i="1"/>
  <c r="AF25" i="1" s="1"/>
  <c r="AC33" i="1"/>
  <c r="AF33" i="1" s="1"/>
  <c r="AC26" i="1"/>
  <c r="AF26" i="1" s="1"/>
  <c r="AC28" i="1"/>
  <c r="AF28" i="1" s="1"/>
  <c r="AC58" i="1"/>
  <c r="AF58" i="1" s="1"/>
  <c r="AC66" i="1"/>
  <c r="AF66" i="1" s="1"/>
  <c r="AC32" i="1"/>
  <c r="AF32" i="1" s="1"/>
  <c r="AC31" i="1"/>
  <c r="AF31" i="1" s="1"/>
  <c r="AC37" i="1"/>
  <c r="AF37" i="1" s="1"/>
  <c r="AC35" i="1"/>
  <c r="AF35" i="1" s="1"/>
  <c r="AC39" i="1"/>
  <c r="AF39" i="1" s="1"/>
  <c r="AC54" i="1"/>
  <c r="AF54" i="1" s="1"/>
  <c r="AC59" i="1"/>
  <c r="AF59" i="1" s="1"/>
  <c r="AC75" i="1"/>
  <c r="AF75" i="1" s="1"/>
  <c r="AC40" i="1"/>
  <c r="AF40" i="1" s="1"/>
  <c r="AC64" i="1"/>
  <c r="AF64" i="1" s="1"/>
  <c r="AC38" i="1"/>
  <c r="AF38" i="1" s="1"/>
  <c r="AC42" i="1"/>
  <c r="AF42" i="1" s="1"/>
  <c r="AC47" i="1"/>
  <c r="AF47" i="1" s="1"/>
  <c r="AC72" i="1"/>
  <c r="AF72" i="1" s="1"/>
  <c r="AC49" i="1"/>
  <c r="AF49" i="1" s="1"/>
  <c r="AC61" i="1"/>
  <c r="AF61" i="1" s="1"/>
  <c r="AC70" i="1"/>
  <c r="AF70" i="1" s="1"/>
  <c r="AC34" i="1"/>
  <c r="AF34" i="1" s="1"/>
  <c r="AH70" i="1"/>
  <c r="AI2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1" i="1"/>
  <c r="AH72" i="1"/>
  <c r="AH73" i="1"/>
  <c r="AH74" i="1"/>
  <c r="AH75" i="1"/>
  <c r="AH2" i="1"/>
  <c r="AH3" i="1"/>
</calcChain>
</file>

<file path=xl/sharedStrings.xml><?xml version="1.0" encoding="utf-8"?>
<sst xmlns="http://schemas.openxmlformats.org/spreadsheetml/2006/main" count="639" uniqueCount="208">
  <si>
    <t>BirdID</t>
  </si>
  <si>
    <t>FieldRing</t>
  </si>
  <si>
    <t>TailFeather</t>
  </si>
  <si>
    <t>BirthDate</t>
  </si>
  <si>
    <t>OccasionDate</t>
  </si>
  <si>
    <t>Age</t>
  </si>
  <si>
    <t>BodyMass</t>
  </si>
  <si>
    <t>RightTarsus</t>
  </si>
  <si>
    <t>SexEstimate</t>
  </si>
  <si>
    <t>Moult</t>
  </si>
  <si>
    <t>R</t>
  </si>
  <si>
    <t>N</t>
  </si>
  <si>
    <t>TB</t>
  </si>
  <si>
    <t>T</t>
  </si>
  <si>
    <t>B</t>
  </si>
  <si>
    <t>OW/LX</t>
  </si>
  <si>
    <t>WB</t>
  </si>
  <si>
    <t>TW</t>
  </si>
  <si>
    <t>VR/WX</t>
  </si>
  <si>
    <t>TWB</t>
  </si>
  <si>
    <t>GN/YX</t>
  </si>
  <si>
    <t>EE/KX</t>
  </si>
  <si>
    <t>YG/RX</t>
  </si>
  <si>
    <t>NV/OX</t>
  </si>
  <si>
    <t>OY/XZ</t>
  </si>
  <si>
    <t>RW/OX</t>
  </si>
  <si>
    <t>W</t>
  </si>
  <si>
    <t>NV/NX</t>
  </si>
  <si>
    <t>WY/BX</t>
  </si>
  <si>
    <t>LV/EX</t>
  </si>
  <si>
    <t>LW/YX</t>
  </si>
  <si>
    <t>VE/YX</t>
  </si>
  <si>
    <t>WY/NX</t>
  </si>
  <si>
    <t>NA</t>
  </si>
  <si>
    <t>LY/WX</t>
  </si>
  <si>
    <t>EG/VX</t>
  </si>
  <si>
    <t>GW/SX</t>
  </si>
  <si>
    <t>NW/SX</t>
  </si>
  <si>
    <t>YO/MX</t>
  </si>
  <si>
    <t>EN/SX</t>
  </si>
  <si>
    <t>LO/LX</t>
  </si>
  <si>
    <t>VL/YX</t>
  </si>
  <si>
    <t>GB/UX</t>
  </si>
  <si>
    <t>GN/OX</t>
  </si>
  <si>
    <t>GN/GX</t>
  </si>
  <si>
    <t>NB/MX</t>
  </si>
  <si>
    <t>VV/MX</t>
  </si>
  <si>
    <t>LL/NX</t>
  </si>
  <si>
    <t>LV/SX</t>
  </si>
  <si>
    <t>NY/GX</t>
  </si>
  <si>
    <t>EO/MX</t>
  </si>
  <si>
    <t>BE/XZ</t>
  </si>
  <si>
    <t>LE/EX</t>
  </si>
  <si>
    <t>YN/XZ</t>
  </si>
  <si>
    <t>GO/OX</t>
  </si>
  <si>
    <t>y</t>
  </si>
  <si>
    <t>Season feather</t>
  </si>
  <si>
    <t>Autumn 2019</t>
  </si>
  <si>
    <t>Summer 2021</t>
  </si>
  <si>
    <t>Rachis Width (mm)</t>
  </si>
  <si>
    <t>Feather length</t>
  </si>
  <si>
    <t>Feather Vane length (mm)</t>
  </si>
  <si>
    <t>Notes</t>
  </si>
  <si>
    <t>Rachis 2</t>
  </si>
  <si>
    <t>Rachis 3</t>
  </si>
  <si>
    <t>Feather 2</t>
  </si>
  <si>
    <t>Feather 3</t>
  </si>
  <si>
    <t>R barb (4x)</t>
  </si>
  <si>
    <t>R barb (10x)</t>
  </si>
  <si>
    <t>L barb (4x)</t>
  </si>
  <si>
    <t>L barb (10x)</t>
  </si>
  <si>
    <t>?? Double GNOX (19th?)</t>
  </si>
  <si>
    <t>Mass (g)</t>
  </si>
  <si>
    <t>Middle Feather</t>
  </si>
  <si>
    <t>Damaged tip</t>
  </si>
  <si>
    <t>x</t>
  </si>
  <si>
    <t>1_R1A</t>
  </si>
  <si>
    <t>1_R2A</t>
  </si>
  <si>
    <t>1_R1B</t>
  </si>
  <si>
    <t>1_R2B</t>
  </si>
  <si>
    <t>1_R1C</t>
  </si>
  <si>
    <t>1_R2C</t>
  </si>
  <si>
    <t>1_R1D</t>
  </si>
  <si>
    <t>1_R2D</t>
  </si>
  <si>
    <t>1_R1E</t>
  </si>
  <si>
    <t>1_R2E</t>
  </si>
  <si>
    <t>2_R2A</t>
  </si>
  <si>
    <t>2_R1B</t>
  </si>
  <si>
    <t>2_R2B</t>
  </si>
  <si>
    <t>2_R1C</t>
  </si>
  <si>
    <t>2_R2C</t>
  </si>
  <si>
    <t>2_R1D</t>
  </si>
  <si>
    <t>2_R2D</t>
  </si>
  <si>
    <t>2_R1E</t>
  </si>
  <si>
    <t>2_R2E</t>
  </si>
  <si>
    <t>3_R2A</t>
  </si>
  <si>
    <t>3_R1B</t>
  </si>
  <si>
    <t>3_R2B</t>
  </si>
  <si>
    <t>3_R1C</t>
  </si>
  <si>
    <t>3_R2C</t>
  </si>
  <si>
    <t>3_R1D</t>
  </si>
  <si>
    <t>3_R2D</t>
  </si>
  <si>
    <t>3_R1E</t>
  </si>
  <si>
    <t>3_R2E</t>
  </si>
  <si>
    <t>1_R1F</t>
  </si>
  <si>
    <t>1_R2F</t>
  </si>
  <si>
    <t>1_R1G</t>
  </si>
  <si>
    <t>1_R2G</t>
  </si>
  <si>
    <t>1_R1H</t>
  </si>
  <si>
    <t>1_R2H</t>
  </si>
  <si>
    <t>1_R1I</t>
  </si>
  <si>
    <t>1_R2I</t>
  </si>
  <si>
    <t>1_R1J</t>
  </si>
  <si>
    <t>1_R2J</t>
  </si>
  <si>
    <t>2_R1F</t>
  </si>
  <si>
    <t>2_R2F</t>
  </si>
  <si>
    <t>2_R1G</t>
  </si>
  <si>
    <t>2_R2G</t>
  </si>
  <si>
    <t>2_R1H</t>
  </si>
  <si>
    <t>2_R2H</t>
  </si>
  <si>
    <t>2_R1I</t>
  </si>
  <si>
    <t>2_R2I</t>
  </si>
  <si>
    <t>2_R1J</t>
  </si>
  <si>
    <t>2_R2J</t>
  </si>
  <si>
    <t>3_R1F</t>
  </si>
  <si>
    <t>3_R2F</t>
  </si>
  <si>
    <t>3_R1G</t>
  </si>
  <si>
    <t>3_R2G</t>
  </si>
  <si>
    <t>3_R1H</t>
  </si>
  <si>
    <t>3_R2H</t>
  </si>
  <si>
    <t>3_R1I</t>
  </si>
  <si>
    <t>3_R2I</t>
  </si>
  <si>
    <t>3_R1J</t>
  </si>
  <si>
    <t>3_R2J</t>
  </si>
  <si>
    <t>2_R1A</t>
  </si>
  <si>
    <t>3_R1A</t>
  </si>
  <si>
    <t>BTO</t>
  </si>
  <si>
    <t>L921078</t>
  </si>
  <si>
    <t>V267540</t>
  </si>
  <si>
    <t>L921498</t>
  </si>
  <si>
    <t>V267574</t>
  </si>
  <si>
    <t>L921089</t>
  </si>
  <si>
    <t>V267412</t>
  </si>
  <si>
    <t>L921277</t>
  </si>
  <si>
    <t>L921493</t>
  </si>
  <si>
    <t>X784043</t>
  </si>
  <si>
    <t>L921247</t>
  </si>
  <si>
    <t>X784172</t>
  </si>
  <si>
    <t>Z691128</t>
  </si>
  <si>
    <t>Z691130</t>
  </si>
  <si>
    <t>Z691322</t>
  </si>
  <si>
    <t>Z691356</t>
  </si>
  <si>
    <t>Z691357</t>
  </si>
  <si>
    <t>Z691436</t>
  </si>
  <si>
    <t>Z691438</t>
  </si>
  <si>
    <t>Z691446</t>
  </si>
  <si>
    <t>Z691445</t>
  </si>
  <si>
    <t>Z691447</t>
  </si>
  <si>
    <t>Z691454</t>
  </si>
  <si>
    <t>Z691353</t>
  </si>
  <si>
    <t>V267501</t>
  </si>
  <si>
    <t>Z691462</t>
  </si>
  <si>
    <t>Z691463</t>
  </si>
  <si>
    <t>Z691480</t>
  </si>
  <si>
    <t>Z691482</t>
  </si>
  <si>
    <t>Z691489</t>
  </si>
  <si>
    <t>Z691152</t>
  </si>
  <si>
    <t>Z691183</t>
  </si>
  <si>
    <t>S115472</t>
  </si>
  <si>
    <t>R737726</t>
  </si>
  <si>
    <t>Z691200</t>
  </si>
  <si>
    <t>R737885</t>
  </si>
  <si>
    <t>S115011</t>
  </si>
  <si>
    <t xml:space="preserve">y </t>
  </si>
  <si>
    <t>Lifespan</t>
  </si>
  <si>
    <t>BrF</t>
  </si>
  <si>
    <t>BrM</t>
  </si>
  <si>
    <t>H</t>
  </si>
  <si>
    <t>FLOAT</t>
  </si>
  <si>
    <t>ABX</t>
  </si>
  <si>
    <t>SEEN1</t>
  </si>
  <si>
    <t>OFL</t>
  </si>
  <si>
    <t>SEEN2</t>
  </si>
  <si>
    <t>young feather?</t>
  </si>
  <si>
    <t>code EBXZ</t>
  </si>
  <si>
    <t>no colorcode sticker</t>
  </si>
  <si>
    <t>code LEVX</t>
  </si>
  <si>
    <t>2 feathers</t>
  </si>
  <si>
    <t>date 13-05-2021</t>
  </si>
  <si>
    <t>MassFeather (g)</t>
  </si>
  <si>
    <t>WidthRachis</t>
  </si>
  <si>
    <t>LengthFeather</t>
  </si>
  <si>
    <t>2 feathers. picked right one. damaged/dense</t>
  </si>
  <si>
    <t>^</t>
  </si>
  <si>
    <t>ReproductiveStatus</t>
  </si>
  <si>
    <t>BirthYear</t>
  </si>
  <si>
    <t>Rachis Width 2nd time (mm)</t>
  </si>
  <si>
    <t>Feather length (mm) 2nd time)</t>
  </si>
  <si>
    <t>Tailmoult</t>
  </si>
  <si>
    <t>MassLengthRatio</t>
  </si>
  <si>
    <t>BarbuleSUM_R1</t>
  </si>
  <si>
    <t>BarbuleSUM_R2</t>
  </si>
  <si>
    <t xml:space="preserve">For Repeats: </t>
  </si>
  <si>
    <t>Feather Found</t>
  </si>
  <si>
    <t xml:space="preserve">InsectCounts </t>
  </si>
  <si>
    <t>MassFeather (mg)</t>
  </si>
  <si>
    <t>TotalBarbuleCount</t>
  </si>
  <si>
    <t>BodymassTarsus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</si>
</sst>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"/>
    <numFmt numFmtId="168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33" borderId="0" xfId="0" applyFont="1" applyFill="1"/>
    <xf numFmtId="14" fontId="16" fillId="33" borderId="0" xfId="0" applyNumberFormat="1" applyFont="1" applyFill="1"/>
    <xf numFmtId="0" fontId="0" fillId="34" borderId="0" xfId="0" applyFill="1"/>
    <xf numFmtId="0" fontId="16" fillId="0" borderId="0" xfId="0" applyFont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40" borderId="0" xfId="0" applyFill="1"/>
    <xf numFmtId="0" fontId="18" fillId="40" borderId="0" xfId="0" applyFont="1" applyFill="1"/>
    <xf numFmtId="0" fontId="0" fillId="41" borderId="0" xfId="0" applyFill="1"/>
    <xf numFmtId="2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8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20" fillId="0" borderId="0" xfId="0" applyNumberFormat="1" applyFont="1"/>
    <xf numFmtId="164" fontId="21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76"/>
  <sheetViews>
    <sheetView tabSelected="1" zoomScale="80" zoomScaleNormal="80" workbookViewId="0">
      <pane xSplit="10" ySplit="1" topLeftCell="AH2" activePane="bottomRight" state="frozen"/>
      <selection pane="topRight" activeCell="G1" sqref="G1"/>
      <selection pane="bottomLeft" activeCell="A2" sqref="A2"/>
      <selection pane="bottomRight" activeCell="AK18" sqref="AK18"/>
    </sheetView>
  </sheetViews>
  <sheetFormatPr defaultRowHeight="14.4" x14ac:dyDescent="0.3"/>
  <cols>
    <col min="1" max="1" width="4.5546875" customWidth="1"/>
    <col min="2" max="2" width="8.44140625" customWidth="1"/>
    <col min="3" max="3" width="9.77734375" style="2" customWidth="1"/>
    <col min="4" max="4" width="10.88671875" style="2" customWidth="1"/>
    <col min="5" max="5" width="13.88671875" customWidth="1"/>
    <col min="6" max="6" width="12.77734375" customWidth="1"/>
    <col min="7" max="7" width="4.21875" customWidth="1"/>
    <col min="8" max="8" width="9" customWidth="1"/>
    <col min="9" max="9" width="12.33203125" customWidth="1"/>
    <col min="10" max="10" width="10" style="2" customWidth="1"/>
    <col min="11" max="11" width="6.109375" customWidth="1"/>
    <col min="12" max="12" width="9" customWidth="1"/>
    <col min="13" max="13" width="19.21875" customWidth="1"/>
    <col min="14" max="14" width="19" customWidth="1"/>
    <col min="15" max="15" width="10.21875" customWidth="1"/>
    <col min="16" max="16" width="11.21875" customWidth="1"/>
    <col min="17" max="17" width="15.6640625" customWidth="1"/>
    <col min="18" max="18" width="12.5546875" customWidth="1"/>
    <col min="19" max="19" width="8.88671875" customWidth="1"/>
    <col min="20" max="20" width="15.33203125" hidden="1" customWidth="1"/>
    <col min="21" max="21" width="10.109375" customWidth="1"/>
    <col min="22" max="22" width="9.33203125" customWidth="1"/>
    <col min="23" max="23" width="8.88671875" customWidth="1"/>
    <col min="24" max="24" width="8" customWidth="1"/>
    <col min="25" max="25" width="16.33203125" customWidth="1"/>
    <col min="26" max="26" width="13.44140625" customWidth="1"/>
    <col min="27" max="27" width="9.109375" customWidth="1"/>
    <col min="28" max="28" width="9" customWidth="1"/>
    <col min="29" max="29" width="16.33203125" customWidth="1"/>
    <col min="30" max="31" width="17.109375" customWidth="1"/>
    <col min="32" max="32" width="18.44140625" customWidth="1"/>
    <col min="33" max="35" width="18.109375" customWidth="1"/>
    <col min="36" max="36" width="15.44140625" style="19" customWidth="1"/>
    <col min="37" max="37" width="15.21875" style="19" customWidth="1"/>
    <col min="38" max="38" width="3.33203125" style="12" customWidth="1"/>
    <col min="61" max="61" width="1.77734375" style="7" customWidth="1"/>
    <col min="82" max="82" width="1.6640625" style="7" customWidth="1"/>
    <col min="103" max="103" width="2.44140625" style="7" customWidth="1"/>
    <col min="104" max="104" width="14" style="12" customWidth="1"/>
    <col min="127" max="127" width="8.88671875" style="7"/>
    <col min="148" max="148" width="8.88671875" style="7"/>
    <col min="169" max="169" width="8.88671875" style="7"/>
    <col min="170" max="170" width="21.109375" customWidth="1"/>
    <col min="171" max="172" width="10" customWidth="1"/>
    <col min="173" max="173" width="24.5546875" customWidth="1"/>
    <col min="174" max="175" width="10" customWidth="1"/>
    <col min="176" max="176" width="25.5546875" customWidth="1"/>
    <col min="177" max="178" width="12.44140625" customWidth="1"/>
  </cols>
  <sheetData>
    <row r="1" spans="1:179" s="5" customFormat="1" x14ac:dyDescent="0.3">
      <c r="B1" s="5" t="s">
        <v>0</v>
      </c>
      <c r="C1" s="2" t="s">
        <v>1</v>
      </c>
      <c r="D1" s="2" t="s">
        <v>136</v>
      </c>
      <c r="E1" s="5" t="s">
        <v>203</v>
      </c>
      <c r="F1" s="5" t="s">
        <v>62</v>
      </c>
      <c r="G1" s="5" t="s">
        <v>2</v>
      </c>
      <c r="H1" s="5" t="s">
        <v>195</v>
      </c>
      <c r="I1" s="5" t="s">
        <v>3</v>
      </c>
      <c r="J1" s="2" t="s">
        <v>4</v>
      </c>
      <c r="K1" s="5" t="s">
        <v>5</v>
      </c>
      <c r="L1" s="5" t="s">
        <v>174</v>
      </c>
      <c r="M1" s="5" t="s">
        <v>204</v>
      </c>
      <c r="N1" s="5" t="s">
        <v>194</v>
      </c>
      <c r="O1" s="5" t="s">
        <v>6</v>
      </c>
      <c r="P1" s="5" t="s">
        <v>7</v>
      </c>
      <c r="Q1" s="5" t="s">
        <v>207</v>
      </c>
      <c r="R1" s="5" t="s">
        <v>8</v>
      </c>
      <c r="S1" s="5" t="s">
        <v>9</v>
      </c>
      <c r="T1" s="5" t="s">
        <v>56</v>
      </c>
      <c r="U1" s="5" t="s">
        <v>198</v>
      </c>
      <c r="V1" s="5" t="s">
        <v>59</v>
      </c>
      <c r="W1" s="5" t="s">
        <v>63</v>
      </c>
      <c r="X1" s="5" t="s">
        <v>64</v>
      </c>
      <c r="Y1" s="5" t="s">
        <v>190</v>
      </c>
      <c r="Z1" s="5" t="s">
        <v>60</v>
      </c>
      <c r="AA1" s="5" t="s">
        <v>65</v>
      </c>
      <c r="AB1" s="5" t="s">
        <v>66</v>
      </c>
      <c r="AC1" s="5" t="s">
        <v>191</v>
      </c>
      <c r="AD1" s="5" t="s">
        <v>189</v>
      </c>
      <c r="AE1" s="5" t="s">
        <v>205</v>
      </c>
      <c r="AF1" s="5" t="s">
        <v>199</v>
      </c>
      <c r="AG1" s="5" t="s">
        <v>61</v>
      </c>
      <c r="AH1" s="5" t="s">
        <v>73</v>
      </c>
      <c r="AI1" s="5" t="s">
        <v>206</v>
      </c>
      <c r="AJ1" s="18" t="s">
        <v>200</v>
      </c>
      <c r="AK1" s="18" t="s">
        <v>201</v>
      </c>
      <c r="AL1" s="11"/>
      <c r="AM1" s="5" t="s">
        <v>67</v>
      </c>
      <c r="AN1" s="5" t="s">
        <v>69</v>
      </c>
      <c r="AO1" s="5" t="s">
        <v>76</v>
      </c>
      <c r="AP1" s="5" t="s">
        <v>77</v>
      </c>
      <c r="AQ1" s="5" t="s">
        <v>78</v>
      </c>
      <c r="AR1" s="5" t="s">
        <v>79</v>
      </c>
      <c r="AS1" s="5" t="s">
        <v>80</v>
      </c>
      <c r="AT1" s="5" t="s">
        <v>81</v>
      </c>
      <c r="AU1" s="5" t="s">
        <v>82</v>
      </c>
      <c r="AV1" s="5" t="s">
        <v>83</v>
      </c>
      <c r="AW1" s="5" t="s">
        <v>84</v>
      </c>
      <c r="AX1" s="5" t="s">
        <v>85</v>
      </c>
      <c r="AY1" s="5" t="s">
        <v>104</v>
      </c>
      <c r="AZ1" s="5" t="s">
        <v>105</v>
      </c>
      <c r="BA1" s="5" t="s">
        <v>106</v>
      </c>
      <c r="BB1" s="5" t="s">
        <v>107</v>
      </c>
      <c r="BC1" s="5" t="s">
        <v>108</v>
      </c>
      <c r="BD1" s="5" t="s">
        <v>109</v>
      </c>
      <c r="BE1" s="5" t="s">
        <v>110</v>
      </c>
      <c r="BF1" s="5" t="s">
        <v>111</v>
      </c>
      <c r="BG1" s="5" t="s">
        <v>112</v>
      </c>
      <c r="BH1" s="5" t="s">
        <v>113</v>
      </c>
      <c r="BI1" s="6"/>
      <c r="BJ1" s="5" t="s">
        <v>134</v>
      </c>
      <c r="BK1" s="5" t="s">
        <v>86</v>
      </c>
      <c r="BL1" s="5" t="s">
        <v>87</v>
      </c>
      <c r="BM1" s="5" t="s">
        <v>88</v>
      </c>
      <c r="BN1" s="5" t="s">
        <v>89</v>
      </c>
      <c r="BO1" s="5" t="s">
        <v>90</v>
      </c>
      <c r="BP1" s="5" t="s">
        <v>91</v>
      </c>
      <c r="BQ1" s="5" t="s">
        <v>92</v>
      </c>
      <c r="BR1" s="5" t="s">
        <v>93</v>
      </c>
      <c r="BS1" s="5" t="s">
        <v>94</v>
      </c>
      <c r="BT1" s="5" t="s">
        <v>114</v>
      </c>
      <c r="BU1" s="5" t="s">
        <v>115</v>
      </c>
      <c r="BV1" s="5" t="s">
        <v>116</v>
      </c>
      <c r="BW1" s="5" t="s">
        <v>117</v>
      </c>
      <c r="BX1" s="5" t="s">
        <v>118</v>
      </c>
      <c r="BY1" s="5" t="s">
        <v>119</v>
      </c>
      <c r="BZ1" s="5" t="s">
        <v>120</v>
      </c>
      <c r="CA1" s="5" t="s">
        <v>121</v>
      </c>
      <c r="CB1" s="5" t="s">
        <v>122</v>
      </c>
      <c r="CC1" s="5" t="s">
        <v>123</v>
      </c>
      <c r="CD1" s="6"/>
      <c r="CE1" s="5" t="s">
        <v>135</v>
      </c>
      <c r="CF1" s="5" t="s">
        <v>95</v>
      </c>
      <c r="CG1" s="5" t="s">
        <v>96</v>
      </c>
      <c r="CH1" s="5" t="s">
        <v>97</v>
      </c>
      <c r="CI1" s="5" t="s">
        <v>98</v>
      </c>
      <c r="CJ1" s="5" t="s">
        <v>99</v>
      </c>
      <c r="CK1" s="5" t="s">
        <v>100</v>
      </c>
      <c r="CL1" s="5" t="s">
        <v>101</v>
      </c>
      <c r="CM1" s="5" t="s">
        <v>102</v>
      </c>
      <c r="CN1" s="5" t="s">
        <v>103</v>
      </c>
      <c r="CO1" s="5" t="s">
        <v>124</v>
      </c>
      <c r="CP1" s="5" t="s">
        <v>125</v>
      </c>
      <c r="CQ1" s="5" t="s">
        <v>126</v>
      </c>
      <c r="CR1" s="5" t="s">
        <v>127</v>
      </c>
      <c r="CS1" s="5" t="s">
        <v>128</v>
      </c>
      <c r="CT1" s="5" t="s">
        <v>129</v>
      </c>
      <c r="CU1" s="5" t="s">
        <v>130</v>
      </c>
      <c r="CV1" s="5" t="s">
        <v>131</v>
      </c>
      <c r="CW1" s="5" t="s">
        <v>132</v>
      </c>
      <c r="CX1" s="5" t="s">
        <v>133</v>
      </c>
      <c r="CY1" s="6"/>
      <c r="CZ1" s="11" t="s">
        <v>202</v>
      </c>
      <c r="DA1" s="5" t="s">
        <v>67</v>
      </c>
      <c r="DB1" s="5" t="s">
        <v>69</v>
      </c>
      <c r="DC1" s="5" t="s">
        <v>76</v>
      </c>
      <c r="DD1" s="5" t="s">
        <v>77</v>
      </c>
      <c r="DE1" s="5" t="s">
        <v>78</v>
      </c>
      <c r="DF1" s="5" t="s">
        <v>79</v>
      </c>
      <c r="DG1" s="5" t="s">
        <v>80</v>
      </c>
      <c r="DH1" s="5" t="s">
        <v>81</v>
      </c>
      <c r="DI1" s="5" t="s">
        <v>82</v>
      </c>
      <c r="DJ1" s="5" t="s">
        <v>83</v>
      </c>
      <c r="DK1" s="5" t="s">
        <v>84</v>
      </c>
      <c r="DL1" s="5" t="s">
        <v>85</v>
      </c>
      <c r="DM1" s="5" t="s">
        <v>104</v>
      </c>
      <c r="DN1" s="5" t="s">
        <v>105</v>
      </c>
      <c r="DO1" s="5" t="s">
        <v>106</v>
      </c>
      <c r="DP1" s="5" t="s">
        <v>107</v>
      </c>
      <c r="DQ1" s="5" t="s">
        <v>108</v>
      </c>
      <c r="DR1" s="5" t="s">
        <v>109</v>
      </c>
      <c r="DS1" s="5" t="s">
        <v>110</v>
      </c>
      <c r="DT1" s="5" t="s">
        <v>111</v>
      </c>
      <c r="DU1" s="5" t="s">
        <v>112</v>
      </c>
      <c r="DV1" s="5" t="s">
        <v>113</v>
      </c>
      <c r="DW1" s="6"/>
      <c r="DX1" s="5" t="s">
        <v>134</v>
      </c>
      <c r="DY1" s="5" t="s">
        <v>86</v>
      </c>
      <c r="DZ1" s="5" t="s">
        <v>87</v>
      </c>
      <c r="EA1" s="5" t="s">
        <v>88</v>
      </c>
      <c r="EB1" s="5" t="s">
        <v>89</v>
      </c>
      <c r="EC1" s="5" t="s">
        <v>90</v>
      </c>
      <c r="ED1" s="5" t="s">
        <v>91</v>
      </c>
      <c r="EE1" s="5" t="s">
        <v>92</v>
      </c>
      <c r="EF1" s="5" t="s">
        <v>93</v>
      </c>
      <c r="EG1" s="5" t="s">
        <v>94</v>
      </c>
      <c r="EH1" s="5" t="s">
        <v>114</v>
      </c>
      <c r="EI1" s="5" t="s">
        <v>115</v>
      </c>
      <c r="EJ1" s="5" t="s">
        <v>116</v>
      </c>
      <c r="EK1" s="5" t="s">
        <v>117</v>
      </c>
      <c r="EL1" s="5" t="s">
        <v>118</v>
      </c>
      <c r="EM1" s="5" t="s">
        <v>119</v>
      </c>
      <c r="EN1" s="5" t="s">
        <v>120</v>
      </c>
      <c r="EO1" s="5" t="s">
        <v>121</v>
      </c>
      <c r="EP1" s="5" t="s">
        <v>122</v>
      </c>
      <c r="EQ1" s="5" t="s">
        <v>123</v>
      </c>
      <c r="ER1" s="6"/>
      <c r="ES1" s="5" t="s">
        <v>135</v>
      </c>
      <c r="ET1" s="5" t="s">
        <v>95</v>
      </c>
      <c r="EU1" s="5" t="s">
        <v>96</v>
      </c>
      <c r="EV1" s="5" t="s">
        <v>97</v>
      </c>
      <c r="EW1" s="5" t="s">
        <v>98</v>
      </c>
      <c r="EX1" s="5" t="s">
        <v>99</v>
      </c>
      <c r="EY1" s="5" t="s">
        <v>100</v>
      </c>
      <c r="EZ1" s="5" t="s">
        <v>101</v>
      </c>
      <c r="FA1" s="5" t="s">
        <v>102</v>
      </c>
      <c r="FB1" s="5" t="s">
        <v>103</v>
      </c>
      <c r="FC1" s="5" t="s">
        <v>124</v>
      </c>
      <c r="FD1" s="5" t="s">
        <v>125</v>
      </c>
      <c r="FE1" s="5" t="s">
        <v>126</v>
      </c>
      <c r="FF1" s="5" t="s">
        <v>127</v>
      </c>
      <c r="FG1" s="5" t="s">
        <v>128</v>
      </c>
      <c r="FH1" s="5" t="s">
        <v>129</v>
      </c>
      <c r="FI1" s="5" t="s">
        <v>130</v>
      </c>
      <c r="FJ1" s="5" t="s">
        <v>131</v>
      </c>
      <c r="FK1" s="5" t="s">
        <v>132</v>
      </c>
      <c r="FL1" s="5" t="s">
        <v>133</v>
      </c>
      <c r="FM1" s="6"/>
      <c r="FN1" s="5" t="s">
        <v>196</v>
      </c>
      <c r="FO1" s="5" t="s">
        <v>63</v>
      </c>
      <c r="FP1" s="5" t="s">
        <v>64</v>
      </c>
      <c r="FQ1" s="5" t="s">
        <v>197</v>
      </c>
      <c r="FR1" s="5" t="s">
        <v>65</v>
      </c>
      <c r="FS1" s="5" t="s">
        <v>66</v>
      </c>
      <c r="FT1" s="5" t="s">
        <v>61</v>
      </c>
      <c r="FU1" s="5" t="s">
        <v>68</v>
      </c>
      <c r="FV1" s="5" t="s">
        <v>70</v>
      </c>
      <c r="FW1" s="5" t="s">
        <v>72</v>
      </c>
    </row>
    <row r="2" spans="1:179" x14ac:dyDescent="0.3">
      <c r="A2">
        <v>119</v>
      </c>
      <c r="B2">
        <v>6144</v>
      </c>
      <c r="C2" s="2" t="s">
        <v>15</v>
      </c>
      <c r="D2" s="2" t="s">
        <v>137</v>
      </c>
      <c r="E2" s="15" t="s">
        <v>55</v>
      </c>
      <c r="G2" t="s">
        <v>10</v>
      </c>
      <c r="H2">
        <v>2014</v>
      </c>
      <c r="I2" s="1">
        <v>41691</v>
      </c>
      <c r="J2" s="3">
        <v>41811</v>
      </c>
      <c r="K2">
        <v>0</v>
      </c>
      <c r="L2">
        <v>3292</v>
      </c>
      <c r="M2" s="24">
        <v>4.4579000282857102</v>
      </c>
      <c r="N2" t="s">
        <v>178</v>
      </c>
      <c r="O2" s="17">
        <v>16.100000000000001</v>
      </c>
      <c r="P2" s="17">
        <v>27.1</v>
      </c>
      <c r="Q2" s="16">
        <f>O2/P2</f>
        <v>0.59409594095940965</v>
      </c>
      <c r="R2">
        <v>1</v>
      </c>
      <c r="S2" t="s">
        <v>11</v>
      </c>
      <c r="U2">
        <v>0</v>
      </c>
      <c r="V2" s="16">
        <v>0.62</v>
      </c>
      <c r="W2" s="16">
        <v>0.59</v>
      </c>
      <c r="X2" s="16">
        <v>0.62</v>
      </c>
      <c r="Y2" s="21">
        <f>AVERAGE(V2:X2)</f>
        <v>0.61</v>
      </c>
      <c r="Z2" s="16">
        <v>51.34</v>
      </c>
      <c r="AA2" s="16">
        <v>51.12</v>
      </c>
      <c r="AB2" s="16">
        <v>51.21</v>
      </c>
      <c r="AC2" s="16">
        <f>AVERAGE(Z2:AB2)</f>
        <v>51.223333333333336</v>
      </c>
      <c r="AD2" s="22">
        <v>5.1999999999999998E-3</v>
      </c>
      <c r="AE2" s="22">
        <f>AD2*1000</f>
        <v>5.2</v>
      </c>
      <c r="AF2" s="23">
        <f>AE2/AC2</f>
        <v>0.10151623609032341</v>
      </c>
      <c r="AG2" s="16">
        <v>44.49</v>
      </c>
      <c r="AH2" s="20">
        <f>AG2/2</f>
        <v>22.245000000000001</v>
      </c>
      <c r="AI2" s="26">
        <f>AJ2+AK2</f>
        <v>731</v>
      </c>
      <c r="AJ2" s="19">
        <f>AO2+AQ2+AS2+AU2+AW2+AY2+BA2+BC2+BE2+BE2+BG2+BJ2+BL2+BN2+BP2+BR2+BT2+BV2+BX2+BZ2+CB2+CE2+CG2+CI2+CK2+CM2+CO2+CQ2+CS2+CU2+CW2</f>
        <v>365</v>
      </c>
      <c r="AK2" s="19">
        <f>AP2+AR2+AT2+AV2+AX2+AZ2+BB2+BD2+BF2+BF2+BH2+BK2+BM2+BO2+BQ2+BS2+BU2+BW2+BY2+CA2+CC2+CF2+CH2+CJ2+CL2+CN2+CP2+CR2+CT2+CV2+CX2</f>
        <v>366</v>
      </c>
      <c r="AM2">
        <v>21</v>
      </c>
      <c r="AN2">
        <v>20</v>
      </c>
      <c r="AO2">
        <v>15</v>
      </c>
      <c r="AP2">
        <v>15</v>
      </c>
      <c r="AQ2">
        <v>13</v>
      </c>
      <c r="AR2">
        <v>14</v>
      </c>
      <c r="AS2">
        <v>12</v>
      </c>
      <c r="AT2">
        <v>12</v>
      </c>
      <c r="AU2">
        <v>12</v>
      </c>
      <c r="AV2">
        <v>12</v>
      </c>
      <c r="AW2">
        <v>11</v>
      </c>
      <c r="AX2">
        <v>12</v>
      </c>
      <c r="AY2">
        <v>12</v>
      </c>
      <c r="AZ2">
        <v>11</v>
      </c>
      <c r="BA2">
        <v>12</v>
      </c>
      <c r="BB2">
        <v>11</v>
      </c>
      <c r="BC2">
        <v>12</v>
      </c>
      <c r="BD2">
        <v>11</v>
      </c>
      <c r="BE2">
        <v>11</v>
      </c>
      <c r="BF2">
        <v>10</v>
      </c>
      <c r="BG2">
        <v>10</v>
      </c>
      <c r="BH2">
        <v>10</v>
      </c>
      <c r="BJ2">
        <v>14</v>
      </c>
      <c r="BK2">
        <v>15</v>
      </c>
      <c r="BL2">
        <v>12</v>
      </c>
      <c r="BM2">
        <v>14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10</v>
      </c>
      <c r="CE2">
        <v>13</v>
      </c>
      <c r="CF2">
        <v>16</v>
      </c>
      <c r="CG2">
        <v>12</v>
      </c>
      <c r="CH2">
        <v>14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11</v>
      </c>
      <c r="CO2">
        <v>11</v>
      </c>
      <c r="CP2">
        <v>11</v>
      </c>
      <c r="CQ2">
        <v>11</v>
      </c>
      <c r="CR2">
        <v>10</v>
      </c>
      <c r="CS2">
        <v>11</v>
      </c>
      <c r="CT2">
        <v>10</v>
      </c>
      <c r="CU2">
        <v>11</v>
      </c>
      <c r="CV2">
        <v>11</v>
      </c>
      <c r="CW2">
        <v>11</v>
      </c>
      <c r="CX2">
        <v>11</v>
      </c>
      <c r="FN2">
        <v>0.61</v>
      </c>
      <c r="FO2">
        <v>0.54</v>
      </c>
      <c r="FP2">
        <v>0.56000000000000005</v>
      </c>
      <c r="FQ2">
        <v>49.47</v>
      </c>
      <c r="FR2">
        <v>49.43</v>
      </c>
      <c r="FS2">
        <v>49.47</v>
      </c>
      <c r="FT2">
        <v>43.17</v>
      </c>
    </row>
    <row r="3" spans="1:179" x14ac:dyDescent="0.3">
      <c r="A3">
        <v>50</v>
      </c>
      <c r="B3">
        <v>5602</v>
      </c>
      <c r="C3" s="2" t="s">
        <v>18</v>
      </c>
      <c r="D3" s="2" t="s">
        <v>138</v>
      </c>
      <c r="E3" s="15" t="s">
        <v>55</v>
      </c>
      <c r="G3" t="s">
        <v>10</v>
      </c>
      <c r="H3">
        <v>2010</v>
      </c>
      <c r="I3" s="1">
        <v>40483</v>
      </c>
      <c r="J3" s="3">
        <v>41814</v>
      </c>
      <c r="K3">
        <v>4</v>
      </c>
      <c r="L3">
        <v>1423</v>
      </c>
      <c r="M3" s="24">
        <v>4.4579000282857102</v>
      </c>
      <c r="N3" t="s">
        <v>176</v>
      </c>
      <c r="O3" s="17">
        <v>16.8</v>
      </c>
      <c r="P3" s="17">
        <v>26.6</v>
      </c>
      <c r="Q3" s="16">
        <f>O3/P3</f>
        <v>0.63157894736842102</v>
      </c>
      <c r="R3">
        <v>1</v>
      </c>
      <c r="S3" t="s">
        <v>13</v>
      </c>
      <c r="U3">
        <v>1</v>
      </c>
      <c r="V3" s="16">
        <v>0.6</v>
      </c>
      <c r="W3">
        <v>0.57999999999999996</v>
      </c>
      <c r="X3">
        <v>0.57999999999999996</v>
      </c>
      <c r="Y3" s="21">
        <f>AVERAGE(V3:X3)</f>
        <v>0.58666666666666656</v>
      </c>
      <c r="Z3">
        <v>48.73</v>
      </c>
      <c r="AA3" s="16">
        <v>48.86</v>
      </c>
      <c r="AB3" s="16">
        <v>48.77</v>
      </c>
      <c r="AC3" s="16">
        <f>AVERAGE(Z3:AB3)</f>
        <v>48.786666666666669</v>
      </c>
      <c r="AD3" s="22">
        <v>5.5999999999999999E-3</v>
      </c>
      <c r="AE3" s="22">
        <f>AD3*1000</f>
        <v>5.6</v>
      </c>
      <c r="AF3" s="23">
        <f>AE3/AC3</f>
        <v>0.1147854605083356</v>
      </c>
      <c r="AG3" s="16">
        <v>41.24</v>
      </c>
      <c r="AH3" s="20">
        <f>AG3/2</f>
        <v>20.62</v>
      </c>
      <c r="AI3" s="26">
        <f t="shared" ref="AI3:AI66" si="0">AJ3+AK3</f>
        <v>721</v>
      </c>
      <c r="AJ3" s="19">
        <f t="shared" ref="AJ3:AJ66" si="1">AO3+AQ3+AS3+AU3+AW3+AY3+BA3+BC3+BE3+BE3+BG3+BJ3+BL3+BN3+BP3+BR3+BT3+BV3+BX3+BZ3+CB3+CE3+CG3+CI3+CK3+CM3+CO3+CQ3+CS3+CU3+CW3</f>
        <v>349</v>
      </c>
      <c r="AK3" s="19">
        <f t="shared" ref="AK3:AK66" si="2">AP3+AR3+AT3+AV3+AX3+AZ3+BB3+BD3+BF3+BF3+BH3+BK3+BM3+BO3+BQ3+BS3+BU3+BW3+BY3+CA3+CC3+CF3+CH3+CJ3+CL3+CN3+CP3+CR3+CT3+CV3+CX3</f>
        <v>372</v>
      </c>
      <c r="AM3">
        <v>23</v>
      </c>
      <c r="AN3">
        <v>20</v>
      </c>
      <c r="AO3">
        <v>13</v>
      </c>
      <c r="AP3">
        <v>16</v>
      </c>
      <c r="AQ3">
        <v>13</v>
      </c>
      <c r="AR3">
        <v>14</v>
      </c>
      <c r="AS3">
        <v>12</v>
      </c>
      <c r="AT3">
        <v>14</v>
      </c>
      <c r="AU3">
        <v>12</v>
      </c>
      <c r="AV3">
        <v>13</v>
      </c>
      <c r="AW3">
        <v>12</v>
      </c>
      <c r="AX3">
        <v>12</v>
      </c>
      <c r="AY3">
        <v>11</v>
      </c>
      <c r="AZ3">
        <v>10</v>
      </c>
      <c r="BA3">
        <v>11</v>
      </c>
      <c r="BB3">
        <v>11</v>
      </c>
      <c r="BC3">
        <v>11</v>
      </c>
      <c r="BD3">
        <v>11</v>
      </c>
      <c r="BE3">
        <v>10</v>
      </c>
      <c r="BF3">
        <v>10</v>
      </c>
      <c r="BG3">
        <v>9</v>
      </c>
      <c r="BH3">
        <v>10</v>
      </c>
      <c r="BJ3">
        <v>14</v>
      </c>
      <c r="BK3">
        <v>16</v>
      </c>
      <c r="BL3">
        <v>13</v>
      </c>
      <c r="BM3">
        <v>15</v>
      </c>
      <c r="BN3">
        <v>12</v>
      </c>
      <c r="BO3">
        <v>13</v>
      </c>
      <c r="BP3">
        <v>12</v>
      </c>
      <c r="BQ3">
        <v>12</v>
      </c>
      <c r="BR3">
        <v>11</v>
      </c>
      <c r="BS3">
        <v>12</v>
      </c>
      <c r="BT3">
        <v>11</v>
      </c>
      <c r="BU3">
        <v>12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11</v>
      </c>
      <c r="CC3">
        <v>11</v>
      </c>
      <c r="CE3">
        <v>14</v>
      </c>
      <c r="CF3">
        <v>15</v>
      </c>
      <c r="CG3">
        <v>12</v>
      </c>
      <c r="CH3">
        <v>14</v>
      </c>
      <c r="CI3">
        <v>12</v>
      </c>
      <c r="CJ3">
        <v>12</v>
      </c>
      <c r="CK3">
        <v>11</v>
      </c>
      <c r="CL3">
        <v>12</v>
      </c>
      <c r="CM3">
        <v>10</v>
      </c>
      <c r="CN3">
        <v>12</v>
      </c>
      <c r="CO3">
        <v>10</v>
      </c>
      <c r="CP3">
        <v>11</v>
      </c>
      <c r="CQ3">
        <v>10</v>
      </c>
      <c r="CR3">
        <v>10</v>
      </c>
      <c r="CS3">
        <v>11</v>
      </c>
      <c r="CT3">
        <v>11</v>
      </c>
      <c r="CU3">
        <v>11</v>
      </c>
      <c r="CV3">
        <v>11</v>
      </c>
      <c r="CW3">
        <v>10</v>
      </c>
      <c r="CX3">
        <v>11</v>
      </c>
    </row>
    <row r="4" spans="1:179" x14ac:dyDescent="0.3">
      <c r="A4">
        <v>136</v>
      </c>
      <c r="B4">
        <v>6150</v>
      </c>
      <c r="C4" s="2" t="s">
        <v>20</v>
      </c>
      <c r="D4" s="2" t="s">
        <v>139</v>
      </c>
      <c r="E4" s="15" t="s">
        <v>55</v>
      </c>
      <c r="G4" t="s">
        <v>10</v>
      </c>
      <c r="H4">
        <v>2014</v>
      </c>
      <c r="I4" s="1">
        <v>41696</v>
      </c>
      <c r="J4" s="3">
        <v>41816</v>
      </c>
      <c r="K4">
        <v>0</v>
      </c>
      <c r="L4">
        <v>339</v>
      </c>
      <c r="M4" s="24">
        <v>4.4579000282857102</v>
      </c>
      <c r="N4" t="s">
        <v>177</v>
      </c>
      <c r="O4" s="17">
        <v>13.7</v>
      </c>
      <c r="P4" s="17">
        <v>25.5</v>
      </c>
      <c r="Q4" s="16">
        <f>O4/P4</f>
        <v>0.53725490196078429</v>
      </c>
      <c r="R4">
        <v>0</v>
      </c>
      <c r="S4" t="s">
        <v>11</v>
      </c>
      <c r="U4">
        <v>0</v>
      </c>
      <c r="V4" s="16">
        <v>0.49</v>
      </c>
      <c r="W4" s="16">
        <v>0.53</v>
      </c>
      <c r="X4" s="16">
        <v>0.5</v>
      </c>
      <c r="Y4" s="21">
        <f>AVERAGE(V4:X4)</f>
        <v>0.50666666666666671</v>
      </c>
      <c r="Z4" s="16">
        <v>49.93</v>
      </c>
      <c r="AA4" s="16">
        <v>49.93</v>
      </c>
      <c r="AB4" s="16">
        <v>49.88</v>
      </c>
      <c r="AC4" s="16">
        <f>AVERAGE(Z4:AB4)</f>
        <v>49.913333333333334</v>
      </c>
      <c r="AD4" s="22">
        <v>4.8999999999999998E-3</v>
      </c>
      <c r="AE4" s="22">
        <f>AD4*1000</f>
        <v>4.8999999999999995</v>
      </c>
      <c r="AF4" s="23">
        <f>AE4/AC4</f>
        <v>9.8170161613463328E-2</v>
      </c>
      <c r="AG4" s="16">
        <v>43.05</v>
      </c>
      <c r="AH4" s="20">
        <f>AG4/2</f>
        <v>21.524999999999999</v>
      </c>
      <c r="AI4" s="26">
        <f t="shared" si="0"/>
        <v>703</v>
      </c>
      <c r="AJ4" s="19">
        <f t="shared" si="1"/>
        <v>334</v>
      </c>
      <c r="AK4" s="19">
        <f t="shared" si="2"/>
        <v>369</v>
      </c>
      <c r="AM4">
        <v>20</v>
      </c>
      <c r="AN4">
        <v>19</v>
      </c>
      <c r="AO4">
        <v>13</v>
      </c>
      <c r="AP4">
        <v>15</v>
      </c>
      <c r="AQ4">
        <v>11</v>
      </c>
      <c r="AR4">
        <v>14</v>
      </c>
      <c r="AS4">
        <v>11</v>
      </c>
      <c r="AT4">
        <v>13</v>
      </c>
      <c r="AU4">
        <v>11</v>
      </c>
      <c r="AV4">
        <v>13</v>
      </c>
      <c r="AW4">
        <v>11</v>
      </c>
      <c r="AX4">
        <v>11</v>
      </c>
      <c r="AY4">
        <v>10</v>
      </c>
      <c r="AZ4">
        <v>11</v>
      </c>
      <c r="BA4">
        <v>10</v>
      </c>
      <c r="BB4">
        <v>11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J4">
        <v>12</v>
      </c>
      <c r="BK4">
        <v>16</v>
      </c>
      <c r="BL4">
        <v>11</v>
      </c>
      <c r="BM4">
        <v>15</v>
      </c>
      <c r="BN4">
        <v>11</v>
      </c>
      <c r="BO4">
        <v>13</v>
      </c>
      <c r="BP4">
        <v>11</v>
      </c>
      <c r="BQ4">
        <v>12</v>
      </c>
      <c r="BR4">
        <v>11</v>
      </c>
      <c r="BS4">
        <v>11</v>
      </c>
      <c r="BT4">
        <v>11</v>
      </c>
      <c r="BU4">
        <v>11</v>
      </c>
      <c r="BV4">
        <v>10</v>
      </c>
      <c r="BW4">
        <v>11</v>
      </c>
      <c r="BX4">
        <v>10</v>
      </c>
      <c r="BY4">
        <v>11</v>
      </c>
      <c r="BZ4">
        <v>10</v>
      </c>
      <c r="CA4">
        <v>11</v>
      </c>
      <c r="CB4">
        <v>10</v>
      </c>
      <c r="CC4">
        <v>10</v>
      </c>
      <c r="CE4">
        <v>13</v>
      </c>
      <c r="CF4">
        <v>16</v>
      </c>
      <c r="CG4">
        <v>12</v>
      </c>
      <c r="CH4">
        <v>15</v>
      </c>
      <c r="CI4">
        <v>11</v>
      </c>
      <c r="CJ4">
        <v>13</v>
      </c>
      <c r="CK4">
        <v>11</v>
      </c>
      <c r="CL4">
        <v>12</v>
      </c>
      <c r="CM4">
        <v>11</v>
      </c>
      <c r="CN4">
        <v>12</v>
      </c>
      <c r="CO4">
        <v>11</v>
      </c>
      <c r="CP4">
        <v>11</v>
      </c>
      <c r="CQ4">
        <v>11</v>
      </c>
      <c r="CR4">
        <v>11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</row>
    <row r="5" spans="1:179" x14ac:dyDescent="0.3">
      <c r="A5">
        <v>58</v>
      </c>
      <c r="B5">
        <v>5626</v>
      </c>
      <c r="C5" s="2" t="s">
        <v>21</v>
      </c>
      <c r="D5" s="2" t="s">
        <v>140</v>
      </c>
      <c r="E5" s="15" t="s">
        <v>55</v>
      </c>
      <c r="G5" t="s">
        <v>10</v>
      </c>
      <c r="H5">
        <v>2010</v>
      </c>
      <c r="I5" s="1">
        <v>40504</v>
      </c>
      <c r="J5" s="3">
        <v>41817</v>
      </c>
      <c r="K5">
        <v>4</v>
      </c>
      <c r="L5">
        <v>3879</v>
      </c>
      <c r="M5" s="24">
        <v>4.4579000282857102</v>
      </c>
      <c r="N5" t="s">
        <v>176</v>
      </c>
      <c r="O5" s="17">
        <v>17.899999999999999</v>
      </c>
      <c r="P5" s="17">
        <v>26.4</v>
      </c>
      <c r="Q5" s="16">
        <f>O5/P5</f>
        <v>0.67803030303030298</v>
      </c>
      <c r="R5">
        <v>1</v>
      </c>
      <c r="S5" t="s">
        <v>19</v>
      </c>
      <c r="U5">
        <v>1</v>
      </c>
      <c r="V5" s="16">
        <v>0.56999999999999995</v>
      </c>
      <c r="W5">
        <v>0.56000000000000005</v>
      </c>
      <c r="X5">
        <v>0.57999999999999996</v>
      </c>
      <c r="Y5" s="21">
        <f>AVERAGE(V5:X5)</f>
        <v>0.56999999999999995</v>
      </c>
      <c r="Z5">
        <v>49.52</v>
      </c>
      <c r="AA5" s="16">
        <v>49.37</v>
      </c>
      <c r="AB5" s="16">
        <v>49.38</v>
      </c>
      <c r="AC5" s="16">
        <f>AVERAGE(Z5:AB5)</f>
        <v>49.423333333333339</v>
      </c>
      <c r="AD5" s="22">
        <v>5.7999999999999996E-3</v>
      </c>
      <c r="AE5" s="22">
        <f>AD5*1000</f>
        <v>5.8</v>
      </c>
      <c r="AF5" s="23">
        <f>AE5/AC5</f>
        <v>0.11735347676536047</v>
      </c>
      <c r="AG5" s="16">
        <v>41.96</v>
      </c>
      <c r="AH5" s="20">
        <f>AG5/2</f>
        <v>20.98</v>
      </c>
      <c r="AI5" s="26">
        <f t="shared" si="0"/>
        <v>735</v>
      </c>
      <c r="AJ5" s="19">
        <f t="shared" si="1"/>
        <v>351</v>
      </c>
      <c r="AK5" s="19">
        <f t="shared" si="2"/>
        <v>384</v>
      </c>
      <c r="AM5">
        <v>23</v>
      </c>
      <c r="AN5">
        <v>19</v>
      </c>
      <c r="AO5">
        <v>14</v>
      </c>
      <c r="AP5">
        <v>18</v>
      </c>
      <c r="AQ5">
        <v>13</v>
      </c>
      <c r="AR5">
        <v>16</v>
      </c>
      <c r="AS5">
        <v>12</v>
      </c>
      <c r="AT5">
        <v>14</v>
      </c>
      <c r="AU5">
        <v>12</v>
      </c>
      <c r="AV5">
        <v>12</v>
      </c>
      <c r="AW5">
        <v>11</v>
      </c>
      <c r="AX5">
        <v>11</v>
      </c>
      <c r="AY5">
        <v>10</v>
      </c>
      <c r="AZ5">
        <v>11</v>
      </c>
      <c r="BA5">
        <v>11</v>
      </c>
      <c r="BB5">
        <v>11</v>
      </c>
      <c r="BC5">
        <v>10</v>
      </c>
      <c r="BD5">
        <v>11</v>
      </c>
      <c r="BE5">
        <v>10</v>
      </c>
      <c r="BF5">
        <v>11</v>
      </c>
      <c r="BG5">
        <v>10</v>
      </c>
      <c r="BH5">
        <v>11</v>
      </c>
      <c r="BJ5">
        <v>10</v>
      </c>
      <c r="BK5">
        <v>10</v>
      </c>
      <c r="BL5">
        <v>14</v>
      </c>
      <c r="BM5">
        <v>18</v>
      </c>
      <c r="BN5">
        <v>13</v>
      </c>
      <c r="BO5">
        <v>16</v>
      </c>
      <c r="BP5">
        <v>12</v>
      </c>
      <c r="BQ5">
        <v>13</v>
      </c>
      <c r="BR5">
        <v>11</v>
      </c>
      <c r="BS5">
        <v>13</v>
      </c>
      <c r="BT5">
        <v>11</v>
      </c>
      <c r="BU5">
        <v>12</v>
      </c>
      <c r="BV5">
        <v>11</v>
      </c>
      <c r="BW5">
        <v>11</v>
      </c>
      <c r="BX5">
        <v>11</v>
      </c>
      <c r="BY5">
        <v>11</v>
      </c>
      <c r="BZ5">
        <v>11</v>
      </c>
      <c r="CA5">
        <v>11</v>
      </c>
      <c r="CB5">
        <v>10</v>
      </c>
      <c r="CC5">
        <v>11</v>
      </c>
      <c r="CE5">
        <v>14</v>
      </c>
      <c r="CF5">
        <v>17</v>
      </c>
      <c r="CG5">
        <v>12</v>
      </c>
      <c r="CH5">
        <v>16</v>
      </c>
      <c r="CI5">
        <v>12</v>
      </c>
      <c r="CJ5">
        <v>12</v>
      </c>
      <c r="CK5">
        <v>11</v>
      </c>
      <c r="CL5">
        <v>12</v>
      </c>
      <c r="CM5">
        <v>11</v>
      </c>
      <c r="CN5">
        <v>12</v>
      </c>
      <c r="CO5">
        <v>11</v>
      </c>
      <c r="CP5">
        <v>11</v>
      </c>
      <c r="CQ5">
        <v>12</v>
      </c>
      <c r="CR5">
        <v>10</v>
      </c>
      <c r="CS5">
        <v>11</v>
      </c>
      <c r="CT5">
        <v>11</v>
      </c>
      <c r="CU5">
        <v>10</v>
      </c>
      <c r="CV5">
        <v>10</v>
      </c>
      <c r="CW5">
        <v>10</v>
      </c>
      <c r="CX5">
        <v>10</v>
      </c>
    </row>
    <row r="6" spans="1:179" x14ac:dyDescent="0.3">
      <c r="A6">
        <v>151</v>
      </c>
      <c r="B6">
        <v>6158</v>
      </c>
      <c r="C6" s="2" t="s">
        <v>22</v>
      </c>
      <c r="D6" s="2" t="s">
        <v>141</v>
      </c>
      <c r="E6" s="15" t="s">
        <v>55</v>
      </c>
      <c r="F6" t="s">
        <v>185</v>
      </c>
      <c r="G6" t="s">
        <v>10</v>
      </c>
      <c r="H6">
        <v>2014</v>
      </c>
      <c r="I6" s="1">
        <v>41700</v>
      </c>
      <c r="J6" s="3">
        <v>41820</v>
      </c>
      <c r="K6">
        <v>0</v>
      </c>
      <c r="L6">
        <v>3259</v>
      </c>
      <c r="M6" s="24">
        <v>4.4579000282857102</v>
      </c>
      <c r="N6" t="s">
        <v>177</v>
      </c>
      <c r="O6" s="17">
        <v>14.7</v>
      </c>
      <c r="P6" s="17">
        <v>25.6</v>
      </c>
      <c r="Q6" s="16">
        <f>O6/P6</f>
        <v>0.57421874999999989</v>
      </c>
      <c r="R6">
        <v>1</v>
      </c>
      <c r="S6" t="s">
        <v>11</v>
      </c>
      <c r="U6">
        <v>0</v>
      </c>
      <c r="V6" s="16">
        <v>0.41</v>
      </c>
      <c r="W6" s="16">
        <v>0.39</v>
      </c>
      <c r="X6" s="16">
        <v>0.41</v>
      </c>
      <c r="Y6" s="21">
        <f>AVERAGE(V6:X6)</f>
        <v>0.40333333333333332</v>
      </c>
      <c r="Z6" s="16">
        <v>51.24</v>
      </c>
      <c r="AA6" s="16">
        <v>51.21</v>
      </c>
      <c r="AB6" s="16">
        <v>51.17</v>
      </c>
      <c r="AC6" s="16">
        <f>AVERAGE(Z6:AB6)</f>
        <v>51.206666666666671</v>
      </c>
      <c r="AD6" s="22">
        <v>5.1999999999999998E-3</v>
      </c>
      <c r="AE6" s="22">
        <f>AD6*1000</f>
        <v>5.2</v>
      </c>
      <c r="AF6" s="23">
        <f>AE6/AC6</f>
        <v>0.10154927743783361</v>
      </c>
      <c r="AG6" s="16">
        <v>42.27</v>
      </c>
      <c r="AH6" s="20">
        <f>AG6/2</f>
        <v>21.135000000000002</v>
      </c>
      <c r="AI6" s="26">
        <f t="shared" si="0"/>
        <v>750</v>
      </c>
      <c r="AJ6" s="19">
        <f t="shared" si="1"/>
        <v>357</v>
      </c>
      <c r="AK6" s="19">
        <f t="shared" si="2"/>
        <v>393</v>
      </c>
      <c r="AM6">
        <v>22</v>
      </c>
      <c r="AN6">
        <v>20</v>
      </c>
      <c r="AO6">
        <v>12</v>
      </c>
      <c r="AP6">
        <v>14</v>
      </c>
      <c r="AQ6">
        <v>10</v>
      </c>
      <c r="AR6">
        <v>13</v>
      </c>
      <c r="AS6">
        <v>11</v>
      </c>
      <c r="AT6">
        <v>13</v>
      </c>
      <c r="AU6">
        <v>11</v>
      </c>
      <c r="AV6">
        <v>12</v>
      </c>
      <c r="AW6">
        <v>11</v>
      </c>
      <c r="AX6">
        <v>12</v>
      </c>
      <c r="AY6">
        <v>11</v>
      </c>
      <c r="AZ6">
        <v>12</v>
      </c>
      <c r="BA6">
        <v>12</v>
      </c>
      <c r="BB6">
        <v>11</v>
      </c>
      <c r="BC6">
        <v>12</v>
      </c>
      <c r="BD6">
        <v>12</v>
      </c>
      <c r="BE6">
        <v>12</v>
      </c>
      <c r="BF6">
        <v>11</v>
      </c>
      <c r="BG6">
        <v>11</v>
      </c>
      <c r="BH6">
        <v>12</v>
      </c>
      <c r="BJ6">
        <v>13</v>
      </c>
      <c r="BK6">
        <v>15</v>
      </c>
      <c r="BL6">
        <v>11</v>
      </c>
      <c r="BM6">
        <v>15</v>
      </c>
      <c r="BN6">
        <v>11</v>
      </c>
      <c r="BO6">
        <v>14</v>
      </c>
      <c r="BP6">
        <v>10</v>
      </c>
      <c r="BQ6">
        <v>13</v>
      </c>
      <c r="BR6">
        <v>11</v>
      </c>
      <c r="BS6">
        <v>13</v>
      </c>
      <c r="BT6">
        <v>12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11</v>
      </c>
      <c r="CC6">
        <v>12</v>
      </c>
      <c r="CE6">
        <v>12</v>
      </c>
      <c r="CF6">
        <v>15</v>
      </c>
      <c r="CG6">
        <v>12</v>
      </c>
      <c r="CH6">
        <v>15</v>
      </c>
      <c r="CI6">
        <v>11</v>
      </c>
      <c r="CJ6">
        <v>14</v>
      </c>
      <c r="CK6">
        <v>11</v>
      </c>
      <c r="CL6">
        <v>13</v>
      </c>
      <c r="CM6">
        <v>12</v>
      </c>
      <c r="CN6">
        <v>13</v>
      </c>
      <c r="CO6">
        <v>12</v>
      </c>
      <c r="CP6">
        <v>13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  <c r="CW6">
        <v>11</v>
      </c>
      <c r="CX6">
        <v>11</v>
      </c>
    </row>
    <row r="7" spans="1:179" x14ac:dyDescent="0.3">
      <c r="A7">
        <v>26</v>
      </c>
      <c r="B7">
        <v>5292</v>
      </c>
      <c r="C7" s="2" t="s">
        <v>23</v>
      </c>
      <c r="D7" s="2" t="s">
        <v>142</v>
      </c>
      <c r="E7" s="15" t="s">
        <v>55</v>
      </c>
      <c r="G7" t="s">
        <v>10</v>
      </c>
      <c r="H7">
        <v>2008</v>
      </c>
      <c r="I7" s="1">
        <v>39775</v>
      </c>
      <c r="J7" s="3">
        <v>41824</v>
      </c>
      <c r="K7">
        <v>6</v>
      </c>
      <c r="L7">
        <v>3193</v>
      </c>
      <c r="M7" s="24">
        <v>4.4579000282857102</v>
      </c>
      <c r="N7" t="s">
        <v>176</v>
      </c>
      <c r="O7" s="17">
        <v>16.2</v>
      </c>
      <c r="P7" s="17">
        <v>25.5</v>
      </c>
      <c r="Q7" s="16">
        <f>O7/P7</f>
        <v>0.63529411764705879</v>
      </c>
      <c r="R7">
        <v>1</v>
      </c>
      <c r="S7" t="s">
        <v>11</v>
      </c>
      <c r="U7">
        <v>0</v>
      </c>
      <c r="V7" s="16">
        <v>0.56999999999999995</v>
      </c>
      <c r="W7">
        <v>0.57999999999999996</v>
      </c>
      <c r="X7">
        <v>0.57999999999999996</v>
      </c>
      <c r="Y7" s="21">
        <f>AVERAGE(V7:X7)</f>
        <v>0.57666666666666666</v>
      </c>
      <c r="Z7">
        <v>54.64</v>
      </c>
      <c r="AA7">
        <v>54.63</v>
      </c>
      <c r="AB7">
        <v>54.72</v>
      </c>
      <c r="AC7" s="16">
        <f>AVERAGE(Z7:AB7)</f>
        <v>54.663333333333334</v>
      </c>
      <c r="AD7" s="22">
        <v>6.6E-3</v>
      </c>
      <c r="AE7" s="22">
        <f>AD7*1000</f>
        <v>6.6</v>
      </c>
      <c r="AF7" s="23">
        <f>AE7/AC7</f>
        <v>0.1207390694554546</v>
      </c>
      <c r="AG7">
        <v>46.65</v>
      </c>
      <c r="AH7" s="20">
        <f>AG7/2</f>
        <v>23.324999999999999</v>
      </c>
      <c r="AI7" s="26">
        <f t="shared" si="0"/>
        <v>744</v>
      </c>
      <c r="AJ7" s="19">
        <f t="shared" si="1"/>
        <v>356</v>
      </c>
      <c r="AK7" s="19">
        <f t="shared" si="2"/>
        <v>388</v>
      </c>
      <c r="AM7">
        <v>22</v>
      </c>
      <c r="AN7">
        <v>19</v>
      </c>
      <c r="AO7">
        <v>13</v>
      </c>
      <c r="AP7">
        <v>18</v>
      </c>
      <c r="AQ7">
        <v>13</v>
      </c>
      <c r="AR7">
        <v>15</v>
      </c>
      <c r="AS7">
        <v>12</v>
      </c>
      <c r="AT7">
        <v>13</v>
      </c>
      <c r="AU7">
        <v>12</v>
      </c>
      <c r="AV7">
        <v>12</v>
      </c>
      <c r="AW7">
        <v>12</v>
      </c>
      <c r="AX7">
        <v>12</v>
      </c>
      <c r="AY7">
        <v>11</v>
      </c>
      <c r="AZ7">
        <v>11</v>
      </c>
      <c r="BA7">
        <v>11</v>
      </c>
      <c r="BB7">
        <v>11</v>
      </c>
      <c r="BC7">
        <v>11</v>
      </c>
      <c r="BD7">
        <v>11</v>
      </c>
      <c r="BE7">
        <v>11</v>
      </c>
      <c r="BF7">
        <v>11</v>
      </c>
      <c r="BG7">
        <v>11</v>
      </c>
      <c r="BH7">
        <v>10</v>
      </c>
      <c r="BJ7">
        <v>14</v>
      </c>
      <c r="BK7">
        <v>17</v>
      </c>
      <c r="BL7">
        <v>12</v>
      </c>
      <c r="BM7">
        <v>16</v>
      </c>
      <c r="BN7">
        <v>12</v>
      </c>
      <c r="BO7">
        <v>14</v>
      </c>
      <c r="BP7">
        <v>11</v>
      </c>
      <c r="BQ7">
        <v>13</v>
      </c>
      <c r="BR7">
        <v>10</v>
      </c>
      <c r="BS7">
        <v>12</v>
      </c>
      <c r="BT7">
        <v>11</v>
      </c>
      <c r="BU7">
        <v>12</v>
      </c>
      <c r="BV7">
        <v>11</v>
      </c>
      <c r="BW7">
        <v>12</v>
      </c>
      <c r="BX7">
        <v>11</v>
      </c>
      <c r="BY7">
        <v>11</v>
      </c>
      <c r="BZ7">
        <v>11</v>
      </c>
      <c r="CA7">
        <v>11</v>
      </c>
      <c r="CB7">
        <v>10</v>
      </c>
      <c r="CC7">
        <v>10</v>
      </c>
      <c r="CE7">
        <v>14</v>
      </c>
      <c r="CF7">
        <v>16</v>
      </c>
      <c r="CG7">
        <v>13</v>
      </c>
      <c r="CH7">
        <v>15</v>
      </c>
      <c r="CI7">
        <v>12</v>
      </c>
      <c r="CJ7">
        <v>13</v>
      </c>
      <c r="CK7">
        <v>11</v>
      </c>
      <c r="CL7">
        <v>12</v>
      </c>
      <c r="CM7">
        <v>11</v>
      </c>
      <c r="CN7">
        <v>12</v>
      </c>
      <c r="CO7">
        <v>11</v>
      </c>
      <c r="CP7">
        <v>12</v>
      </c>
      <c r="CQ7">
        <v>11</v>
      </c>
      <c r="CR7">
        <v>12</v>
      </c>
      <c r="CS7">
        <v>11</v>
      </c>
      <c r="CT7">
        <v>11</v>
      </c>
      <c r="CU7">
        <v>11</v>
      </c>
      <c r="CV7">
        <v>11</v>
      </c>
      <c r="CW7">
        <v>10</v>
      </c>
      <c r="CX7">
        <v>11</v>
      </c>
    </row>
    <row r="8" spans="1:179" x14ac:dyDescent="0.3">
      <c r="A8">
        <v>52</v>
      </c>
      <c r="B8">
        <v>5602</v>
      </c>
      <c r="C8" s="2" t="s">
        <v>18</v>
      </c>
      <c r="D8" s="2" t="s">
        <v>138</v>
      </c>
      <c r="E8" s="15" t="s">
        <v>55</v>
      </c>
      <c r="G8" t="s">
        <v>10</v>
      </c>
      <c r="H8">
        <v>2010</v>
      </c>
      <c r="I8" s="1">
        <v>40483</v>
      </c>
      <c r="J8" s="3">
        <v>41879</v>
      </c>
      <c r="K8">
        <v>4</v>
      </c>
      <c r="L8">
        <v>1423</v>
      </c>
      <c r="M8" s="24">
        <v>4.4579000282857102</v>
      </c>
      <c r="N8" t="s">
        <v>176</v>
      </c>
      <c r="O8" s="17">
        <v>16.100000000000001</v>
      </c>
      <c r="P8" s="17">
        <v>25.9</v>
      </c>
      <c r="Q8" s="16">
        <f>O8/P8</f>
        <v>0.62162162162162171</v>
      </c>
      <c r="R8">
        <v>1</v>
      </c>
      <c r="S8" t="s">
        <v>26</v>
      </c>
      <c r="U8">
        <v>0</v>
      </c>
      <c r="V8" s="16">
        <v>0.55000000000000004</v>
      </c>
      <c r="W8">
        <v>0.56000000000000005</v>
      </c>
      <c r="X8">
        <v>0.55000000000000004</v>
      </c>
      <c r="Y8" s="21">
        <f>AVERAGE(V8:X8)</f>
        <v>0.55333333333333334</v>
      </c>
      <c r="Z8" s="16">
        <v>51.7</v>
      </c>
      <c r="AA8" s="16">
        <v>51.56</v>
      </c>
      <c r="AB8" s="16">
        <v>51.67</v>
      </c>
      <c r="AC8" s="16">
        <f>AVERAGE(Z8:AB8)</f>
        <v>51.643333333333338</v>
      </c>
      <c r="AD8" s="22">
        <v>6.1999999999999998E-3</v>
      </c>
      <c r="AE8" s="22">
        <f>AD8*1000</f>
        <v>6.2</v>
      </c>
      <c r="AF8" s="23">
        <f>AE8/AC8</f>
        <v>0.1200542180339508</v>
      </c>
      <c r="AG8" s="16">
        <v>43.31</v>
      </c>
      <c r="AH8" s="20">
        <f>AG8/2</f>
        <v>21.655000000000001</v>
      </c>
      <c r="AI8" s="26">
        <f t="shared" si="0"/>
        <v>774</v>
      </c>
      <c r="AJ8" s="19">
        <f t="shared" si="1"/>
        <v>361</v>
      </c>
      <c r="AK8" s="19">
        <f t="shared" si="2"/>
        <v>413</v>
      </c>
      <c r="AM8">
        <v>24</v>
      </c>
      <c r="AN8">
        <v>20</v>
      </c>
      <c r="AO8">
        <v>15</v>
      </c>
      <c r="AP8">
        <v>19</v>
      </c>
      <c r="AQ8">
        <v>13</v>
      </c>
      <c r="AR8">
        <v>18</v>
      </c>
      <c r="AS8">
        <v>12</v>
      </c>
      <c r="AT8">
        <v>15</v>
      </c>
      <c r="AU8">
        <v>12</v>
      </c>
      <c r="AV8">
        <v>13</v>
      </c>
      <c r="AW8">
        <v>11</v>
      </c>
      <c r="AX8">
        <v>12</v>
      </c>
      <c r="AY8">
        <v>11</v>
      </c>
      <c r="AZ8">
        <v>11</v>
      </c>
      <c r="BA8">
        <v>11</v>
      </c>
      <c r="BB8">
        <v>11</v>
      </c>
      <c r="BC8">
        <v>11</v>
      </c>
      <c r="BD8">
        <v>12</v>
      </c>
      <c r="BE8">
        <v>11</v>
      </c>
      <c r="BF8">
        <v>12</v>
      </c>
      <c r="BG8">
        <v>10</v>
      </c>
      <c r="BH8">
        <v>11</v>
      </c>
      <c r="BJ8">
        <v>15</v>
      </c>
      <c r="BK8">
        <v>18</v>
      </c>
      <c r="BL8">
        <v>14</v>
      </c>
      <c r="BM8">
        <v>18</v>
      </c>
      <c r="BN8">
        <v>13</v>
      </c>
      <c r="BO8">
        <v>15</v>
      </c>
      <c r="BP8">
        <v>12</v>
      </c>
      <c r="BQ8">
        <v>14</v>
      </c>
      <c r="BR8">
        <v>11</v>
      </c>
      <c r="BS8">
        <v>11</v>
      </c>
      <c r="BT8">
        <v>10</v>
      </c>
      <c r="BU8">
        <v>12</v>
      </c>
      <c r="BV8">
        <v>11</v>
      </c>
      <c r="BW8">
        <v>12</v>
      </c>
      <c r="BX8">
        <v>10</v>
      </c>
      <c r="BY8">
        <v>11</v>
      </c>
      <c r="BZ8">
        <v>10</v>
      </c>
      <c r="CA8">
        <v>10</v>
      </c>
      <c r="CB8">
        <v>10</v>
      </c>
      <c r="CC8">
        <v>10</v>
      </c>
      <c r="CE8">
        <v>16</v>
      </c>
      <c r="CF8">
        <v>20</v>
      </c>
      <c r="CG8">
        <v>13</v>
      </c>
      <c r="CH8">
        <v>19</v>
      </c>
      <c r="CI8">
        <v>12</v>
      </c>
      <c r="CJ8">
        <v>15</v>
      </c>
      <c r="CK8">
        <v>12</v>
      </c>
      <c r="CL8">
        <v>13</v>
      </c>
      <c r="CM8">
        <v>11</v>
      </c>
      <c r="CN8">
        <v>12</v>
      </c>
      <c r="CO8">
        <v>11</v>
      </c>
      <c r="CP8">
        <v>13</v>
      </c>
      <c r="CQ8">
        <v>11</v>
      </c>
      <c r="CR8">
        <v>12</v>
      </c>
      <c r="CS8">
        <v>11</v>
      </c>
      <c r="CT8">
        <v>11</v>
      </c>
      <c r="CU8">
        <v>10</v>
      </c>
      <c r="CV8">
        <v>11</v>
      </c>
      <c r="CW8">
        <v>10</v>
      </c>
      <c r="CX8">
        <v>10</v>
      </c>
    </row>
    <row r="9" spans="1:179" x14ac:dyDescent="0.3">
      <c r="A9">
        <v>122</v>
      </c>
      <c r="B9">
        <v>6144</v>
      </c>
      <c r="C9" s="2" t="s">
        <v>15</v>
      </c>
      <c r="D9" s="2" t="s">
        <v>137</v>
      </c>
      <c r="E9" s="15" t="s">
        <v>55</v>
      </c>
      <c r="G9" t="s">
        <v>10</v>
      </c>
      <c r="H9">
        <v>2014</v>
      </c>
      <c r="I9" s="1">
        <v>41691</v>
      </c>
      <c r="J9" s="3">
        <v>41896</v>
      </c>
      <c r="K9">
        <v>0</v>
      </c>
      <c r="L9">
        <v>3292</v>
      </c>
      <c r="M9" s="24">
        <v>4.4579000282857102</v>
      </c>
      <c r="N9" t="s">
        <v>178</v>
      </c>
      <c r="O9" s="17">
        <v>15.4</v>
      </c>
      <c r="P9" s="17">
        <v>26.8</v>
      </c>
      <c r="Q9" s="16">
        <f>O9/P9</f>
        <v>0.57462686567164178</v>
      </c>
      <c r="R9">
        <v>1</v>
      </c>
      <c r="S9" t="s">
        <v>13</v>
      </c>
      <c r="U9">
        <v>1</v>
      </c>
      <c r="V9" s="16">
        <v>0.56000000000000005</v>
      </c>
      <c r="W9" s="16">
        <v>0.56999999999999995</v>
      </c>
      <c r="X9" s="16">
        <v>0.57999999999999996</v>
      </c>
      <c r="Y9" s="21">
        <f>AVERAGE(V9:X9)</f>
        <v>0.56999999999999995</v>
      </c>
      <c r="Z9" s="16">
        <v>48.99</v>
      </c>
      <c r="AA9" s="16">
        <v>48.85</v>
      </c>
      <c r="AB9" s="16">
        <v>49.05</v>
      </c>
      <c r="AC9" s="16">
        <f>AVERAGE(Z9:AB9)</f>
        <v>48.963333333333331</v>
      </c>
      <c r="AD9" s="22">
        <v>5.3E-3</v>
      </c>
      <c r="AE9" s="22">
        <f>AD9*1000</f>
        <v>5.3</v>
      </c>
      <c r="AF9" s="23">
        <f>AE9/AC9</f>
        <v>0.10824426441554905</v>
      </c>
      <c r="AG9" s="16">
        <v>41.62</v>
      </c>
      <c r="AH9" s="20">
        <f>AG9/2</f>
        <v>20.81</v>
      </c>
      <c r="AI9" s="26">
        <f t="shared" si="0"/>
        <v>734</v>
      </c>
      <c r="AJ9" s="19">
        <f t="shared" si="1"/>
        <v>356</v>
      </c>
      <c r="AK9" s="19">
        <f t="shared" si="2"/>
        <v>378</v>
      </c>
      <c r="AM9">
        <v>22</v>
      </c>
      <c r="AN9">
        <v>20</v>
      </c>
      <c r="AO9">
        <v>14</v>
      </c>
      <c r="AP9">
        <v>17</v>
      </c>
      <c r="AQ9">
        <v>14</v>
      </c>
      <c r="AR9">
        <v>15</v>
      </c>
      <c r="AS9">
        <v>12</v>
      </c>
      <c r="AT9">
        <v>14</v>
      </c>
      <c r="AU9">
        <v>12</v>
      </c>
      <c r="AV9">
        <v>12</v>
      </c>
      <c r="AW9">
        <v>11</v>
      </c>
      <c r="AX9">
        <v>12</v>
      </c>
      <c r="AY9">
        <v>11</v>
      </c>
      <c r="AZ9">
        <v>12</v>
      </c>
      <c r="BA9">
        <v>11</v>
      </c>
      <c r="BB9">
        <v>11</v>
      </c>
      <c r="BC9">
        <v>11</v>
      </c>
      <c r="BD9">
        <v>10</v>
      </c>
      <c r="BE9">
        <v>11</v>
      </c>
      <c r="BF9">
        <v>10</v>
      </c>
      <c r="BG9">
        <v>11</v>
      </c>
      <c r="BH9">
        <v>10</v>
      </c>
      <c r="BJ9">
        <v>14</v>
      </c>
      <c r="BK9">
        <v>18</v>
      </c>
      <c r="BL9">
        <v>13</v>
      </c>
      <c r="BM9">
        <v>16</v>
      </c>
      <c r="BN9">
        <v>12</v>
      </c>
      <c r="BO9">
        <v>14</v>
      </c>
      <c r="BP9">
        <v>11</v>
      </c>
      <c r="BQ9">
        <v>12</v>
      </c>
      <c r="BR9">
        <v>11</v>
      </c>
      <c r="BS9">
        <v>11</v>
      </c>
      <c r="BT9">
        <v>11</v>
      </c>
      <c r="BU9">
        <v>12</v>
      </c>
      <c r="BV9">
        <v>11</v>
      </c>
      <c r="BW9">
        <v>11</v>
      </c>
      <c r="BX9">
        <v>10</v>
      </c>
      <c r="BY9">
        <v>10</v>
      </c>
      <c r="BZ9">
        <v>11</v>
      </c>
      <c r="CA9">
        <v>11</v>
      </c>
      <c r="CB9">
        <v>10</v>
      </c>
      <c r="CC9">
        <v>11</v>
      </c>
      <c r="CE9">
        <v>14</v>
      </c>
      <c r="CF9">
        <v>16</v>
      </c>
      <c r="CG9">
        <v>12</v>
      </c>
      <c r="CH9">
        <v>14</v>
      </c>
      <c r="CI9">
        <v>11</v>
      </c>
      <c r="CJ9">
        <v>13</v>
      </c>
      <c r="CK9">
        <v>12</v>
      </c>
      <c r="CL9">
        <v>12</v>
      </c>
      <c r="CM9">
        <v>11</v>
      </c>
      <c r="CN9">
        <v>11</v>
      </c>
      <c r="CO9">
        <v>10</v>
      </c>
      <c r="CP9">
        <v>10</v>
      </c>
      <c r="CQ9">
        <v>11</v>
      </c>
      <c r="CR9">
        <v>10</v>
      </c>
      <c r="CS9">
        <v>11</v>
      </c>
      <c r="CT9">
        <v>11</v>
      </c>
      <c r="CU9">
        <v>11</v>
      </c>
      <c r="CV9">
        <v>11</v>
      </c>
      <c r="CW9">
        <v>10</v>
      </c>
      <c r="CX9">
        <v>11</v>
      </c>
    </row>
    <row r="10" spans="1:179" x14ac:dyDescent="0.3">
      <c r="A10">
        <v>135</v>
      </c>
      <c r="B10">
        <v>6150</v>
      </c>
      <c r="C10" s="2" t="s">
        <v>20</v>
      </c>
      <c r="D10" s="2" t="s">
        <v>139</v>
      </c>
      <c r="E10" s="15" t="s">
        <v>55</v>
      </c>
      <c r="G10" t="s">
        <v>10</v>
      </c>
      <c r="H10">
        <v>2014</v>
      </c>
      <c r="I10" s="1">
        <v>41696</v>
      </c>
      <c r="J10" s="3">
        <v>41900</v>
      </c>
      <c r="K10">
        <v>0</v>
      </c>
      <c r="L10">
        <v>339</v>
      </c>
      <c r="M10" s="24">
        <v>4.4579000282857102</v>
      </c>
      <c r="N10" t="s">
        <v>177</v>
      </c>
      <c r="O10" s="17">
        <v>15.5</v>
      </c>
      <c r="P10" s="17">
        <v>25.2</v>
      </c>
      <c r="Q10" s="16">
        <f>O10/P10</f>
        <v>0.61507936507936511</v>
      </c>
      <c r="R10">
        <v>0</v>
      </c>
      <c r="S10" t="s">
        <v>14</v>
      </c>
      <c r="U10">
        <v>0</v>
      </c>
      <c r="V10" s="16">
        <v>0.41</v>
      </c>
      <c r="W10" s="16">
        <v>0.42</v>
      </c>
      <c r="X10" s="16">
        <v>0.44</v>
      </c>
      <c r="Y10" s="21">
        <f>AVERAGE(V10:X10)</f>
        <v>0.42333333333333334</v>
      </c>
      <c r="Z10" s="16">
        <v>48.89</v>
      </c>
      <c r="AA10" s="16">
        <v>48.85</v>
      </c>
      <c r="AB10" s="16">
        <v>48.81</v>
      </c>
      <c r="AC10" s="16">
        <f>AVERAGE(Z10:AB10)</f>
        <v>48.85</v>
      </c>
      <c r="AD10" s="22">
        <v>5.7999999999999996E-3</v>
      </c>
      <c r="AE10" s="22">
        <f>AD10*1000</f>
        <v>5.8</v>
      </c>
      <c r="AF10" s="23">
        <f>AE10/AC10</f>
        <v>0.11873080859774821</v>
      </c>
      <c r="AG10" s="16">
        <v>42.09</v>
      </c>
      <c r="AH10" s="20">
        <f>AG10/2</f>
        <v>21.045000000000002</v>
      </c>
      <c r="AI10" s="26">
        <f t="shared" si="0"/>
        <v>741</v>
      </c>
      <c r="AJ10" s="19">
        <f t="shared" si="1"/>
        <v>356</v>
      </c>
      <c r="AK10" s="19">
        <f t="shared" si="2"/>
        <v>385</v>
      </c>
      <c r="AM10">
        <v>23</v>
      </c>
      <c r="AN10">
        <v>19</v>
      </c>
      <c r="AO10">
        <v>14</v>
      </c>
      <c r="AP10">
        <v>17</v>
      </c>
      <c r="AQ10">
        <v>13</v>
      </c>
      <c r="AR10">
        <v>15</v>
      </c>
      <c r="AS10">
        <v>12</v>
      </c>
      <c r="AT10">
        <v>14</v>
      </c>
      <c r="AU10">
        <v>11</v>
      </c>
      <c r="AV10">
        <v>12</v>
      </c>
      <c r="AW10">
        <v>12</v>
      </c>
      <c r="AX10">
        <v>11</v>
      </c>
      <c r="AY10">
        <v>11</v>
      </c>
      <c r="AZ10">
        <v>11</v>
      </c>
      <c r="BA10">
        <v>11</v>
      </c>
      <c r="BB10">
        <v>11</v>
      </c>
      <c r="BC10">
        <v>11</v>
      </c>
      <c r="BD10">
        <v>11</v>
      </c>
      <c r="BE10">
        <v>10</v>
      </c>
      <c r="BF10">
        <v>11</v>
      </c>
      <c r="BG10">
        <v>11</v>
      </c>
      <c r="BH10">
        <v>10</v>
      </c>
      <c r="BJ10">
        <v>14</v>
      </c>
      <c r="BK10">
        <v>17</v>
      </c>
      <c r="BL10">
        <v>12</v>
      </c>
      <c r="BM10">
        <v>15</v>
      </c>
      <c r="BN10">
        <v>12</v>
      </c>
      <c r="BO10">
        <v>13</v>
      </c>
      <c r="BP10">
        <v>11</v>
      </c>
      <c r="BQ10">
        <v>12</v>
      </c>
      <c r="BR10">
        <v>11</v>
      </c>
      <c r="BS10">
        <v>12</v>
      </c>
      <c r="BT10">
        <v>11</v>
      </c>
      <c r="BU10">
        <v>12</v>
      </c>
      <c r="BV10">
        <v>11</v>
      </c>
      <c r="BW10">
        <v>11</v>
      </c>
      <c r="BX10">
        <v>11</v>
      </c>
      <c r="BY10">
        <v>11</v>
      </c>
      <c r="BZ10">
        <v>10</v>
      </c>
      <c r="CA10">
        <v>11</v>
      </c>
      <c r="CB10">
        <v>10</v>
      </c>
      <c r="CC10">
        <v>11</v>
      </c>
      <c r="CE10">
        <v>13</v>
      </c>
      <c r="CF10">
        <v>17</v>
      </c>
      <c r="CG10">
        <v>13</v>
      </c>
      <c r="CH10">
        <v>15</v>
      </c>
      <c r="CI10">
        <v>12</v>
      </c>
      <c r="CJ10">
        <v>14</v>
      </c>
      <c r="CK10">
        <v>11</v>
      </c>
      <c r="CL10">
        <v>13</v>
      </c>
      <c r="CM10">
        <v>12</v>
      </c>
      <c r="CN10">
        <v>12</v>
      </c>
      <c r="CO10">
        <v>12</v>
      </c>
      <c r="CP10">
        <v>11</v>
      </c>
      <c r="CQ10">
        <v>11</v>
      </c>
      <c r="CR10">
        <v>11</v>
      </c>
      <c r="CS10">
        <v>11</v>
      </c>
      <c r="CT10">
        <v>11</v>
      </c>
      <c r="CU10">
        <v>11</v>
      </c>
      <c r="CV10">
        <v>11</v>
      </c>
      <c r="CW10">
        <v>11</v>
      </c>
      <c r="CX10">
        <v>11</v>
      </c>
    </row>
    <row r="11" spans="1:179" x14ac:dyDescent="0.3">
      <c r="A11">
        <v>150</v>
      </c>
      <c r="B11">
        <v>6158</v>
      </c>
      <c r="C11" s="2" t="s">
        <v>22</v>
      </c>
      <c r="D11" s="2" t="s">
        <v>141</v>
      </c>
      <c r="E11" s="15" t="s">
        <v>55</v>
      </c>
      <c r="G11" t="s">
        <v>10</v>
      </c>
      <c r="H11">
        <v>2014</v>
      </c>
      <c r="I11" s="1">
        <v>41700</v>
      </c>
      <c r="J11" s="3">
        <v>41904</v>
      </c>
      <c r="K11">
        <v>0</v>
      </c>
      <c r="L11">
        <v>3259</v>
      </c>
      <c r="M11" s="24">
        <v>4.4579000282857102</v>
      </c>
      <c r="N11" t="s">
        <v>177</v>
      </c>
      <c r="O11" s="17">
        <v>14.8</v>
      </c>
      <c r="P11" s="17">
        <v>25.2</v>
      </c>
      <c r="Q11" s="16">
        <f>O11/P11</f>
        <v>0.58730158730158732</v>
      </c>
      <c r="R11">
        <v>1</v>
      </c>
      <c r="S11" t="s">
        <v>14</v>
      </c>
      <c r="U11">
        <v>0</v>
      </c>
      <c r="V11" s="16">
        <v>0.56999999999999995</v>
      </c>
      <c r="W11">
        <v>0.52</v>
      </c>
      <c r="X11">
        <v>0.54</v>
      </c>
      <c r="Y11" s="21">
        <f>AVERAGE(V11:X11)</f>
        <v>0.54333333333333333</v>
      </c>
      <c r="Z11">
        <v>51.92</v>
      </c>
      <c r="AA11" s="16">
        <v>51.9</v>
      </c>
      <c r="AB11" s="16">
        <v>51.91</v>
      </c>
      <c r="AC11" s="16">
        <f>AVERAGE(Z11:AB11)</f>
        <v>51.91</v>
      </c>
      <c r="AD11" s="22">
        <v>6.1000000000000004E-3</v>
      </c>
      <c r="AE11" s="22">
        <f>AD11*1000</f>
        <v>6.1000000000000005</v>
      </c>
      <c r="AF11" s="23">
        <f>AE11/AC11</f>
        <v>0.11751107686380276</v>
      </c>
      <c r="AG11" s="16">
        <v>44.32</v>
      </c>
      <c r="AH11" s="20">
        <f>AG11/2</f>
        <v>22.16</v>
      </c>
      <c r="AI11" s="26">
        <f t="shared" si="0"/>
        <v>758</v>
      </c>
      <c r="AJ11" s="19">
        <f t="shared" si="1"/>
        <v>355</v>
      </c>
      <c r="AK11" s="19">
        <f t="shared" si="2"/>
        <v>403</v>
      </c>
      <c r="AM11">
        <v>22</v>
      </c>
      <c r="AN11">
        <v>21</v>
      </c>
      <c r="AO11">
        <v>14</v>
      </c>
      <c r="AP11">
        <v>18</v>
      </c>
      <c r="AQ11">
        <v>13</v>
      </c>
      <c r="AR11">
        <v>18</v>
      </c>
      <c r="AS11">
        <v>13</v>
      </c>
      <c r="AT11">
        <v>15</v>
      </c>
      <c r="AU11">
        <v>12</v>
      </c>
      <c r="AV11">
        <v>13</v>
      </c>
      <c r="AW11">
        <v>11</v>
      </c>
      <c r="AX11">
        <v>12</v>
      </c>
      <c r="AY11">
        <v>11</v>
      </c>
      <c r="AZ11">
        <v>12</v>
      </c>
      <c r="BA11">
        <v>11</v>
      </c>
      <c r="BB11">
        <v>12</v>
      </c>
      <c r="BC11">
        <v>10</v>
      </c>
      <c r="BD11">
        <v>12</v>
      </c>
      <c r="BE11">
        <v>10</v>
      </c>
      <c r="BF11">
        <v>11</v>
      </c>
      <c r="BG11">
        <v>10</v>
      </c>
      <c r="BH11">
        <v>10</v>
      </c>
      <c r="BJ11">
        <v>15</v>
      </c>
      <c r="BK11">
        <v>18</v>
      </c>
      <c r="BL11">
        <v>13</v>
      </c>
      <c r="BM11">
        <v>17</v>
      </c>
      <c r="BN11">
        <v>12</v>
      </c>
      <c r="BO11">
        <v>14</v>
      </c>
      <c r="BP11">
        <v>12</v>
      </c>
      <c r="BQ11">
        <v>12</v>
      </c>
      <c r="BR11">
        <v>11</v>
      </c>
      <c r="BS11">
        <v>13</v>
      </c>
      <c r="BT11">
        <v>11</v>
      </c>
      <c r="BU11">
        <v>12</v>
      </c>
      <c r="BV11">
        <v>11</v>
      </c>
      <c r="BW11">
        <v>11</v>
      </c>
      <c r="BX11">
        <v>10</v>
      </c>
      <c r="BY11">
        <v>10</v>
      </c>
      <c r="BZ11">
        <v>10</v>
      </c>
      <c r="CA11">
        <v>11</v>
      </c>
      <c r="CB11">
        <v>10</v>
      </c>
      <c r="CC11">
        <v>11</v>
      </c>
      <c r="CE11">
        <v>14</v>
      </c>
      <c r="CF11">
        <v>18</v>
      </c>
      <c r="CG11">
        <v>13</v>
      </c>
      <c r="CH11">
        <v>16</v>
      </c>
      <c r="CI11">
        <v>12</v>
      </c>
      <c r="CJ11">
        <v>14</v>
      </c>
      <c r="CK11">
        <v>12</v>
      </c>
      <c r="CL11">
        <v>13</v>
      </c>
      <c r="CM11">
        <v>12</v>
      </c>
      <c r="CN11">
        <v>13</v>
      </c>
      <c r="CO11">
        <v>11</v>
      </c>
      <c r="CP11">
        <v>12</v>
      </c>
      <c r="CQ11">
        <v>11</v>
      </c>
      <c r="CR11">
        <v>11</v>
      </c>
      <c r="CS11">
        <v>10</v>
      </c>
      <c r="CT11">
        <v>11</v>
      </c>
      <c r="CU11">
        <v>10</v>
      </c>
      <c r="CV11">
        <v>11</v>
      </c>
      <c r="CW11">
        <v>10</v>
      </c>
      <c r="CX11">
        <v>11</v>
      </c>
    </row>
    <row r="12" spans="1:179" x14ac:dyDescent="0.3">
      <c r="A12">
        <v>27</v>
      </c>
      <c r="B12">
        <v>5292</v>
      </c>
      <c r="C12" s="2" t="s">
        <v>23</v>
      </c>
      <c r="D12" s="2" t="s">
        <v>142</v>
      </c>
      <c r="E12" s="15" t="s">
        <v>55</v>
      </c>
      <c r="G12" t="s">
        <v>10</v>
      </c>
      <c r="H12">
        <v>2008</v>
      </c>
      <c r="I12" s="1">
        <v>39775</v>
      </c>
      <c r="J12" s="3">
        <v>41905</v>
      </c>
      <c r="K12">
        <v>6</v>
      </c>
      <c r="L12">
        <v>3193</v>
      </c>
      <c r="M12" s="24">
        <v>4.4579000282857102</v>
      </c>
      <c r="N12" t="s">
        <v>176</v>
      </c>
      <c r="O12" s="17">
        <v>17.7</v>
      </c>
      <c r="P12" s="17">
        <v>25.7</v>
      </c>
      <c r="Q12" s="16">
        <f>O12/P12</f>
        <v>0.68871595330739299</v>
      </c>
      <c r="R12">
        <v>1</v>
      </c>
      <c r="S12" t="s">
        <v>19</v>
      </c>
      <c r="U12">
        <v>1</v>
      </c>
      <c r="V12" s="16">
        <v>0.56999999999999995</v>
      </c>
      <c r="W12">
        <v>0.56000000000000005</v>
      </c>
      <c r="X12">
        <v>0.57999999999999996</v>
      </c>
      <c r="Y12" s="21">
        <f>AVERAGE(V12:X12)</f>
        <v>0.56999999999999995</v>
      </c>
      <c r="Z12" s="16">
        <v>53.5</v>
      </c>
      <c r="AA12">
        <v>53.38</v>
      </c>
      <c r="AB12">
        <v>53.39</v>
      </c>
      <c r="AC12" s="16">
        <f>AVERAGE(Z12:AB12)</f>
        <v>53.423333333333325</v>
      </c>
      <c r="AD12" s="22">
        <v>6.8999999999999999E-3</v>
      </c>
      <c r="AE12" s="22">
        <f>AD12*1000</f>
        <v>6.8999999999999995</v>
      </c>
      <c r="AF12" s="23">
        <f>AE12/AC12</f>
        <v>0.1291570474823735</v>
      </c>
      <c r="AG12">
        <v>45.91</v>
      </c>
      <c r="AH12" s="20">
        <f>AG12/2</f>
        <v>22.954999999999998</v>
      </c>
      <c r="AI12" s="26">
        <f t="shared" si="0"/>
        <v>732</v>
      </c>
      <c r="AJ12" s="19">
        <f t="shared" si="1"/>
        <v>352</v>
      </c>
      <c r="AK12" s="19">
        <f t="shared" si="2"/>
        <v>380</v>
      </c>
      <c r="AM12">
        <v>24</v>
      </c>
      <c r="AN12">
        <v>20</v>
      </c>
      <c r="AO12">
        <v>14</v>
      </c>
      <c r="AP12">
        <v>17</v>
      </c>
      <c r="AQ12">
        <v>13</v>
      </c>
      <c r="AR12">
        <v>15</v>
      </c>
      <c r="AS12">
        <v>12</v>
      </c>
      <c r="AT12">
        <v>14</v>
      </c>
      <c r="AU12">
        <v>12</v>
      </c>
      <c r="AV12">
        <v>12</v>
      </c>
      <c r="AW12">
        <v>11</v>
      </c>
      <c r="AX12">
        <v>11</v>
      </c>
      <c r="AY12">
        <v>11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</v>
      </c>
      <c r="BF12">
        <v>11</v>
      </c>
      <c r="BG12">
        <v>10</v>
      </c>
      <c r="BH12">
        <v>10</v>
      </c>
      <c r="BJ12">
        <v>15</v>
      </c>
      <c r="BK12">
        <v>18</v>
      </c>
      <c r="BL12">
        <v>13</v>
      </c>
      <c r="BM12">
        <v>16</v>
      </c>
      <c r="BN12">
        <v>12</v>
      </c>
      <c r="BO12">
        <v>13</v>
      </c>
      <c r="BP12">
        <v>11</v>
      </c>
      <c r="BQ12">
        <v>12</v>
      </c>
      <c r="BR12">
        <v>10</v>
      </c>
      <c r="BS12">
        <v>11</v>
      </c>
      <c r="BT12">
        <v>11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10</v>
      </c>
      <c r="CA12">
        <v>11</v>
      </c>
      <c r="CB12">
        <v>10</v>
      </c>
      <c r="CC12">
        <v>10</v>
      </c>
      <c r="CE12">
        <v>14</v>
      </c>
      <c r="CF12">
        <v>18</v>
      </c>
      <c r="CG12">
        <v>12</v>
      </c>
      <c r="CH12">
        <v>15</v>
      </c>
      <c r="CI12">
        <v>11</v>
      </c>
      <c r="CJ12">
        <v>13</v>
      </c>
      <c r="CK12">
        <v>11</v>
      </c>
      <c r="CL12">
        <v>12</v>
      </c>
      <c r="CM12">
        <v>11</v>
      </c>
      <c r="CN12">
        <v>12</v>
      </c>
      <c r="CO12">
        <v>11</v>
      </c>
      <c r="CP12">
        <v>11</v>
      </c>
      <c r="CQ12">
        <v>11</v>
      </c>
      <c r="CR12">
        <v>11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</row>
    <row r="13" spans="1:179" x14ac:dyDescent="0.3">
      <c r="A13">
        <v>51</v>
      </c>
      <c r="B13">
        <v>5602</v>
      </c>
      <c r="C13" s="2" t="s">
        <v>18</v>
      </c>
      <c r="D13" s="2" t="s">
        <v>138</v>
      </c>
      <c r="E13" s="15" t="s">
        <v>55</v>
      </c>
      <c r="F13" t="s">
        <v>183</v>
      </c>
      <c r="G13" t="s">
        <v>10</v>
      </c>
      <c r="H13">
        <v>2010</v>
      </c>
      <c r="I13" s="1">
        <v>40483</v>
      </c>
      <c r="J13" s="3">
        <v>41906</v>
      </c>
      <c r="K13">
        <v>4</v>
      </c>
      <c r="L13">
        <v>1423</v>
      </c>
      <c r="M13" s="24">
        <v>4.4579000282857102</v>
      </c>
      <c r="N13" t="s">
        <v>176</v>
      </c>
      <c r="O13" s="17">
        <v>16.7</v>
      </c>
      <c r="P13" s="17">
        <v>26.1</v>
      </c>
      <c r="Q13" s="16">
        <f>O13/P13</f>
        <v>0.63984674329501912</v>
      </c>
      <c r="R13">
        <v>1</v>
      </c>
      <c r="S13" t="s">
        <v>19</v>
      </c>
      <c r="U13">
        <v>1</v>
      </c>
      <c r="V13" s="16">
        <v>0.48</v>
      </c>
      <c r="W13">
        <v>0.47</v>
      </c>
      <c r="X13">
        <v>0.48</v>
      </c>
      <c r="Y13" s="21">
        <f>AVERAGE(V13:X13)</f>
        <v>0.47666666666666663</v>
      </c>
      <c r="Z13">
        <v>42.94</v>
      </c>
      <c r="AA13" s="16">
        <v>42.82</v>
      </c>
      <c r="AB13" s="16">
        <v>42.84</v>
      </c>
      <c r="AC13" s="16">
        <f>AVERAGE(Z13:AB13)</f>
        <v>42.866666666666667</v>
      </c>
      <c r="AD13" s="22">
        <v>6.3E-3</v>
      </c>
      <c r="AE13" s="22">
        <f>AD13*1000</f>
        <v>6.3</v>
      </c>
      <c r="AF13" s="23">
        <f>AE13/AC13</f>
        <v>0.14696734059097977</v>
      </c>
      <c r="AG13" s="16">
        <v>32.31</v>
      </c>
      <c r="AH13" s="20">
        <f>AG13/2</f>
        <v>16.155000000000001</v>
      </c>
      <c r="AI13" s="26">
        <f t="shared" si="0"/>
        <v>758</v>
      </c>
      <c r="AJ13" s="19">
        <f t="shared" si="1"/>
        <v>362</v>
      </c>
      <c r="AK13" s="19">
        <f t="shared" si="2"/>
        <v>396</v>
      </c>
      <c r="AM13">
        <v>21</v>
      </c>
      <c r="AN13">
        <v>19</v>
      </c>
      <c r="AO13">
        <v>15</v>
      </c>
      <c r="AP13">
        <v>18</v>
      </c>
      <c r="AQ13">
        <v>14</v>
      </c>
      <c r="AR13">
        <v>16</v>
      </c>
      <c r="AS13">
        <v>14</v>
      </c>
      <c r="AT13">
        <v>15</v>
      </c>
      <c r="AU13">
        <v>12</v>
      </c>
      <c r="AV13">
        <v>13</v>
      </c>
      <c r="AW13">
        <v>11</v>
      </c>
      <c r="AX13">
        <v>12</v>
      </c>
      <c r="AY13">
        <v>11</v>
      </c>
      <c r="AZ13">
        <v>12</v>
      </c>
      <c r="BA13">
        <v>11</v>
      </c>
      <c r="BB13">
        <v>11</v>
      </c>
      <c r="BC13">
        <v>11</v>
      </c>
      <c r="BD13">
        <v>11</v>
      </c>
      <c r="BE13">
        <v>11</v>
      </c>
      <c r="BF13">
        <v>11</v>
      </c>
      <c r="BG13">
        <v>11</v>
      </c>
      <c r="BH13">
        <v>11</v>
      </c>
      <c r="BJ13">
        <v>14</v>
      </c>
      <c r="BK13">
        <v>19</v>
      </c>
      <c r="BL13">
        <v>14</v>
      </c>
      <c r="BM13">
        <v>17</v>
      </c>
      <c r="BN13">
        <v>12</v>
      </c>
      <c r="BO13">
        <v>14</v>
      </c>
      <c r="BP13">
        <v>11</v>
      </c>
      <c r="BQ13">
        <v>12</v>
      </c>
      <c r="BR13">
        <v>11</v>
      </c>
      <c r="BS13">
        <v>12</v>
      </c>
      <c r="BT13">
        <v>11</v>
      </c>
      <c r="BU13">
        <v>11</v>
      </c>
      <c r="BV13">
        <v>11</v>
      </c>
      <c r="BW13">
        <v>11</v>
      </c>
      <c r="BX13">
        <v>11</v>
      </c>
      <c r="BY13">
        <v>11</v>
      </c>
      <c r="BZ13">
        <v>10</v>
      </c>
      <c r="CA13">
        <v>10</v>
      </c>
      <c r="CB13">
        <v>10</v>
      </c>
      <c r="CC13">
        <v>10</v>
      </c>
      <c r="CE13">
        <v>14</v>
      </c>
      <c r="CF13">
        <v>19</v>
      </c>
      <c r="CG13">
        <v>13</v>
      </c>
      <c r="CH13">
        <v>16</v>
      </c>
      <c r="CI13">
        <v>12</v>
      </c>
      <c r="CJ13">
        <v>14</v>
      </c>
      <c r="CK13">
        <v>12</v>
      </c>
      <c r="CL13">
        <v>13</v>
      </c>
      <c r="CM13">
        <v>12</v>
      </c>
      <c r="CN13">
        <v>12</v>
      </c>
      <c r="CO13">
        <v>10</v>
      </c>
      <c r="CP13">
        <v>11</v>
      </c>
      <c r="CQ13">
        <v>10</v>
      </c>
      <c r="CR13">
        <v>11</v>
      </c>
      <c r="CS13">
        <v>11</v>
      </c>
      <c r="CT13">
        <v>11</v>
      </c>
      <c r="CU13">
        <v>11</v>
      </c>
      <c r="CV13">
        <v>11</v>
      </c>
      <c r="CW13">
        <v>10</v>
      </c>
      <c r="CX13">
        <v>10</v>
      </c>
    </row>
    <row r="14" spans="1:179" x14ac:dyDescent="0.3">
      <c r="A14">
        <v>137</v>
      </c>
      <c r="B14">
        <v>6150</v>
      </c>
      <c r="C14" s="2" t="s">
        <v>20</v>
      </c>
      <c r="D14" s="2" t="s">
        <v>139</v>
      </c>
      <c r="E14" s="15" t="s">
        <v>55</v>
      </c>
      <c r="G14" t="s">
        <v>10</v>
      </c>
      <c r="H14">
        <v>2014</v>
      </c>
      <c r="I14" s="1">
        <v>41696</v>
      </c>
      <c r="J14" s="3">
        <v>42035</v>
      </c>
      <c r="K14">
        <v>1</v>
      </c>
      <c r="L14">
        <v>339</v>
      </c>
      <c r="M14" s="24">
        <v>3.03440265878571</v>
      </c>
      <c r="N14" t="s">
        <v>179</v>
      </c>
      <c r="O14" s="17">
        <v>14.5</v>
      </c>
      <c r="P14" s="17">
        <v>24.8</v>
      </c>
      <c r="Q14" s="16">
        <f>O14/P14</f>
        <v>0.58467741935483875</v>
      </c>
      <c r="R14">
        <v>0</v>
      </c>
      <c r="S14" t="s">
        <v>11</v>
      </c>
      <c r="U14">
        <v>0</v>
      </c>
      <c r="V14" s="16">
        <v>0.6</v>
      </c>
      <c r="W14" s="16">
        <v>0.56999999999999995</v>
      </c>
      <c r="X14" s="16">
        <v>0.56000000000000005</v>
      </c>
      <c r="Y14" s="21">
        <f>AVERAGE(V14:X14)</f>
        <v>0.57666666666666666</v>
      </c>
      <c r="Z14" s="16">
        <v>51.18</v>
      </c>
      <c r="AA14" s="16">
        <v>51.21</v>
      </c>
      <c r="AB14" s="16">
        <v>51.04</v>
      </c>
      <c r="AC14" s="16">
        <f>AVERAGE(Z14:AB14)</f>
        <v>51.143333333333338</v>
      </c>
      <c r="AD14" s="22">
        <v>6.1000000000000004E-3</v>
      </c>
      <c r="AE14" s="22">
        <f>AD14*1000</f>
        <v>6.1000000000000005</v>
      </c>
      <c r="AF14" s="23">
        <f>AE14/AC14</f>
        <v>0.1192726324708336</v>
      </c>
      <c r="AG14" s="16">
        <v>44.4</v>
      </c>
      <c r="AH14" s="20">
        <f>AG14/2</f>
        <v>22.2</v>
      </c>
      <c r="AI14" s="26">
        <f t="shared" si="0"/>
        <v>731</v>
      </c>
      <c r="AJ14" s="19">
        <f t="shared" si="1"/>
        <v>355</v>
      </c>
      <c r="AK14" s="19">
        <f t="shared" si="2"/>
        <v>376</v>
      </c>
      <c r="AM14">
        <v>22</v>
      </c>
      <c r="AN14">
        <v>18</v>
      </c>
      <c r="AO14">
        <v>14</v>
      </c>
      <c r="AP14">
        <v>18</v>
      </c>
      <c r="AQ14">
        <v>13</v>
      </c>
      <c r="AR14">
        <v>16</v>
      </c>
      <c r="AS14">
        <v>12</v>
      </c>
      <c r="AT14">
        <v>14</v>
      </c>
      <c r="AU14">
        <v>11</v>
      </c>
      <c r="AV14">
        <v>13</v>
      </c>
      <c r="AW14">
        <v>11</v>
      </c>
      <c r="AX14">
        <v>11</v>
      </c>
      <c r="AY14">
        <v>12</v>
      </c>
      <c r="AZ14">
        <v>12</v>
      </c>
      <c r="BA14">
        <v>11</v>
      </c>
      <c r="BB14">
        <v>11</v>
      </c>
      <c r="BC14">
        <v>11</v>
      </c>
      <c r="BD14">
        <v>10</v>
      </c>
      <c r="BE14">
        <v>10</v>
      </c>
      <c r="BF14">
        <v>10</v>
      </c>
      <c r="BG14">
        <v>10</v>
      </c>
      <c r="BH14">
        <v>10</v>
      </c>
      <c r="BJ14">
        <v>14</v>
      </c>
      <c r="BK14">
        <v>17</v>
      </c>
      <c r="BL14">
        <v>13</v>
      </c>
      <c r="BM14">
        <v>15</v>
      </c>
      <c r="BN14">
        <v>12</v>
      </c>
      <c r="BO14">
        <v>13</v>
      </c>
      <c r="BP14">
        <v>12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10</v>
      </c>
      <c r="BZ14">
        <v>10</v>
      </c>
      <c r="CA14">
        <v>10</v>
      </c>
      <c r="CB14">
        <v>10</v>
      </c>
      <c r="CC14">
        <v>10</v>
      </c>
      <c r="CE14">
        <v>13</v>
      </c>
      <c r="CF14">
        <v>16</v>
      </c>
      <c r="CG14">
        <v>13</v>
      </c>
      <c r="CH14">
        <v>16</v>
      </c>
      <c r="CI14">
        <v>13</v>
      </c>
      <c r="CJ14">
        <v>14</v>
      </c>
      <c r="CK14">
        <v>12</v>
      </c>
      <c r="CL14">
        <v>13</v>
      </c>
      <c r="CM14">
        <v>12</v>
      </c>
      <c r="CN14">
        <v>12</v>
      </c>
      <c r="CO14">
        <v>11</v>
      </c>
      <c r="CP14">
        <v>11</v>
      </c>
      <c r="CQ14">
        <v>11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</row>
    <row r="15" spans="1:179" x14ac:dyDescent="0.3">
      <c r="A15">
        <v>233</v>
      </c>
      <c r="B15">
        <v>6375</v>
      </c>
      <c r="C15" s="2" t="s">
        <v>29</v>
      </c>
      <c r="D15" s="2" t="s">
        <v>147</v>
      </c>
      <c r="E15" s="15" t="s">
        <v>55</v>
      </c>
      <c r="G15" t="s">
        <v>10</v>
      </c>
      <c r="H15">
        <v>2014</v>
      </c>
      <c r="I15" s="1">
        <v>41996</v>
      </c>
      <c r="J15" s="3">
        <v>42236</v>
      </c>
      <c r="K15">
        <v>1</v>
      </c>
      <c r="L15">
        <v>2993</v>
      </c>
      <c r="M15" s="25">
        <v>4.8553472715714303</v>
      </c>
      <c r="N15" t="s">
        <v>176</v>
      </c>
      <c r="O15" s="17">
        <v>17</v>
      </c>
      <c r="P15" s="17">
        <v>24.7</v>
      </c>
      <c r="Q15" s="16">
        <f>O15/P15</f>
        <v>0.68825910931174095</v>
      </c>
      <c r="R15">
        <v>1</v>
      </c>
      <c r="S15" t="s">
        <v>11</v>
      </c>
      <c r="U15">
        <v>0</v>
      </c>
      <c r="V15" s="16">
        <v>0.6</v>
      </c>
      <c r="W15" s="16">
        <v>0.57999999999999996</v>
      </c>
      <c r="X15" s="16">
        <v>0.57999999999999996</v>
      </c>
      <c r="Y15" s="21">
        <f>AVERAGE(V15:X15)</f>
        <v>0.58666666666666656</v>
      </c>
      <c r="Z15" s="16">
        <v>53.72</v>
      </c>
      <c r="AA15" s="16">
        <v>53.57</v>
      </c>
      <c r="AB15" s="16">
        <v>53.62</v>
      </c>
      <c r="AC15" s="16">
        <f>AVERAGE(Z15:AB15)</f>
        <v>53.636666666666663</v>
      </c>
      <c r="AD15" s="22">
        <v>6.4999999999999997E-3</v>
      </c>
      <c r="AE15" s="22">
        <f>AD15*1000</f>
        <v>6.5</v>
      </c>
      <c r="AF15" s="23">
        <f>AE15/AC15</f>
        <v>0.12118575601267791</v>
      </c>
      <c r="AG15" s="16">
        <v>46.83</v>
      </c>
      <c r="AH15" s="20">
        <f>AG15/2</f>
        <v>23.414999999999999</v>
      </c>
      <c r="AI15" s="26">
        <f t="shared" si="0"/>
        <v>753</v>
      </c>
      <c r="AJ15" s="19">
        <f t="shared" si="1"/>
        <v>362</v>
      </c>
      <c r="AK15" s="19">
        <f t="shared" si="2"/>
        <v>391</v>
      </c>
      <c r="AM15">
        <v>22</v>
      </c>
      <c r="AN15">
        <v>19</v>
      </c>
      <c r="AO15">
        <v>15</v>
      </c>
      <c r="AP15">
        <v>17</v>
      </c>
      <c r="AQ15">
        <v>13</v>
      </c>
      <c r="AR15">
        <v>15</v>
      </c>
      <c r="AS15">
        <v>13</v>
      </c>
      <c r="AT15">
        <v>14</v>
      </c>
      <c r="AU15">
        <v>12</v>
      </c>
      <c r="AV15">
        <v>13</v>
      </c>
      <c r="AW15">
        <v>12</v>
      </c>
      <c r="AX15">
        <v>12</v>
      </c>
      <c r="AY15">
        <v>12</v>
      </c>
      <c r="AZ15">
        <v>12</v>
      </c>
      <c r="BA15">
        <v>11</v>
      </c>
      <c r="BB15">
        <v>11</v>
      </c>
      <c r="BC15">
        <v>11</v>
      </c>
      <c r="BD15">
        <v>11</v>
      </c>
      <c r="BE15">
        <v>10</v>
      </c>
      <c r="BF15">
        <v>11</v>
      </c>
      <c r="BG15">
        <v>11</v>
      </c>
      <c r="BH15">
        <v>10</v>
      </c>
      <c r="BJ15">
        <v>14</v>
      </c>
      <c r="BK15">
        <v>18</v>
      </c>
      <c r="BL15">
        <v>13</v>
      </c>
      <c r="BM15">
        <v>16</v>
      </c>
      <c r="BN15">
        <v>12</v>
      </c>
      <c r="BO15">
        <v>14</v>
      </c>
      <c r="BP15">
        <v>12</v>
      </c>
      <c r="BQ15">
        <v>13</v>
      </c>
      <c r="BR15">
        <v>12</v>
      </c>
      <c r="BS15">
        <v>12</v>
      </c>
      <c r="BT15">
        <v>11</v>
      </c>
      <c r="BU15">
        <v>12</v>
      </c>
      <c r="BV15">
        <v>11</v>
      </c>
      <c r="BW15">
        <v>11</v>
      </c>
      <c r="BX15">
        <v>11</v>
      </c>
      <c r="BY15">
        <v>11</v>
      </c>
      <c r="BZ15">
        <v>10</v>
      </c>
      <c r="CA15">
        <v>10</v>
      </c>
      <c r="CB15">
        <v>10</v>
      </c>
      <c r="CC15">
        <v>10</v>
      </c>
      <c r="CE15">
        <v>14</v>
      </c>
      <c r="CF15">
        <v>18</v>
      </c>
      <c r="CG15">
        <v>13</v>
      </c>
      <c r="CH15">
        <v>16</v>
      </c>
      <c r="CI15">
        <v>13</v>
      </c>
      <c r="CJ15">
        <v>13</v>
      </c>
      <c r="CK15">
        <v>12</v>
      </c>
      <c r="CL15">
        <v>13</v>
      </c>
      <c r="CM15">
        <v>11</v>
      </c>
      <c r="CN15">
        <v>12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10</v>
      </c>
      <c r="CV15">
        <v>11</v>
      </c>
      <c r="CW15">
        <v>10</v>
      </c>
      <c r="CX15">
        <v>11</v>
      </c>
    </row>
    <row r="16" spans="1:179" x14ac:dyDescent="0.3">
      <c r="A16">
        <v>234</v>
      </c>
      <c r="B16">
        <v>6375</v>
      </c>
      <c r="C16" s="2" t="s">
        <v>29</v>
      </c>
      <c r="D16" s="2" t="s">
        <v>147</v>
      </c>
      <c r="E16" s="15" t="s">
        <v>55</v>
      </c>
      <c r="G16" t="s">
        <v>10</v>
      </c>
      <c r="H16">
        <v>2014</v>
      </c>
      <c r="I16" s="1">
        <v>41996</v>
      </c>
      <c r="J16" s="3">
        <v>42563</v>
      </c>
      <c r="K16">
        <v>2</v>
      </c>
      <c r="L16">
        <v>2993</v>
      </c>
      <c r="M16" s="24">
        <v>4.2142862022142902</v>
      </c>
      <c r="N16" t="s">
        <v>176</v>
      </c>
      <c r="O16" s="17">
        <v>16.399999999999999</v>
      </c>
      <c r="P16" s="17">
        <v>25</v>
      </c>
      <c r="Q16" s="16">
        <f>O16/P16</f>
        <v>0.65599999999999992</v>
      </c>
      <c r="R16">
        <v>1</v>
      </c>
      <c r="S16" t="s">
        <v>11</v>
      </c>
      <c r="U16">
        <v>0</v>
      </c>
      <c r="V16" s="16">
        <v>0.49</v>
      </c>
      <c r="W16" s="16">
        <v>0.49</v>
      </c>
      <c r="X16" s="16">
        <v>0.49</v>
      </c>
      <c r="Y16" s="21">
        <f>AVERAGE(V16:X16)</f>
        <v>0.49</v>
      </c>
      <c r="Z16" s="16">
        <v>54.96</v>
      </c>
      <c r="AA16" s="16">
        <v>54.95</v>
      </c>
      <c r="AB16" s="16">
        <v>54.86</v>
      </c>
      <c r="AC16" s="16">
        <f>AVERAGE(Z16:AB16)</f>
        <v>54.923333333333325</v>
      </c>
      <c r="AD16" s="22">
        <v>6.4999999999999997E-3</v>
      </c>
      <c r="AE16" s="22">
        <f>AD16*1000</f>
        <v>6.5</v>
      </c>
      <c r="AF16" s="23">
        <f>AE16/AC16</f>
        <v>0.1183467864295685</v>
      </c>
      <c r="AG16" s="16">
        <v>44.31</v>
      </c>
      <c r="AH16" s="20">
        <f>AG16/2</f>
        <v>22.155000000000001</v>
      </c>
      <c r="AI16" s="26">
        <f t="shared" si="0"/>
        <v>731</v>
      </c>
      <c r="AJ16" s="19">
        <f t="shared" si="1"/>
        <v>351</v>
      </c>
      <c r="AK16" s="19">
        <f t="shared" si="2"/>
        <v>380</v>
      </c>
      <c r="AM16">
        <v>21</v>
      </c>
      <c r="AN16">
        <v>19</v>
      </c>
      <c r="AO16">
        <v>13</v>
      </c>
      <c r="AP16">
        <v>16</v>
      </c>
      <c r="AQ16">
        <v>12</v>
      </c>
      <c r="AR16">
        <v>16</v>
      </c>
      <c r="AS16">
        <v>12</v>
      </c>
      <c r="AT16">
        <v>14</v>
      </c>
      <c r="AU16">
        <v>12</v>
      </c>
      <c r="AV16">
        <v>13</v>
      </c>
      <c r="AW16">
        <v>11</v>
      </c>
      <c r="AX16">
        <v>11</v>
      </c>
      <c r="AY16">
        <v>11</v>
      </c>
      <c r="AZ16">
        <v>11</v>
      </c>
      <c r="BA16">
        <v>11</v>
      </c>
      <c r="BB16">
        <v>11</v>
      </c>
      <c r="BC16">
        <v>11</v>
      </c>
      <c r="BD16">
        <v>11</v>
      </c>
      <c r="BE16">
        <v>10</v>
      </c>
      <c r="BF16">
        <v>11</v>
      </c>
      <c r="BG16">
        <v>11</v>
      </c>
      <c r="BH16">
        <v>10</v>
      </c>
      <c r="BJ16">
        <v>13</v>
      </c>
      <c r="BK16">
        <v>16</v>
      </c>
      <c r="BL16">
        <v>13</v>
      </c>
      <c r="BM16">
        <v>16</v>
      </c>
      <c r="BN16">
        <v>12</v>
      </c>
      <c r="BO16">
        <v>13</v>
      </c>
      <c r="BP16">
        <v>12</v>
      </c>
      <c r="BQ16">
        <v>12</v>
      </c>
      <c r="BR16">
        <v>11</v>
      </c>
      <c r="BS16">
        <v>11</v>
      </c>
      <c r="BT16">
        <v>10</v>
      </c>
      <c r="BU16">
        <v>11</v>
      </c>
      <c r="BV16">
        <v>10</v>
      </c>
      <c r="BW16">
        <v>11</v>
      </c>
      <c r="BX16">
        <v>11</v>
      </c>
      <c r="BY16">
        <v>10</v>
      </c>
      <c r="BZ16">
        <v>11</v>
      </c>
      <c r="CA16">
        <v>10</v>
      </c>
      <c r="CB16">
        <v>11</v>
      </c>
      <c r="CC16">
        <v>10</v>
      </c>
      <c r="CE16">
        <v>14</v>
      </c>
      <c r="CF16">
        <v>16</v>
      </c>
      <c r="CG16">
        <v>12</v>
      </c>
      <c r="CH16">
        <v>16</v>
      </c>
      <c r="CI16">
        <v>12</v>
      </c>
      <c r="CJ16">
        <v>14</v>
      </c>
      <c r="CK16">
        <v>12</v>
      </c>
      <c r="CL16">
        <v>12</v>
      </c>
      <c r="CM16">
        <v>11</v>
      </c>
      <c r="CN16">
        <v>12</v>
      </c>
      <c r="CO16">
        <v>10</v>
      </c>
      <c r="CP16">
        <v>12</v>
      </c>
      <c r="CQ16">
        <v>11</v>
      </c>
      <c r="CR16">
        <v>11</v>
      </c>
      <c r="CS16">
        <v>11</v>
      </c>
      <c r="CT16">
        <v>11</v>
      </c>
      <c r="CU16">
        <v>10</v>
      </c>
      <c r="CV16">
        <v>10</v>
      </c>
      <c r="CW16">
        <v>10</v>
      </c>
      <c r="CX16">
        <v>11</v>
      </c>
    </row>
    <row r="17" spans="1:179" x14ac:dyDescent="0.3">
      <c r="A17">
        <v>203</v>
      </c>
      <c r="B17">
        <v>6200</v>
      </c>
      <c r="C17" s="2" t="s">
        <v>25</v>
      </c>
      <c r="D17" s="2" t="s">
        <v>144</v>
      </c>
      <c r="E17" s="15" t="s">
        <v>55</v>
      </c>
      <c r="G17" t="s">
        <v>10</v>
      </c>
      <c r="H17">
        <v>2014</v>
      </c>
      <c r="I17" s="1">
        <v>41812</v>
      </c>
      <c r="J17" s="3">
        <v>42571</v>
      </c>
      <c r="K17">
        <v>2</v>
      </c>
      <c r="L17">
        <v>2953</v>
      </c>
      <c r="M17" s="24">
        <v>4.2142862022142902</v>
      </c>
      <c r="N17" t="s">
        <v>176</v>
      </c>
      <c r="O17" s="17">
        <v>17</v>
      </c>
      <c r="P17" s="17">
        <v>24.1</v>
      </c>
      <c r="Q17" s="16">
        <f>O17/P17</f>
        <v>0.70539419087136923</v>
      </c>
      <c r="R17">
        <v>1</v>
      </c>
      <c r="S17" t="s">
        <v>17</v>
      </c>
      <c r="U17">
        <v>1</v>
      </c>
      <c r="V17" s="16">
        <v>0.49</v>
      </c>
      <c r="W17" s="16">
        <v>0.48</v>
      </c>
      <c r="X17" s="16">
        <v>0.48</v>
      </c>
      <c r="Y17" s="21">
        <f>AVERAGE(V17:X17)</f>
        <v>0.48333333333333334</v>
      </c>
      <c r="Z17" s="16">
        <v>46.94</v>
      </c>
      <c r="AA17" s="16">
        <v>47.11</v>
      </c>
      <c r="AB17" s="16">
        <v>47.07</v>
      </c>
      <c r="AC17" s="16">
        <f>AVERAGE(Z17:AB17)</f>
        <v>47.04</v>
      </c>
      <c r="AD17" s="22">
        <v>5.3E-3</v>
      </c>
      <c r="AE17" s="22">
        <f>AD17*1000</f>
        <v>5.3</v>
      </c>
      <c r="AF17" s="23">
        <f>AE17/AC17</f>
        <v>0.11267006802721088</v>
      </c>
      <c r="AG17" s="16">
        <v>39.42</v>
      </c>
      <c r="AH17" s="20">
        <f>AG17/2</f>
        <v>19.71</v>
      </c>
      <c r="AI17" s="26">
        <f t="shared" si="0"/>
        <v>761</v>
      </c>
      <c r="AJ17" s="19">
        <f t="shared" si="1"/>
        <v>354</v>
      </c>
      <c r="AK17" s="19">
        <f>AP17+AR17+AT17+AV17+AX17+AZ17+BB17+BD17+BF17+BF17+BH17+BK17+BM17+BO17+BQ17+BS17+BU17+BW17+BY17+CA17+CC17+CF17+CH17+CJ17+CL17+CN17+CP17+CR17+CT17+CV17+CX17</f>
        <v>407</v>
      </c>
      <c r="AM17">
        <v>24</v>
      </c>
      <c r="AN17">
        <v>21</v>
      </c>
      <c r="AO17">
        <v>15</v>
      </c>
      <c r="AP17">
        <v>20</v>
      </c>
      <c r="AQ17">
        <v>13</v>
      </c>
      <c r="AR17">
        <v>17</v>
      </c>
      <c r="AS17">
        <v>12</v>
      </c>
      <c r="AT17">
        <v>14</v>
      </c>
      <c r="AU17">
        <v>11</v>
      </c>
      <c r="AV17">
        <v>13</v>
      </c>
      <c r="AW17">
        <v>11</v>
      </c>
      <c r="AX17">
        <v>13</v>
      </c>
      <c r="AY17">
        <v>11</v>
      </c>
      <c r="AZ17">
        <v>12</v>
      </c>
      <c r="BA17">
        <v>11</v>
      </c>
      <c r="BB17">
        <v>11</v>
      </c>
      <c r="BC17">
        <v>10</v>
      </c>
      <c r="BD17">
        <v>11</v>
      </c>
      <c r="BE17">
        <v>11</v>
      </c>
      <c r="BF17">
        <v>12</v>
      </c>
      <c r="BG17">
        <v>11</v>
      </c>
      <c r="BH17">
        <v>11</v>
      </c>
      <c r="BJ17">
        <v>14</v>
      </c>
      <c r="BK17">
        <v>18</v>
      </c>
      <c r="BL17">
        <v>13</v>
      </c>
      <c r="BM17">
        <v>16</v>
      </c>
      <c r="BN17">
        <v>11</v>
      </c>
      <c r="BO17">
        <v>15</v>
      </c>
      <c r="BP17">
        <v>12</v>
      </c>
      <c r="BQ17">
        <v>14</v>
      </c>
      <c r="BR17">
        <v>11</v>
      </c>
      <c r="BS17">
        <v>13</v>
      </c>
      <c r="BT17">
        <v>10</v>
      </c>
      <c r="BU17">
        <v>12</v>
      </c>
      <c r="BV17">
        <v>10</v>
      </c>
      <c r="BW17">
        <v>11</v>
      </c>
      <c r="BX17">
        <v>10</v>
      </c>
      <c r="BY17">
        <v>12</v>
      </c>
      <c r="BZ17">
        <v>10</v>
      </c>
      <c r="CA17">
        <v>11</v>
      </c>
      <c r="CB17">
        <v>11</v>
      </c>
      <c r="CC17">
        <v>11</v>
      </c>
      <c r="CE17">
        <v>14</v>
      </c>
      <c r="CF17">
        <v>19</v>
      </c>
      <c r="CG17">
        <v>13</v>
      </c>
      <c r="CH17">
        <v>16</v>
      </c>
      <c r="CI17">
        <v>12</v>
      </c>
      <c r="CJ17">
        <v>14</v>
      </c>
      <c r="CK17">
        <v>11</v>
      </c>
      <c r="CL17">
        <v>13</v>
      </c>
      <c r="CM17">
        <v>11</v>
      </c>
      <c r="CN17">
        <v>12</v>
      </c>
      <c r="CO17">
        <v>11</v>
      </c>
      <c r="CP17">
        <v>12</v>
      </c>
      <c r="CQ17">
        <v>11</v>
      </c>
      <c r="CR17">
        <v>12</v>
      </c>
      <c r="CS17">
        <v>10</v>
      </c>
      <c r="CT17">
        <v>10</v>
      </c>
      <c r="CU17">
        <v>11</v>
      </c>
      <c r="CV17">
        <v>10</v>
      </c>
      <c r="CW17">
        <v>11</v>
      </c>
      <c r="CX17">
        <v>10</v>
      </c>
    </row>
    <row r="18" spans="1:179" x14ac:dyDescent="0.3">
      <c r="A18">
        <v>120</v>
      </c>
      <c r="B18">
        <v>6144</v>
      </c>
      <c r="C18" s="2" t="s">
        <v>15</v>
      </c>
      <c r="D18" s="2" t="s">
        <v>137</v>
      </c>
      <c r="E18" s="15" t="s">
        <v>55</v>
      </c>
      <c r="G18" t="s">
        <v>10</v>
      </c>
      <c r="H18">
        <v>2014</v>
      </c>
      <c r="I18" s="1">
        <v>41691</v>
      </c>
      <c r="J18" s="3">
        <v>42589</v>
      </c>
      <c r="K18">
        <v>2</v>
      </c>
      <c r="L18">
        <v>3292</v>
      </c>
      <c r="M18" s="24">
        <v>4.2142862022142902</v>
      </c>
      <c r="N18" t="s">
        <v>176</v>
      </c>
      <c r="O18" s="17">
        <v>17.600000000000001</v>
      </c>
      <c r="P18" s="17">
        <v>27</v>
      </c>
      <c r="Q18" s="16">
        <f>O18/P18</f>
        <v>0.6518518518518519</v>
      </c>
      <c r="R18">
        <v>1</v>
      </c>
      <c r="S18" t="s">
        <v>11</v>
      </c>
      <c r="U18">
        <v>0</v>
      </c>
      <c r="V18" s="16">
        <v>0.56000000000000005</v>
      </c>
      <c r="W18" s="16">
        <v>0.61</v>
      </c>
      <c r="X18" s="16">
        <v>0.57999999999999996</v>
      </c>
      <c r="Y18" s="21">
        <f>AVERAGE(V18:X18)</f>
        <v>0.58333333333333337</v>
      </c>
      <c r="Z18" s="16">
        <v>51.17</v>
      </c>
      <c r="AA18" s="16">
        <v>50.93</v>
      </c>
      <c r="AB18" s="16">
        <v>51.06</v>
      </c>
      <c r="AC18" s="16">
        <f>AVERAGE(Z18:AB18)</f>
        <v>51.053333333333335</v>
      </c>
      <c r="AD18" s="22">
        <v>6.3E-3</v>
      </c>
      <c r="AE18" s="22">
        <f>AD18*1000</f>
        <v>6.3</v>
      </c>
      <c r="AF18" s="23">
        <f>AE18/AC18</f>
        <v>0.12340036563071298</v>
      </c>
      <c r="AG18" s="16">
        <v>44.32</v>
      </c>
      <c r="AH18" s="20">
        <f>AG18/2</f>
        <v>22.16</v>
      </c>
      <c r="AI18" s="26">
        <f t="shared" si="0"/>
        <v>776</v>
      </c>
      <c r="AJ18" s="19">
        <f t="shared" si="1"/>
        <v>371</v>
      </c>
      <c r="AK18" s="19">
        <f t="shared" si="2"/>
        <v>405</v>
      </c>
      <c r="AM18">
        <v>23</v>
      </c>
      <c r="AN18">
        <v>19</v>
      </c>
      <c r="AO18">
        <v>15</v>
      </c>
      <c r="AP18">
        <v>18</v>
      </c>
      <c r="AQ18">
        <v>14</v>
      </c>
      <c r="AR18">
        <v>16</v>
      </c>
      <c r="AS18">
        <v>13</v>
      </c>
      <c r="AT18">
        <v>15</v>
      </c>
      <c r="AU18">
        <v>13</v>
      </c>
      <c r="AV18">
        <v>13</v>
      </c>
      <c r="AW18">
        <v>12</v>
      </c>
      <c r="AX18">
        <v>12</v>
      </c>
      <c r="AY18">
        <v>12</v>
      </c>
      <c r="AZ18">
        <v>12</v>
      </c>
      <c r="BA18">
        <v>12</v>
      </c>
      <c r="BB18">
        <v>12</v>
      </c>
      <c r="BC18">
        <v>11</v>
      </c>
      <c r="BD18">
        <v>11</v>
      </c>
      <c r="BE18">
        <v>11</v>
      </c>
      <c r="BF18">
        <v>11</v>
      </c>
      <c r="BG18">
        <v>10</v>
      </c>
      <c r="BH18">
        <v>10</v>
      </c>
      <c r="BJ18">
        <v>15</v>
      </c>
      <c r="BK18">
        <v>18</v>
      </c>
      <c r="BL18">
        <v>13</v>
      </c>
      <c r="BM18">
        <v>17</v>
      </c>
      <c r="BN18">
        <v>12</v>
      </c>
      <c r="BO18">
        <v>14</v>
      </c>
      <c r="BP18">
        <v>12</v>
      </c>
      <c r="BQ18">
        <v>14</v>
      </c>
      <c r="BR18">
        <v>12</v>
      </c>
      <c r="BS18">
        <v>12</v>
      </c>
      <c r="BT18">
        <v>12</v>
      </c>
      <c r="BU18">
        <v>13</v>
      </c>
      <c r="BV18">
        <v>11</v>
      </c>
      <c r="BW18">
        <v>11</v>
      </c>
      <c r="BX18">
        <v>10</v>
      </c>
      <c r="BY18">
        <v>11</v>
      </c>
      <c r="BZ18">
        <v>10</v>
      </c>
      <c r="CA18">
        <v>11</v>
      </c>
      <c r="CB18">
        <v>11</v>
      </c>
      <c r="CC18">
        <v>11</v>
      </c>
      <c r="CE18">
        <v>15</v>
      </c>
      <c r="CF18">
        <v>18</v>
      </c>
      <c r="CG18">
        <v>13</v>
      </c>
      <c r="CH18">
        <v>14</v>
      </c>
      <c r="CI18">
        <v>12</v>
      </c>
      <c r="CJ18">
        <v>14</v>
      </c>
      <c r="CK18">
        <v>12</v>
      </c>
      <c r="CL18">
        <v>14</v>
      </c>
      <c r="CM18">
        <v>12</v>
      </c>
      <c r="CN18">
        <v>14</v>
      </c>
      <c r="CO18">
        <v>12</v>
      </c>
      <c r="CP18">
        <v>12</v>
      </c>
      <c r="CQ18">
        <v>11</v>
      </c>
      <c r="CR18">
        <v>13</v>
      </c>
      <c r="CS18">
        <v>11</v>
      </c>
      <c r="CT18">
        <v>12</v>
      </c>
      <c r="CU18">
        <v>11</v>
      </c>
      <c r="CV18">
        <v>11</v>
      </c>
      <c r="CW18">
        <v>10</v>
      </c>
      <c r="CX18">
        <v>10</v>
      </c>
    </row>
    <row r="19" spans="1:179" x14ac:dyDescent="0.3">
      <c r="A19">
        <v>263</v>
      </c>
      <c r="B19">
        <v>6671</v>
      </c>
      <c r="C19" s="2" t="s">
        <v>31</v>
      </c>
      <c r="D19" s="2" t="s">
        <v>149</v>
      </c>
      <c r="E19" s="15" t="s">
        <v>55</v>
      </c>
      <c r="G19" t="s">
        <v>10</v>
      </c>
      <c r="H19">
        <v>2016</v>
      </c>
      <c r="I19" s="1">
        <v>42493</v>
      </c>
      <c r="J19" s="3">
        <v>42613</v>
      </c>
      <c r="K19">
        <v>0</v>
      </c>
      <c r="L19">
        <v>2258</v>
      </c>
      <c r="M19" s="24">
        <v>4.2142862022142902</v>
      </c>
      <c r="N19" t="s">
        <v>177</v>
      </c>
      <c r="O19" s="17">
        <v>18.100000000000001</v>
      </c>
      <c r="P19" s="17">
        <v>26.2</v>
      </c>
      <c r="Q19" s="16">
        <f>O19/P19</f>
        <v>0.69083969465648865</v>
      </c>
      <c r="R19">
        <v>1</v>
      </c>
      <c r="S19" t="s">
        <v>19</v>
      </c>
      <c r="U19">
        <v>1</v>
      </c>
      <c r="V19" s="16">
        <v>0.59</v>
      </c>
      <c r="W19" s="16">
        <v>0.6</v>
      </c>
      <c r="X19" s="16">
        <v>0.62</v>
      </c>
      <c r="Y19" s="21">
        <f>AVERAGE(V19:X19)</f>
        <v>0.60333333333333339</v>
      </c>
      <c r="Z19" s="16">
        <v>50.77</v>
      </c>
      <c r="AA19" s="16">
        <v>50.83</v>
      </c>
      <c r="AB19" s="16">
        <v>50.84</v>
      </c>
      <c r="AC19" s="16">
        <f>AVERAGE(Z19:AB19)</f>
        <v>50.813333333333333</v>
      </c>
      <c r="AD19" s="22">
        <v>6.4999999999999997E-3</v>
      </c>
      <c r="AE19" s="22">
        <f>AD19*1000</f>
        <v>6.5</v>
      </c>
      <c r="AF19" s="23">
        <f>AE19/AC19</f>
        <v>0.12791918131723956</v>
      </c>
      <c r="AG19" s="16">
        <v>45.04</v>
      </c>
      <c r="AH19" s="20">
        <f>AG19/2</f>
        <v>22.52</v>
      </c>
      <c r="AI19" s="26">
        <f t="shared" si="0"/>
        <v>735</v>
      </c>
      <c r="AJ19" s="19">
        <f t="shared" si="1"/>
        <v>353</v>
      </c>
      <c r="AK19" s="19">
        <f t="shared" si="2"/>
        <v>382</v>
      </c>
      <c r="AM19">
        <v>23</v>
      </c>
      <c r="AN19">
        <v>18</v>
      </c>
      <c r="AO19">
        <v>13</v>
      </c>
      <c r="AP19">
        <v>17</v>
      </c>
      <c r="AQ19">
        <v>13</v>
      </c>
      <c r="AR19">
        <v>15</v>
      </c>
      <c r="AS19">
        <v>12</v>
      </c>
      <c r="AT19">
        <v>13</v>
      </c>
      <c r="AU19">
        <v>12</v>
      </c>
      <c r="AV19">
        <v>12</v>
      </c>
      <c r="AW19">
        <v>11</v>
      </c>
      <c r="AX19">
        <v>12</v>
      </c>
      <c r="AY19">
        <v>11</v>
      </c>
      <c r="AZ19">
        <v>11</v>
      </c>
      <c r="BA19">
        <v>11</v>
      </c>
      <c r="BB19">
        <v>11</v>
      </c>
      <c r="BC19">
        <v>11</v>
      </c>
      <c r="BD19">
        <v>11</v>
      </c>
      <c r="BE19">
        <v>10</v>
      </c>
      <c r="BF19">
        <v>11</v>
      </c>
      <c r="BG19">
        <v>10</v>
      </c>
      <c r="BH19">
        <v>11</v>
      </c>
      <c r="BJ19">
        <v>15</v>
      </c>
      <c r="BK19">
        <v>16</v>
      </c>
      <c r="BL19">
        <v>13</v>
      </c>
      <c r="BM19">
        <v>15</v>
      </c>
      <c r="BN19">
        <v>12</v>
      </c>
      <c r="BO19">
        <v>14</v>
      </c>
      <c r="BP19">
        <v>11</v>
      </c>
      <c r="BQ19">
        <v>12</v>
      </c>
      <c r="BR19">
        <v>12</v>
      </c>
      <c r="BS19">
        <v>12</v>
      </c>
      <c r="BT19">
        <v>11</v>
      </c>
      <c r="BU19">
        <v>11</v>
      </c>
      <c r="BV19">
        <v>11</v>
      </c>
      <c r="BW19">
        <v>11</v>
      </c>
      <c r="BX19">
        <v>10</v>
      </c>
      <c r="BY19">
        <v>11</v>
      </c>
      <c r="BZ19">
        <v>10</v>
      </c>
      <c r="CA19">
        <v>11</v>
      </c>
      <c r="CB19">
        <v>10</v>
      </c>
      <c r="CC19">
        <v>10</v>
      </c>
      <c r="CE19">
        <v>14</v>
      </c>
      <c r="CF19">
        <v>17</v>
      </c>
      <c r="CG19">
        <v>12</v>
      </c>
      <c r="CH19">
        <v>16</v>
      </c>
      <c r="CI19">
        <v>12</v>
      </c>
      <c r="CJ19">
        <v>13</v>
      </c>
      <c r="CK19">
        <v>11</v>
      </c>
      <c r="CL19">
        <v>12</v>
      </c>
      <c r="CM19">
        <v>11</v>
      </c>
      <c r="CN19">
        <v>11</v>
      </c>
      <c r="CO19">
        <v>11</v>
      </c>
      <c r="CP19">
        <v>11</v>
      </c>
      <c r="CQ19">
        <v>11</v>
      </c>
      <c r="CR19">
        <v>11</v>
      </c>
      <c r="CS19">
        <v>11</v>
      </c>
      <c r="CT19">
        <v>11</v>
      </c>
      <c r="CU19">
        <v>11</v>
      </c>
      <c r="CV19">
        <v>11</v>
      </c>
      <c r="CW19">
        <v>10</v>
      </c>
      <c r="CX19">
        <v>11</v>
      </c>
    </row>
    <row r="20" spans="1:179" x14ac:dyDescent="0.3">
      <c r="A20">
        <v>59</v>
      </c>
      <c r="B20">
        <v>5626</v>
      </c>
      <c r="C20" s="2" t="s">
        <v>21</v>
      </c>
      <c r="D20" s="2" t="s">
        <v>140</v>
      </c>
      <c r="E20" s="15" t="s">
        <v>55</v>
      </c>
      <c r="G20" t="s">
        <v>10</v>
      </c>
      <c r="H20">
        <v>2010</v>
      </c>
      <c r="I20" s="1">
        <v>40504</v>
      </c>
      <c r="J20" s="3">
        <v>42624</v>
      </c>
      <c r="K20">
        <v>6</v>
      </c>
      <c r="L20">
        <v>3879</v>
      </c>
      <c r="M20" s="24">
        <v>4.2142862022142902</v>
      </c>
      <c r="N20" t="s">
        <v>176</v>
      </c>
      <c r="O20" s="17">
        <v>17.600000000000001</v>
      </c>
      <c r="P20" s="17">
        <v>25.9</v>
      </c>
      <c r="Q20" s="16">
        <f>O20/P20</f>
        <v>0.67953667953667962</v>
      </c>
      <c r="R20">
        <v>1</v>
      </c>
      <c r="S20" t="s">
        <v>19</v>
      </c>
      <c r="U20">
        <v>1</v>
      </c>
      <c r="V20" s="16">
        <v>0.61</v>
      </c>
      <c r="W20">
        <v>0.57999999999999996</v>
      </c>
      <c r="X20">
        <v>0.59</v>
      </c>
      <c r="Y20" s="21">
        <f>AVERAGE(V20:X20)</f>
        <v>0.59333333333333327</v>
      </c>
      <c r="Z20">
        <v>51.92</v>
      </c>
      <c r="AA20" s="16">
        <v>52.03</v>
      </c>
      <c r="AB20" s="16">
        <v>51.97</v>
      </c>
      <c r="AC20" s="16">
        <f>AVERAGE(Z20:AB20)</f>
        <v>51.973333333333336</v>
      </c>
      <c r="AD20" s="22">
        <v>6.4999999999999997E-3</v>
      </c>
      <c r="AE20" s="22">
        <f>AD20*1000</f>
        <v>6.5</v>
      </c>
      <c r="AF20" s="23">
        <f>AE20/AC20</f>
        <v>0.12506413545407902</v>
      </c>
      <c r="AG20" s="16">
        <v>44.87</v>
      </c>
      <c r="AH20" s="20">
        <f>AG20/2</f>
        <v>22.434999999999999</v>
      </c>
      <c r="AI20" s="26">
        <f t="shared" si="0"/>
        <v>710</v>
      </c>
      <c r="AJ20" s="19">
        <f t="shared" si="1"/>
        <v>341</v>
      </c>
      <c r="AK20" s="19">
        <f t="shared" si="2"/>
        <v>369</v>
      </c>
      <c r="AM20">
        <v>21</v>
      </c>
      <c r="AN20">
        <v>18</v>
      </c>
      <c r="AO20">
        <v>12</v>
      </c>
      <c r="AP20">
        <v>17</v>
      </c>
      <c r="AQ20">
        <v>12</v>
      </c>
      <c r="AR20">
        <v>15</v>
      </c>
      <c r="AS20">
        <v>12</v>
      </c>
      <c r="AT20">
        <v>13</v>
      </c>
      <c r="AU20">
        <v>11</v>
      </c>
      <c r="AV20">
        <v>12</v>
      </c>
      <c r="AW20">
        <v>11</v>
      </c>
      <c r="AX20">
        <v>11</v>
      </c>
      <c r="AY20">
        <v>10</v>
      </c>
      <c r="AZ20">
        <v>11</v>
      </c>
      <c r="BA20">
        <v>11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11</v>
      </c>
      <c r="BH20">
        <v>10</v>
      </c>
      <c r="BJ20">
        <v>13</v>
      </c>
      <c r="BK20">
        <v>17</v>
      </c>
      <c r="BL20">
        <v>12</v>
      </c>
      <c r="BM20">
        <v>15</v>
      </c>
      <c r="BN20">
        <v>12</v>
      </c>
      <c r="BO20">
        <v>13</v>
      </c>
      <c r="BP20">
        <v>11</v>
      </c>
      <c r="BQ20">
        <v>12</v>
      </c>
      <c r="BR20">
        <v>11</v>
      </c>
      <c r="BS20">
        <v>11</v>
      </c>
      <c r="BT20">
        <v>11</v>
      </c>
      <c r="BU20">
        <v>11</v>
      </c>
      <c r="BV20">
        <v>11</v>
      </c>
      <c r="BW20">
        <v>11</v>
      </c>
      <c r="BX20">
        <v>10</v>
      </c>
      <c r="BY20">
        <v>11</v>
      </c>
      <c r="BZ20">
        <v>10</v>
      </c>
      <c r="CA20">
        <v>10</v>
      </c>
      <c r="CB20">
        <v>10</v>
      </c>
      <c r="CC20">
        <v>10</v>
      </c>
      <c r="CE20">
        <v>14</v>
      </c>
      <c r="CF20">
        <v>17</v>
      </c>
      <c r="CG20">
        <v>12</v>
      </c>
      <c r="CH20">
        <v>15</v>
      </c>
      <c r="CI20">
        <v>12</v>
      </c>
      <c r="CJ20">
        <v>13</v>
      </c>
      <c r="CK20">
        <v>11</v>
      </c>
      <c r="CL20">
        <v>12</v>
      </c>
      <c r="CM20">
        <v>11</v>
      </c>
      <c r="CN20">
        <v>11</v>
      </c>
      <c r="CO20">
        <v>10</v>
      </c>
      <c r="CP20">
        <v>11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</row>
    <row r="21" spans="1:179" x14ac:dyDescent="0.3">
      <c r="A21">
        <v>194</v>
      </c>
      <c r="B21">
        <v>6193</v>
      </c>
      <c r="C21" s="2" t="s">
        <v>24</v>
      </c>
      <c r="D21" s="2" t="s">
        <v>143</v>
      </c>
      <c r="E21" s="15" t="s">
        <v>55</v>
      </c>
      <c r="G21" t="s">
        <v>10</v>
      </c>
      <c r="H21">
        <v>2014</v>
      </c>
      <c r="I21" s="1">
        <v>41799</v>
      </c>
      <c r="J21" s="3">
        <v>42628</v>
      </c>
      <c r="K21">
        <v>2</v>
      </c>
      <c r="L21">
        <v>2954</v>
      </c>
      <c r="M21" s="24">
        <v>4.2142862022142902</v>
      </c>
      <c r="N21" t="s">
        <v>176</v>
      </c>
      <c r="O21" s="17">
        <v>16.5</v>
      </c>
      <c r="P21" s="17">
        <v>26.4</v>
      </c>
      <c r="Q21" s="16">
        <f>O21/P21</f>
        <v>0.625</v>
      </c>
      <c r="R21">
        <v>1</v>
      </c>
      <c r="S21" t="s">
        <v>11</v>
      </c>
      <c r="U21">
        <v>0</v>
      </c>
      <c r="V21" s="16">
        <v>0.51</v>
      </c>
      <c r="W21" s="16">
        <v>0.48</v>
      </c>
      <c r="X21" s="16">
        <v>0.5</v>
      </c>
      <c r="Y21" s="21">
        <f>AVERAGE(V21:X21)</f>
        <v>0.49666666666666665</v>
      </c>
      <c r="Z21" s="16">
        <v>57.92</v>
      </c>
      <c r="AA21" s="16">
        <v>57.8</v>
      </c>
      <c r="AB21" s="16">
        <v>57.86</v>
      </c>
      <c r="AC21" s="16">
        <f>AVERAGE(Z21:AB21)</f>
        <v>57.859999999999992</v>
      </c>
      <c r="AD21" s="22">
        <v>7.0000000000000001E-3</v>
      </c>
      <c r="AE21" s="22">
        <f>AD21*1000</f>
        <v>7</v>
      </c>
      <c r="AF21" s="23">
        <f>AE21/AC21</f>
        <v>0.12098167991704115</v>
      </c>
      <c r="AG21" s="16">
        <v>50.05</v>
      </c>
      <c r="AH21" s="20">
        <f>AG21/2</f>
        <v>25.024999999999999</v>
      </c>
      <c r="AI21" s="26">
        <f t="shared" si="0"/>
        <v>753</v>
      </c>
      <c r="AJ21" s="19">
        <f t="shared" si="1"/>
        <v>362</v>
      </c>
      <c r="AK21" s="19">
        <f t="shared" si="2"/>
        <v>391</v>
      </c>
      <c r="AM21">
        <v>20</v>
      </c>
      <c r="AN21">
        <v>16</v>
      </c>
      <c r="AO21">
        <v>14</v>
      </c>
      <c r="AP21">
        <v>17</v>
      </c>
      <c r="AQ21">
        <v>13</v>
      </c>
      <c r="AR21">
        <v>16</v>
      </c>
      <c r="AS21">
        <v>12</v>
      </c>
      <c r="AT21">
        <v>14</v>
      </c>
      <c r="AU21">
        <v>11</v>
      </c>
      <c r="AV21">
        <v>12</v>
      </c>
      <c r="AW21">
        <v>11</v>
      </c>
      <c r="AX21">
        <v>12</v>
      </c>
      <c r="AY21">
        <v>11</v>
      </c>
      <c r="AZ21">
        <v>11</v>
      </c>
      <c r="BA21">
        <v>11</v>
      </c>
      <c r="BB21">
        <v>11</v>
      </c>
      <c r="BC21">
        <v>11</v>
      </c>
      <c r="BD21">
        <v>11</v>
      </c>
      <c r="BE21">
        <v>11</v>
      </c>
      <c r="BF21">
        <v>11</v>
      </c>
      <c r="BG21">
        <v>10</v>
      </c>
      <c r="BH21">
        <v>11</v>
      </c>
      <c r="BJ21">
        <v>14</v>
      </c>
      <c r="BK21">
        <v>18</v>
      </c>
      <c r="BL21">
        <v>13</v>
      </c>
      <c r="BM21">
        <v>15</v>
      </c>
      <c r="BN21">
        <v>13</v>
      </c>
      <c r="BO21">
        <v>14</v>
      </c>
      <c r="BP21">
        <v>12</v>
      </c>
      <c r="BQ21">
        <v>13</v>
      </c>
      <c r="BR21">
        <v>12</v>
      </c>
      <c r="BS21">
        <v>12</v>
      </c>
      <c r="BT21">
        <v>11</v>
      </c>
      <c r="BU21">
        <v>12</v>
      </c>
      <c r="BV21">
        <v>11</v>
      </c>
      <c r="BW21">
        <v>11</v>
      </c>
      <c r="BX21">
        <v>11</v>
      </c>
      <c r="BY21">
        <v>11</v>
      </c>
      <c r="BZ21">
        <v>11</v>
      </c>
      <c r="CA21">
        <v>11</v>
      </c>
      <c r="CB21">
        <v>11</v>
      </c>
      <c r="CC21">
        <v>11</v>
      </c>
      <c r="CE21">
        <v>14</v>
      </c>
      <c r="CF21">
        <v>17</v>
      </c>
      <c r="CG21">
        <v>13</v>
      </c>
      <c r="CH21">
        <v>16</v>
      </c>
      <c r="CI21">
        <v>13</v>
      </c>
      <c r="CJ21">
        <v>14</v>
      </c>
      <c r="CK21">
        <v>12</v>
      </c>
      <c r="CL21">
        <v>13</v>
      </c>
      <c r="CM21">
        <v>11</v>
      </c>
      <c r="CN21">
        <v>12</v>
      </c>
      <c r="CO21">
        <v>11</v>
      </c>
      <c r="CP21">
        <v>11</v>
      </c>
      <c r="CQ21">
        <v>11</v>
      </c>
      <c r="CR21">
        <v>11</v>
      </c>
      <c r="CS21">
        <v>11</v>
      </c>
      <c r="CT21">
        <v>10</v>
      </c>
      <c r="CU21">
        <v>11</v>
      </c>
      <c r="CV21">
        <v>12</v>
      </c>
      <c r="CW21">
        <v>10</v>
      </c>
      <c r="CX21">
        <v>10</v>
      </c>
    </row>
    <row r="22" spans="1:179" x14ac:dyDescent="0.3">
      <c r="A22">
        <v>28</v>
      </c>
      <c r="B22">
        <v>5292</v>
      </c>
      <c r="C22" s="2" t="s">
        <v>23</v>
      </c>
      <c r="D22" s="2" t="s">
        <v>142</v>
      </c>
      <c r="E22" s="15" t="s">
        <v>55</v>
      </c>
      <c r="G22" t="s">
        <v>10</v>
      </c>
      <c r="H22">
        <v>2008</v>
      </c>
      <c r="I22" s="1">
        <v>39775</v>
      </c>
      <c r="J22" s="3">
        <v>42968</v>
      </c>
      <c r="K22">
        <v>9</v>
      </c>
      <c r="L22">
        <v>3193</v>
      </c>
      <c r="M22" s="24">
        <v>11.611769628499999</v>
      </c>
      <c r="N22" t="s">
        <v>176</v>
      </c>
      <c r="O22" s="17">
        <v>17.5</v>
      </c>
      <c r="P22" s="17">
        <v>24.8</v>
      </c>
      <c r="Q22" s="16">
        <f>O22/P22</f>
        <v>0.70564516129032251</v>
      </c>
      <c r="R22">
        <v>1</v>
      </c>
      <c r="S22" t="s">
        <v>19</v>
      </c>
      <c r="U22">
        <v>1</v>
      </c>
      <c r="V22" s="16">
        <v>0.51</v>
      </c>
      <c r="W22" s="16">
        <v>0.5</v>
      </c>
      <c r="X22" s="16">
        <v>0.52</v>
      </c>
      <c r="Y22" s="21">
        <f>AVERAGE(V22:X22)</f>
        <v>0.51</v>
      </c>
      <c r="Z22" s="16">
        <v>55.29</v>
      </c>
      <c r="AA22" s="16">
        <v>55.31</v>
      </c>
      <c r="AB22" s="16">
        <v>55.36</v>
      </c>
      <c r="AC22" s="16">
        <f>AVERAGE(Z22:AB22)</f>
        <v>55.319999999999993</v>
      </c>
      <c r="AD22" s="22">
        <v>6.8999999999999999E-3</v>
      </c>
      <c r="AE22" s="22">
        <f>AD22*1000</f>
        <v>6.8999999999999995</v>
      </c>
      <c r="AF22" s="23">
        <f>AE22/AC22</f>
        <v>0.12472885032537961</v>
      </c>
      <c r="AG22">
        <v>48.82</v>
      </c>
      <c r="AH22" s="20">
        <f>AG22/2</f>
        <v>24.41</v>
      </c>
      <c r="AI22" s="26">
        <f t="shared" si="0"/>
        <v>744</v>
      </c>
      <c r="AJ22" s="19">
        <f t="shared" si="1"/>
        <v>363</v>
      </c>
      <c r="AK22" s="19">
        <f t="shared" si="2"/>
        <v>381</v>
      </c>
      <c r="AM22">
        <v>22</v>
      </c>
      <c r="AN22">
        <v>19</v>
      </c>
      <c r="AO22">
        <v>14</v>
      </c>
      <c r="AP22">
        <v>17</v>
      </c>
      <c r="AQ22">
        <v>13</v>
      </c>
      <c r="AR22">
        <v>15</v>
      </c>
      <c r="AS22">
        <v>13</v>
      </c>
      <c r="AT22">
        <v>14</v>
      </c>
      <c r="AU22">
        <v>12</v>
      </c>
      <c r="AV22">
        <v>13</v>
      </c>
      <c r="AW22">
        <v>11</v>
      </c>
      <c r="AX22">
        <v>12</v>
      </c>
      <c r="AY22">
        <v>12</v>
      </c>
      <c r="AZ22">
        <v>12</v>
      </c>
      <c r="BA22">
        <v>11</v>
      </c>
      <c r="BB22">
        <v>12</v>
      </c>
      <c r="BC22">
        <v>11</v>
      </c>
      <c r="BD22">
        <v>11</v>
      </c>
      <c r="BE22">
        <v>10</v>
      </c>
      <c r="BF22">
        <v>10</v>
      </c>
      <c r="BG22">
        <v>10</v>
      </c>
      <c r="BH22">
        <v>11</v>
      </c>
      <c r="BJ22">
        <v>14</v>
      </c>
      <c r="BK22">
        <v>17</v>
      </c>
      <c r="BL22">
        <v>13</v>
      </c>
      <c r="BM22">
        <v>16</v>
      </c>
      <c r="BN22">
        <v>12</v>
      </c>
      <c r="BO22">
        <v>13</v>
      </c>
      <c r="BP22">
        <v>12</v>
      </c>
      <c r="BQ22">
        <v>12</v>
      </c>
      <c r="BR22">
        <v>12</v>
      </c>
      <c r="BS22">
        <v>12</v>
      </c>
      <c r="BT22">
        <v>12</v>
      </c>
      <c r="BU22">
        <v>11</v>
      </c>
      <c r="BV22">
        <v>11</v>
      </c>
      <c r="BW22">
        <v>10</v>
      </c>
      <c r="BX22">
        <v>10</v>
      </c>
      <c r="BY22">
        <v>10</v>
      </c>
      <c r="BZ22">
        <v>11</v>
      </c>
      <c r="CA22">
        <v>10</v>
      </c>
      <c r="CB22">
        <v>11</v>
      </c>
      <c r="CC22">
        <v>10</v>
      </c>
      <c r="CE22">
        <v>14</v>
      </c>
      <c r="CF22">
        <v>17</v>
      </c>
      <c r="CG22">
        <v>13</v>
      </c>
      <c r="CH22">
        <v>15</v>
      </c>
      <c r="CI22">
        <v>12</v>
      </c>
      <c r="CJ22">
        <v>13</v>
      </c>
      <c r="CK22">
        <v>12</v>
      </c>
      <c r="CL22">
        <v>13</v>
      </c>
      <c r="CM22">
        <v>12</v>
      </c>
      <c r="CN22">
        <v>12</v>
      </c>
      <c r="CO22">
        <v>11</v>
      </c>
      <c r="CP22">
        <v>11</v>
      </c>
      <c r="CQ22">
        <v>11</v>
      </c>
      <c r="CR22">
        <v>10</v>
      </c>
      <c r="CS22">
        <v>11</v>
      </c>
      <c r="CT22">
        <v>10</v>
      </c>
      <c r="CU22">
        <v>11</v>
      </c>
      <c r="CV22">
        <v>11</v>
      </c>
      <c r="CW22">
        <v>11</v>
      </c>
      <c r="CX22">
        <v>11</v>
      </c>
    </row>
    <row r="23" spans="1:179" x14ac:dyDescent="0.3">
      <c r="A23">
        <v>221</v>
      </c>
      <c r="B23">
        <v>6249</v>
      </c>
      <c r="C23" s="2" t="s">
        <v>28</v>
      </c>
      <c r="D23" s="2" t="s">
        <v>146</v>
      </c>
      <c r="E23" s="15" t="s">
        <v>55</v>
      </c>
      <c r="G23" t="s">
        <v>10</v>
      </c>
      <c r="H23">
        <v>2014</v>
      </c>
      <c r="I23" s="1">
        <v>41849</v>
      </c>
      <c r="J23" s="3">
        <v>42975</v>
      </c>
      <c r="K23">
        <v>3</v>
      </c>
      <c r="L23">
        <v>3139</v>
      </c>
      <c r="M23" s="24">
        <v>11.611769628499999</v>
      </c>
      <c r="N23" t="s">
        <v>176</v>
      </c>
      <c r="O23" s="17">
        <v>17.399999999999999</v>
      </c>
      <c r="P23" s="17">
        <v>25.9</v>
      </c>
      <c r="Q23" s="16">
        <f>O23/P23</f>
        <v>0.6718146718146718</v>
      </c>
      <c r="R23">
        <v>1</v>
      </c>
      <c r="S23" t="s">
        <v>13</v>
      </c>
      <c r="U23">
        <v>1</v>
      </c>
      <c r="V23" s="16">
        <v>0.65</v>
      </c>
      <c r="W23" s="16">
        <v>0.64</v>
      </c>
      <c r="X23" s="16">
        <v>0.62</v>
      </c>
      <c r="Y23" s="21">
        <f>AVERAGE(V23:X23)</f>
        <v>0.63666666666666671</v>
      </c>
      <c r="Z23" s="16">
        <v>49.72</v>
      </c>
      <c r="AA23" s="16">
        <v>49.55</v>
      </c>
      <c r="AB23" s="16">
        <v>49.55</v>
      </c>
      <c r="AC23" s="16">
        <f>AVERAGE(Z23:AB23)</f>
        <v>49.606666666666662</v>
      </c>
      <c r="AD23" s="22">
        <v>6.3E-3</v>
      </c>
      <c r="AE23" s="22">
        <f>AD23*1000</f>
        <v>6.3</v>
      </c>
      <c r="AF23" s="23">
        <f>AE23/AC23</f>
        <v>0.12699905926622768</v>
      </c>
      <c r="AG23" s="16">
        <v>44.06</v>
      </c>
      <c r="AH23" s="20">
        <f>AG23/2</f>
        <v>22.03</v>
      </c>
      <c r="AI23" s="26">
        <f t="shared" si="0"/>
        <v>717</v>
      </c>
      <c r="AJ23" s="19">
        <f t="shared" si="1"/>
        <v>336</v>
      </c>
      <c r="AK23" s="19">
        <f t="shared" si="2"/>
        <v>381</v>
      </c>
      <c r="AM23">
        <v>20</v>
      </c>
      <c r="AN23">
        <v>19</v>
      </c>
      <c r="AO23">
        <v>14</v>
      </c>
      <c r="AP23">
        <v>16</v>
      </c>
      <c r="AQ23">
        <v>13</v>
      </c>
      <c r="AR23">
        <v>16</v>
      </c>
      <c r="AS23">
        <v>11</v>
      </c>
      <c r="AT23">
        <v>12</v>
      </c>
      <c r="AU23">
        <v>1</v>
      </c>
      <c r="AV23">
        <v>13</v>
      </c>
      <c r="AW23">
        <v>10</v>
      </c>
      <c r="AX23">
        <v>12</v>
      </c>
      <c r="AY23">
        <v>10</v>
      </c>
      <c r="AZ23">
        <v>11</v>
      </c>
      <c r="BA23">
        <v>10</v>
      </c>
      <c r="BB23">
        <v>11</v>
      </c>
      <c r="BC23">
        <v>10</v>
      </c>
      <c r="BD23">
        <v>10</v>
      </c>
      <c r="BE23">
        <v>10</v>
      </c>
      <c r="BF23">
        <v>11</v>
      </c>
      <c r="BG23">
        <v>10</v>
      </c>
      <c r="BH23">
        <v>11</v>
      </c>
      <c r="BJ23">
        <v>14</v>
      </c>
      <c r="BK23">
        <v>17</v>
      </c>
      <c r="BL23">
        <v>13</v>
      </c>
      <c r="BM23">
        <v>16</v>
      </c>
      <c r="BN23">
        <v>12</v>
      </c>
      <c r="BO23">
        <v>14</v>
      </c>
      <c r="BP23">
        <v>12</v>
      </c>
      <c r="BQ23">
        <v>12</v>
      </c>
      <c r="BR23">
        <v>11</v>
      </c>
      <c r="BS23">
        <v>12</v>
      </c>
      <c r="BT23">
        <v>12</v>
      </c>
      <c r="BU23">
        <v>12</v>
      </c>
      <c r="BV23">
        <v>11</v>
      </c>
      <c r="BW23">
        <v>11</v>
      </c>
      <c r="BX23">
        <v>11</v>
      </c>
      <c r="BY23">
        <v>10</v>
      </c>
      <c r="BZ23">
        <v>10</v>
      </c>
      <c r="CA23">
        <v>10</v>
      </c>
      <c r="CB23">
        <v>10</v>
      </c>
      <c r="CC23">
        <v>10</v>
      </c>
      <c r="CE23">
        <v>14</v>
      </c>
      <c r="CF23">
        <v>15</v>
      </c>
      <c r="CG23">
        <v>13</v>
      </c>
      <c r="CH23">
        <v>16</v>
      </c>
      <c r="CI23">
        <v>12</v>
      </c>
      <c r="CJ23">
        <v>13</v>
      </c>
      <c r="CK23">
        <v>11</v>
      </c>
      <c r="CL23">
        <v>13</v>
      </c>
      <c r="CM23">
        <v>11</v>
      </c>
      <c r="CN23">
        <v>12</v>
      </c>
      <c r="CO23">
        <v>10</v>
      </c>
      <c r="CP23">
        <v>11</v>
      </c>
      <c r="CQ23">
        <v>10</v>
      </c>
      <c r="CR23">
        <v>11</v>
      </c>
      <c r="CS23">
        <v>10</v>
      </c>
      <c r="CT23">
        <v>11</v>
      </c>
      <c r="CU23">
        <v>10</v>
      </c>
      <c r="CV23">
        <v>11</v>
      </c>
      <c r="CW23">
        <v>10</v>
      </c>
      <c r="CX23">
        <v>10</v>
      </c>
    </row>
    <row r="24" spans="1:179" x14ac:dyDescent="0.3">
      <c r="A24">
        <v>376</v>
      </c>
      <c r="B24">
        <v>6860</v>
      </c>
      <c r="C24" s="2" t="s">
        <v>36</v>
      </c>
      <c r="D24" s="2" t="s">
        <v>153</v>
      </c>
      <c r="E24" s="4" t="s">
        <v>55</v>
      </c>
      <c r="G24" t="s">
        <v>10</v>
      </c>
      <c r="H24">
        <v>2018</v>
      </c>
      <c r="I24" s="1">
        <v>43143</v>
      </c>
      <c r="J24" s="3">
        <v>43280</v>
      </c>
      <c r="K24">
        <v>0</v>
      </c>
      <c r="L24">
        <v>1618</v>
      </c>
      <c r="M24" s="24">
        <v>3.4286236476428602</v>
      </c>
      <c r="N24" t="s">
        <v>179</v>
      </c>
      <c r="O24" s="17">
        <v>14.8</v>
      </c>
      <c r="P24" s="17">
        <v>26</v>
      </c>
      <c r="Q24" s="16">
        <f>O24/P24</f>
        <v>0.56923076923076921</v>
      </c>
      <c r="R24">
        <v>1</v>
      </c>
      <c r="S24" t="s">
        <v>11</v>
      </c>
      <c r="T24" s="4"/>
      <c r="U24">
        <v>0</v>
      </c>
      <c r="V24" s="16">
        <v>0.53</v>
      </c>
      <c r="W24" s="16">
        <v>0.48</v>
      </c>
      <c r="X24" s="16">
        <v>0.47</v>
      </c>
      <c r="Y24" s="21">
        <f>AVERAGE(V24:X24)</f>
        <v>0.49333333333333335</v>
      </c>
      <c r="Z24" s="16">
        <v>49.62</v>
      </c>
      <c r="AA24" s="16">
        <v>49.59</v>
      </c>
      <c r="AB24" s="16">
        <v>49.66</v>
      </c>
      <c r="AC24" s="16">
        <f>AVERAGE(Z24:AB24)</f>
        <v>49.623333333333335</v>
      </c>
      <c r="AD24" s="22">
        <v>5.1000000000000004E-3</v>
      </c>
      <c r="AE24" s="22">
        <f>AD24*1000</f>
        <v>5.1000000000000005</v>
      </c>
      <c r="AF24" s="23">
        <f>AE24/AC24</f>
        <v>0.10277423255189091</v>
      </c>
      <c r="AG24" s="16">
        <v>41.2</v>
      </c>
      <c r="AH24" s="20">
        <f>AG24/2</f>
        <v>20.6</v>
      </c>
      <c r="AI24" s="26">
        <f t="shared" si="0"/>
        <v>731</v>
      </c>
      <c r="AJ24" s="19">
        <f t="shared" si="1"/>
        <v>351</v>
      </c>
      <c r="AK24" s="19">
        <f t="shared" si="2"/>
        <v>380</v>
      </c>
      <c r="AM24">
        <v>22</v>
      </c>
      <c r="AN24">
        <v>20</v>
      </c>
      <c r="AO24">
        <v>13</v>
      </c>
      <c r="AP24">
        <v>15</v>
      </c>
      <c r="AQ24">
        <v>12</v>
      </c>
      <c r="AR24">
        <v>14</v>
      </c>
      <c r="AS24">
        <v>13</v>
      </c>
      <c r="AT24">
        <v>14</v>
      </c>
      <c r="AU24">
        <v>12</v>
      </c>
      <c r="AV24">
        <v>13</v>
      </c>
      <c r="AW24">
        <v>11</v>
      </c>
      <c r="AX24">
        <v>12</v>
      </c>
      <c r="AY24">
        <v>11</v>
      </c>
      <c r="AZ24">
        <v>11</v>
      </c>
      <c r="BA24">
        <v>11</v>
      </c>
      <c r="BB24">
        <v>11</v>
      </c>
      <c r="BC24">
        <v>10</v>
      </c>
      <c r="BD24">
        <v>11</v>
      </c>
      <c r="BE24">
        <v>10</v>
      </c>
      <c r="BF24">
        <v>10</v>
      </c>
      <c r="BG24">
        <v>10</v>
      </c>
      <c r="BH24">
        <v>10</v>
      </c>
      <c r="BJ24">
        <v>14</v>
      </c>
      <c r="BK24">
        <v>15</v>
      </c>
      <c r="BL24">
        <v>13</v>
      </c>
      <c r="BM24">
        <v>15</v>
      </c>
      <c r="BN24">
        <v>13</v>
      </c>
      <c r="BO24">
        <v>14</v>
      </c>
      <c r="BP24">
        <v>12</v>
      </c>
      <c r="BQ24">
        <v>13</v>
      </c>
      <c r="BR24">
        <v>11</v>
      </c>
      <c r="BS24">
        <v>11</v>
      </c>
      <c r="BT24">
        <v>12</v>
      </c>
      <c r="BU24">
        <v>11</v>
      </c>
      <c r="BV24">
        <v>12</v>
      </c>
      <c r="BW24">
        <v>11</v>
      </c>
      <c r="BX24">
        <v>11</v>
      </c>
      <c r="BY24">
        <v>11</v>
      </c>
      <c r="BZ24">
        <v>11</v>
      </c>
      <c r="CA24">
        <v>10</v>
      </c>
      <c r="CB24">
        <v>10</v>
      </c>
      <c r="CC24">
        <v>10</v>
      </c>
      <c r="CE24">
        <v>11</v>
      </c>
      <c r="CF24">
        <v>15</v>
      </c>
      <c r="CG24">
        <v>12</v>
      </c>
      <c r="CH24">
        <v>14</v>
      </c>
      <c r="CI24">
        <v>12</v>
      </c>
      <c r="CJ24">
        <v>14</v>
      </c>
      <c r="CK24">
        <v>11</v>
      </c>
      <c r="CL24">
        <v>13</v>
      </c>
      <c r="CM24">
        <v>11</v>
      </c>
      <c r="CN24">
        <v>13</v>
      </c>
      <c r="CO24">
        <v>10</v>
      </c>
      <c r="CP24">
        <v>13</v>
      </c>
      <c r="CQ24">
        <v>10</v>
      </c>
      <c r="CR24">
        <v>12</v>
      </c>
      <c r="CS24">
        <v>10</v>
      </c>
      <c r="CT24">
        <v>11</v>
      </c>
      <c r="CU24">
        <v>11</v>
      </c>
      <c r="CV24">
        <v>12</v>
      </c>
      <c r="CW24">
        <v>11</v>
      </c>
      <c r="CX24">
        <v>11</v>
      </c>
    </row>
    <row r="25" spans="1:179" x14ac:dyDescent="0.3">
      <c r="A25">
        <v>380</v>
      </c>
      <c r="B25">
        <v>6862</v>
      </c>
      <c r="C25" s="2" t="s">
        <v>37</v>
      </c>
      <c r="D25" s="2" t="s">
        <v>154</v>
      </c>
      <c r="E25" s="4" t="s">
        <v>55</v>
      </c>
      <c r="G25" t="s">
        <v>10</v>
      </c>
      <c r="H25">
        <v>2017</v>
      </c>
      <c r="I25" s="1">
        <v>43007</v>
      </c>
      <c r="J25" s="3">
        <v>43281</v>
      </c>
      <c r="K25">
        <v>1</v>
      </c>
      <c r="L25">
        <v>1982</v>
      </c>
      <c r="M25" s="24">
        <v>3.4286236476428602</v>
      </c>
      <c r="N25" t="s">
        <v>180</v>
      </c>
      <c r="O25" s="17">
        <v>16</v>
      </c>
      <c r="P25" s="17">
        <v>26.3</v>
      </c>
      <c r="Q25" s="16">
        <f>O25/P25</f>
        <v>0.60836501901140683</v>
      </c>
      <c r="R25">
        <v>1</v>
      </c>
      <c r="S25" t="s">
        <v>19</v>
      </c>
      <c r="T25" s="4"/>
      <c r="U25">
        <v>1</v>
      </c>
      <c r="V25" s="16">
        <v>0.5</v>
      </c>
      <c r="W25" s="16">
        <v>0.52</v>
      </c>
      <c r="X25" s="16">
        <v>0.49</v>
      </c>
      <c r="Y25" s="21">
        <f>AVERAGE(V25:X25)</f>
        <v>0.5033333333333333</v>
      </c>
      <c r="Z25" s="16">
        <v>49.25</v>
      </c>
      <c r="AA25" s="16">
        <v>49.36</v>
      </c>
      <c r="AB25" s="16">
        <v>49.29</v>
      </c>
      <c r="AC25" s="16">
        <f>AVERAGE(Z25:AB25)</f>
        <v>49.300000000000004</v>
      </c>
      <c r="AD25" s="22">
        <v>5.7999999999999996E-3</v>
      </c>
      <c r="AE25" s="22">
        <f>AD25*1000</f>
        <v>5.8</v>
      </c>
      <c r="AF25" s="23">
        <f>AE25/AC25</f>
        <v>0.1176470588235294</v>
      </c>
      <c r="AG25" s="16">
        <v>38.5</v>
      </c>
      <c r="AH25" s="20">
        <f>AG25/2</f>
        <v>19.25</v>
      </c>
      <c r="AI25" s="26">
        <f t="shared" si="0"/>
        <v>783</v>
      </c>
      <c r="AJ25" s="19">
        <f t="shared" si="1"/>
        <v>370</v>
      </c>
      <c r="AK25" s="19">
        <f t="shared" si="2"/>
        <v>413</v>
      </c>
      <c r="AM25">
        <v>20</v>
      </c>
      <c r="AN25">
        <v>19</v>
      </c>
      <c r="AO25">
        <v>14</v>
      </c>
      <c r="AP25">
        <v>18</v>
      </c>
      <c r="AQ25">
        <v>13</v>
      </c>
      <c r="AR25">
        <v>17</v>
      </c>
      <c r="AS25">
        <v>13</v>
      </c>
      <c r="AT25">
        <v>15</v>
      </c>
      <c r="AU25">
        <v>12</v>
      </c>
      <c r="AV25">
        <v>13</v>
      </c>
      <c r="AW25">
        <v>12</v>
      </c>
      <c r="AX25">
        <v>13</v>
      </c>
      <c r="AY25">
        <v>12</v>
      </c>
      <c r="AZ25">
        <v>12</v>
      </c>
      <c r="BA25">
        <v>12</v>
      </c>
      <c r="BB25">
        <v>11</v>
      </c>
      <c r="BC25">
        <v>11</v>
      </c>
      <c r="BD25">
        <v>11</v>
      </c>
      <c r="BE25">
        <v>11</v>
      </c>
      <c r="BF25">
        <v>11</v>
      </c>
      <c r="BG25">
        <v>10</v>
      </c>
      <c r="BH25">
        <v>11</v>
      </c>
      <c r="BJ25">
        <v>15</v>
      </c>
      <c r="BK25">
        <v>18</v>
      </c>
      <c r="BL25">
        <v>13</v>
      </c>
      <c r="BM25">
        <v>17</v>
      </c>
      <c r="BN25">
        <v>12</v>
      </c>
      <c r="BO25">
        <v>15</v>
      </c>
      <c r="BP25">
        <v>12</v>
      </c>
      <c r="BQ25">
        <v>14</v>
      </c>
      <c r="BR25">
        <v>12</v>
      </c>
      <c r="BS25">
        <v>14</v>
      </c>
      <c r="BT25">
        <v>11</v>
      </c>
      <c r="BU25">
        <v>13</v>
      </c>
      <c r="BV25">
        <v>12</v>
      </c>
      <c r="BW25">
        <v>13</v>
      </c>
      <c r="BX25">
        <v>11</v>
      </c>
      <c r="BY25">
        <v>11</v>
      </c>
      <c r="BZ25">
        <v>10</v>
      </c>
      <c r="CA25">
        <v>11</v>
      </c>
      <c r="CB25">
        <v>11</v>
      </c>
      <c r="CC25">
        <v>11</v>
      </c>
      <c r="CE25">
        <v>14</v>
      </c>
      <c r="CF25">
        <v>18</v>
      </c>
      <c r="CG25">
        <v>13</v>
      </c>
      <c r="CH25">
        <v>17</v>
      </c>
      <c r="CI25">
        <v>13</v>
      </c>
      <c r="CJ25">
        <v>15</v>
      </c>
      <c r="CK25">
        <v>12</v>
      </c>
      <c r="CL25">
        <v>13</v>
      </c>
      <c r="CM25">
        <v>12</v>
      </c>
      <c r="CN25">
        <v>13</v>
      </c>
      <c r="CO25">
        <v>12</v>
      </c>
      <c r="CP25">
        <v>12</v>
      </c>
      <c r="CQ25">
        <v>12</v>
      </c>
      <c r="CR25">
        <v>12</v>
      </c>
      <c r="CS25">
        <v>11</v>
      </c>
      <c r="CT25">
        <v>11</v>
      </c>
      <c r="CU25">
        <v>11</v>
      </c>
      <c r="CV25">
        <v>11</v>
      </c>
      <c r="CW25">
        <v>10</v>
      </c>
      <c r="CX25">
        <v>11</v>
      </c>
    </row>
    <row r="26" spans="1:179" x14ac:dyDescent="0.3">
      <c r="A26">
        <v>383</v>
      </c>
      <c r="B26">
        <v>6864</v>
      </c>
      <c r="C26" s="2" t="s">
        <v>39</v>
      </c>
      <c r="D26" s="2" t="s">
        <v>156</v>
      </c>
      <c r="E26" s="4" t="s">
        <v>55</v>
      </c>
      <c r="G26" t="s">
        <v>10</v>
      </c>
      <c r="H26">
        <v>2017</v>
      </c>
      <c r="I26" s="1">
        <v>43011</v>
      </c>
      <c r="J26" s="3">
        <v>43285</v>
      </c>
      <c r="K26">
        <v>1</v>
      </c>
      <c r="L26">
        <v>1770</v>
      </c>
      <c r="M26" s="24">
        <v>3.4286236476428602</v>
      </c>
      <c r="N26" t="s">
        <v>177</v>
      </c>
      <c r="O26" s="17">
        <v>16.100000000000001</v>
      </c>
      <c r="P26" s="17">
        <v>26.4</v>
      </c>
      <c r="Q26" s="16">
        <f>O26/P26</f>
        <v>0.60984848484848497</v>
      </c>
      <c r="R26">
        <v>1</v>
      </c>
      <c r="S26" t="s">
        <v>11</v>
      </c>
      <c r="T26" s="4"/>
      <c r="U26">
        <v>0</v>
      </c>
      <c r="V26" s="16">
        <v>0.61</v>
      </c>
      <c r="W26" s="16">
        <v>0.6</v>
      </c>
      <c r="X26" s="16">
        <v>0.62</v>
      </c>
      <c r="Y26" s="21">
        <f>AVERAGE(V26:X26)</f>
        <v>0.61</v>
      </c>
      <c r="Z26" s="16">
        <v>51.25</v>
      </c>
      <c r="AA26" s="16">
        <v>51.08</v>
      </c>
      <c r="AB26" s="16">
        <v>51.21</v>
      </c>
      <c r="AC26" s="16">
        <f>AVERAGE(Z26:AB26)</f>
        <v>51.18</v>
      </c>
      <c r="AD26" s="22">
        <v>6.1000000000000004E-3</v>
      </c>
      <c r="AE26" s="22">
        <f>AD26*1000</f>
        <v>6.1000000000000005</v>
      </c>
      <c r="AF26" s="23">
        <f>AE26/AC26</f>
        <v>0.1191871824931614</v>
      </c>
      <c r="AG26" s="16">
        <v>44.5</v>
      </c>
      <c r="AH26" s="20">
        <f>AG26/2</f>
        <v>22.25</v>
      </c>
      <c r="AI26" s="26">
        <f t="shared" si="0"/>
        <v>744</v>
      </c>
      <c r="AJ26" s="19">
        <f t="shared" si="1"/>
        <v>354</v>
      </c>
      <c r="AK26" s="19">
        <f t="shared" si="2"/>
        <v>390</v>
      </c>
      <c r="AM26">
        <v>23</v>
      </c>
      <c r="AN26">
        <v>19</v>
      </c>
      <c r="AO26">
        <v>13</v>
      </c>
      <c r="AP26">
        <v>17</v>
      </c>
      <c r="AQ26">
        <v>13</v>
      </c>
      <c r="AR26">
        <v>16</v>
      </c>
      <c r="AS26">
        <v>12</v>
      </c>
      <c r="AT26">
        <v>15</v>
      </c>
      <c r="AU26">
        <v>12</v>
      </c>
      <c r="AV26">
        <v>13</v>
      </c>
      <c r="AW26">
        <v>11</v>
      </c>
      <c r="AX26">
        <v>12</v>
      </c>
      <c r="AY26">
        <v>12</v>
      </c>
      <c r="AZ26">
        <v>12</v>
      </c>
      <c r="BA26">
        <v>11</v>
      </c>
      <c r="BB26">
        <v>11</v>
      </c>
      <c r="BC26">
        <v>11</v>
      </c>
      <c r="BD26">
        <v>11</v>
      </c>
      <c r="BE26">
        <v>11</v>
      </c>
      <c r="BF26">
        <v>11</v>
      </c>
      <c r="BG26">
        <v>11</v>
      </c>
      <c r="BH26">
        <v>10</v>
      </c>
      <c r="BJ26">
        <v>13</v>
      </c>
      <c r="BK26">
        <v>18</v>
      </c>
      <c r="BL26">
        <v>13</v>
      </c>
      <c r="BM26">
        <v>17</v>
      </c>
      <c r="BN26">
        <v>12</v>
      </c>
      <c r="BO26">
        <v>15</v>
      </c>
      <c r="BP26">
        <v>12</v>
      </c>
      <c r="BQ26">
        <v>14</v>
      </c>
      <c r="BR26">
        <v>11</v>
      </c>
      <c r="BS26">
        <v>12</v>
      </c>
      <c r="BT26">
        <v>11</v>
      </c>
      <c r="BU26">
        <v>11</v>
      </c>
      <c r="BV26">
        <v>10</v>
      </c>
      <c r="BW26">
        <v>11</v>
      </c>
      <c r="BX26">
        <v>10</v>
      </c>
      <c r="BY26">
        <v>10</v>
      </c>
      <c r="BZ26">
        <v>10</v>
      </c>
      <c r="CA26">
        <v>11</v>
      </c>
      <c r="CB26">
        <v>10</v>
      </c>
      <c r="CC26">
        <v>10</v>
      </c>
      <c r="CE26">
        <v>13</v>
      </c>
      <c r="CF26">
        <v>16</v>
      </c>
      <c r="CG26">
        <v>12</v>
      </c>
      <c r="CH26">
        <v>16</v>
      </c>
      <c r="CI26">
        <v>12</v>
      </c>
      <c r="CJ26">
        <v>14</v>
      </c>
      <c r="CK26">
        <v>12</v>
      </c>
      <c r="CL26">
        <v>12</v>
      </c>
      <c r="CM26">
        <v>11</v>
      </c>
      <c r="CN26">
        <v>11</v>
      </c>
      <c r="CO26">
        <v>11</v>
      </c>
      <c r="CP26">
        <v>11</v>
      </c>
      <c r="CQ26">
        <v>11</v>
      </c>
      <c r="CR26">
        <v>10</v>
      </c>
      <c r="CS26">
        <v>11</v>
      </c>
      <c r="CT26">
        <v>10</v>
      </c>
      <c r="CU26">
        <v>11</v>
      </c>
      <c r="CV26">
        <v>11</v>
      </c>
      <c r="CW26">
        <v>10</v>
      </c>
      <c r="CX26">
        <v>11</v>
      </c>
    </row>
    <row r="27" spans="1:179" x14ac:dyDescent="0.3">
      <c r="A27">
        <v>289</v>
      </c>
      <c r="B27">
        <v>6708</v>
      </c>
      <c r="C27" s="2" t="s">
        <v>32</v>
      </c>
      <c r="D27" s="2" t="s">
        <v>150</v>
      </c>
      <c r="E27" s="4" t="s">
        <v>55</v>
      </c>
      <c r="G27" t="s">
        <v>10</v>
      </c>
      <c r="H27">
        <v>2016</v>
      </c>
      <c r="I27" s="1">
        <v>42658</v>
      </c>
      <c r="J27" s="3">
        <v>43306</v>
      </c>
      <c r="K27">
        <v>2</v>
      </c>
      <c r="L27">
        <v>837</v>
      </c>
      <c r="M27" s="24">
        <v>3.4286236476428602</v>
      </c>
      <c r="N27" t="s">
        <v>176</v>
      </c>
      <c r="O27" s="17">
        <v>14.1</v>
      </c>
      <c r="P27" s="17">
        <v>26.5</v>
      </c>
      <c r="Q27" s="16">
        <f>O27/P27</f>
        <v>0.5320754716981132</v>
      </c>
      <c r="R27">
        <v>1</v>
      </c>
      <c r="S27" t="s">
        <v>11</v>
      </c>
      <c r="T27" s="4"/>
      <c r="U27">
        <v>0</v>
      </c>
      <c r="V27" s="16">
        <v>0.59</v>
      </c>
      <c r="W27" s="16">
        <v>0.59</v>
      </c>
      <c r="X27" s="16">
        <v>0.59</v>
      </c>
      <c r="Y27" s="21">
        <f>AVERAGE(V27:X27)</f>
        <v>0.59</v>
      </c>
      <c r="Z27" s="16">
        <v>50.89</v>
      </c>
      <c r="AA27" s="16">
        <v>50.87</v>
      </c>
      <c r="AB27" s="16">
        <v>50.84</v>
      </c>
      <c r="AC27" s="16">
        <f>AVERAGE(Z27:AB27)</f>
        <v>50.866666666666667</v>
      </c>
      <c r="AD27" s="22">
        <v>6.0000000000000001E-3</v>
      </c>
      <c r="AE27" s="22">
        <f>AD27*1000</f>
        <v>6</v>
      </c>
      <c r="AF27" s="23">
        <f>AE27/AC27</f>
        <v>0.11795543905635648</v>
      </c>
      <c r="AG27" s="16">
        <v>44.24</v>
      </c>
      <c r="AH27" s="20">
        <f>AG27/2</f>
        <v>22.12</v>
      </c>
      <c r="AI27" s="26">
        <f t="shared" si="0"/>
        <v>693</v>
      </c>
      <c r="AJ27" s="19">
        <f t="shared" si="1"/>
        <v>338</v>
      </c>
      <c r="AK27" s="19">
        <f t="shared" si="2"/>
        <v>355</v>
      </c>
      <c r="AM27">
        <v>23</v>
      </c>
      <c r="AN27">
        <v>20</v>
      </c>
      <c r="AO27">
        <v>12</v>
      </c>
      <c r="AP27">
        <v>14</v>
      </c>
      <c r="AQ27">
        <v>12</v>
      </c>
      <c r="AR27">
        <v>15</v>
      </c>
      <c r="AS27">
        <v>12</v>
      </c>
      <c r="AT27">
        <v>13</v>
      </c>
      <c r="AU27">
        <v>11</v>
      </c>
      <c r="AV27">
        <v>12</v>
      </c>
      <c r="AW27">
        <v>11</v>
      </c>
      <c r="AX27">
        <v>12</v>
      </c>
      <c r="AY27">
        <v>11</v>
      </c>
      <c r="AZ27">
        <v>11</v>
      </c>
      <c r="BA27">
        <v>11</v>
      </c>
      <c r="BB27">
        <v>11</v>
      </c>
      <c r="BC27">
        <v>11</v>
      </c>
      <c r="BD27">
        <v>10</v>
      </c>
      <c r="BE27">
        <v>10</v>
      </c>
      <c r="BF27">
        <v>10</v>
      </c>
      <c r="BG27">
        <v>11</v>
      </c>
      <c r="BH27">
        <v>10</v>
      </c>
      <c r="BJ27">
        <v>12</v>
      </c>
      <c r="BK27">
        <v>15</v>
      </c>
      <c r="BL27">
        <v>11</v>
      </c>
      <c r="BM27">
        <v>14</v>
      </c>
      <c r="BN27">
        <v>12</v>
      </c>
      <c r="BO27">
        <v>12</v>
      </c>
      <c r="BP27">
        <v>12</v>
      </c>
      <c r="BQ27">
        <v>12</v>
      </c>
      <c r="BR27">
        <v>11</v>
      </c>
      <c r="BS27">
        <v>11</v>
      </c>
      <c r="BT27">
        <v>10</v>
      </c>
      <c r="BU27">
        <v>11</v>
      </c>
      <c r="BV27">
        <v>11</v>
      </c>
      <c r="BW27">
        <v>11</v>
      </c>
      <c r="BX27">
        <v>10</v>
      </c>
      <c r="BY27">
        <v>9</v>
      </c>
      <c r="BZ27">
        <v>10</v>
      </c>
      <c r="CA27">
        <v>10</v>
      </c>
      <c r="CB27">
        <v>9</v>
      </c>
      <c r="CC27">
        <v>9</v>
      </c>
      <c r="CE27">
        <v>13</v>
      </c>
      <c r="CF27">
        <v>14</v>
      </c>
      <c r="CG27">
        <v>11</v>
      </c>
      <c r="CH27">
        <v>14</v>
      </c>
      <c r="CI27">
        <v>11</v>
      </c>
      <c r="CJ27">
        <v>12</v>
      </c>
      <c r="CK27">
        <v>11</v>
      </c>
      <c r="CL27">
        <v>11</v>
      </c>
      <c r="CM27">
        <v>11</v>
      </c>
      <c r="CN27">
        <v>11</v>
      </c>
      <c r="CO27">
        <v>11</v>
      </c>
      <c r="CP27">
        <v>11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</row>
    <row r="28" spans="1:179" x14ac:dyDescent="0.3">
      <c r="A28">
        <v>396</v>
      </c>
      <c r="B28">
        <v>6881</v>
      </c>
      <c r="C28" s="2" t="s">
        <v>40</v>
      </c>
      <c r="D28" s="2" t="s">
        <v>158</v>
      </c>
      <c r="E28" s="15" t="s">
        <v>55</v>
      </c>
      <c r="G28" t="s">
        <v>10</v>
      </c>
      <c r="H28">
        <v>2018</v>
      </c>
      <c r="I28" s="1">
        <v>43174</v>
      </c>
      <c r="J28" s="3">
        <v>43311</v>
      </c>
      <c r="K28">
        <v>0</v>
      </c>
      <c r="L28">
        <v>1622</v>
      </c>
      <c r="M28" s="24">
        <v>3.4286236476428602</v>
      </c>
      <c r="N28" t="s">
        <v>177</v>
      </c>
      <c r="O28" s="17">
        <v>14.8</v>
      </c>
      <c r="P28" s="17">
        <v>24.8</v>
      </c>
      <c r="Q28" s="16">
        <f>O28/P28</f>
        <v>0.59677419354838712</v>
      </c>
      <c r="R28">
        <v>0</v>
      </c>
      <c r="S28" t="s">
        <v>13</v>
      </c>
      <c r="T28" s="4"/>
      <c r="U28">
        <v>1</v>
      </c>
      <c r="V28" s="16">
        <v>0.56000000000000005</v>
      </c>
      <c r="W28" s="16">
        <v>0.56000000000000005</v>
      </c>
      <c r="X28" s="16">
        <v>0.53</v>
      </c>
      <c r="Y28" s="21">
        <f>AVERAGE(V28:X28)</f>
        <v>0.55000000000000004</v>
      </c>
      <c r="Z28" s="16">
        <v>49.35</v>
      </c>
      <c r="AA28" s="16">
        <v>49.45</v>
      </c>
      <c r="AB28" s="16">
        <v>49.44</v>
      </c>
      <c r="AC28" s="16">
        <f>AVERAGE(Z28:AB28)</f>
        <v>49.413333333333334</v>
      </c>
      <c r="AD28" s="22">
        <v>4.5999999999999999E-3</v>
      </c>
      <c r="AE28" s="22">
        <f>AD28*1000</f>
        <v>4.5999999999999996</v>
      </c>
      <c r="AF28" s="23">
        <f>AE28/AC28</f>
        <v>9.3092282784673491E-2</v>
      </c>
      <c r="AG28" s="16">
        <v>44.9</v>
      </c>
      <c r="AH28" s="20">
        <f>AG28/2</f>
        <v>22.45</v>
      </c>
      <c r="AI28" s="26">
        <f t="shared" si="0"/>
        <v>748</v>
      </c>
      <c r="AJ28" s="19">
        <f t="shared" si="1"/>
        <v>363</v>
      </c>
      <c r="AK28" s="19">
        <f t="shared" si="2"/>
        <v>385</v>
      </c>
      <c r="AM28">
        <v>22</v>
      </c>
      <c r="AN28">
        <v>21</v>
      </c>
      <c r="AO28">
        <v>13</v>
      </c>
      <c r="AP28">
        <v>14</v>
      </c>
      <c r="AQ28">
        <v>12</v>
      </c>
      <c r="AR28">
        <v>14</v>
      </c>
      <c r="AS28">
        <v>12</v>
      </c>
      <c r="AT28">
        <v>14</v>
      </c>
      <c r="AU28">
        <v>12</v>
      </c>
      <c r="AV28">
        <v>13</v>
      </c>
      <c r="AW28">
        <v>11</v>
      </c>
      <c r="AX28">
        <v>12</v>
      </c>
      <c r="AY28">
        <v>11</v>
      </c>
      <c r="AZ28">
        <v>12</v>
      </c>
      <c r="BA28">
        <v>11</v>
      </c>
      <c r="BB28">
        <v>12</v>
      </c>
      <c r="BC28">
        <v>12</v>
      </c>
      <c r="BD28">
        <v>12</v>
      </c>
      <c r="BE28">
        <v>11</v>
      </c>
      <c r="BF28">
        <v>12</v>
      </c>
      <c r="BG28">
        <v>10</v>
      </c>
      <c r="BH28">
        <v>11</v>
      </c>
      <c r="BJ28">
        <v>14</v>
      </c>
      <c r="BK28">
        <v>15</v>
      </c>
      <c r="BL28">
        <v>13</v>
      </c>
      <c r="BM28">
        <v>14</v>
      </c>
      <c r="BN28">
        <v>13</v>
      </c>
      <c r="BO28">
        <v>13</v>
      </c>
      <c r="BP28">
        <v>13</v>
      </c>
      <c r="BQ28">
        <v>13</v>
      </c>
      <c r="BR28">
        <v>12</v>
      </c>
      <c r="BS28">
        <v>13</v>
      </c>
      <c r="BT28">
        <v>12</v>
      </c>
      <c r="BU28">
        <v>12</v>
      </c>
      <c r="BV28">
        <v>12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10</v>
      </c>
      <c r="CC28">
        <v>11</v>
      </c>
      <c r="CE28">
        <v>13</v>
      </c>
      <c r="CF28">
        <v>16</v>
      </c>
      <c r="CG28">
        <v>13</v>
      </c>
      <c r="CH28">
        <v>14</v>
      </c>
      <c r="CI28">
        <v>12</v>
      </c>
      <c r="CJ28">
        <v>13</v>
      </c>
      <c r="CK28">
        <v>12</v>
      </c>
      <c r="CL28">
        <v>12</v>
      </c>
      <c r="CM28">
        <v>12</v>
      </c>
      <c r="CN28">
        <v>12</v>
      </c>
      <c r="CO28">
        <v>12</v>
      </c>
      <c r="CP28">
        <v>12</v>
      </c>
      <c r="CQ28">
        <v>12</v>
      </c>
      <c r="CR28">
        <v>11</v>
      </c>
      <c r="CS28">
        <v>10</v>
      </c>
      <c r="CT28">
        <v>11</v>
      </c>
      <c r="CU28">
        <v>10</v>
      </c>
      <c r="CV28">
        <v>11</v>
      </c>
      <c r="CW28">
        <v>10</v>
      </c>
      <c r="CX28">
        <v>11</v>
      </c>
    </row>
    <row r="29" spans="1:179" x14ac:dyDescent="0.3">
      <c r="A29">
        <v>323</v>
      </c>
      <c r="B29">
        <v>6754</v>
      </c>
      <c r="C29" s="2" t="s">
        <v>41</v>
      </c>
      <c r="D29" s="2" t="s">
        <v>159</v>
      </c>
      <c r="E29" s="4" t="s">
        <v>55</v>
      </c>
      <c r="G29" t="s">
        <v>10</v>
      </c>
      <c r="H29">
        <v>2017</v>
      </c>
      <c r="I29" s="1">
        <v>42913</v>
      </c>
      <c r="J29" s="3">
        <v>43314</v>
      </c>
      <c r="K29">
        <v>1</v>
      </c>
      <c r="L29">
        <v>1890</v>
      </c>
      <c r="M29" s="24">
        <v>3.4286236476428602</v>
      </c>
      <c r="N29" t="s">
        <v>180</v>
      </c>
      <c r="O29" s="17">
        <v>15.3</v>
      </c>
      <c r="P29" s="17">
        <v>24</v>
      </c>
      <c r="Q29" s="16">
        <f>O29/P29</f>
        <v>0.63750000000000007</v>
      </c>
      <c r="R29">
        <v>0</v>
      </c>
      <c r="S29" t="s">
        <v>12</v>
      </c>
      <c r="T29" s="4"/>
      <c r="U29">
        <v>1</v>
      </c>
      <c r="V29" s="16">
        <v>0.65</v>
      </c>
      <c r="W29" s="16">
        <v>0.63</v>
      </c>
      <c r="X29" s="16">
        <v>0.63</v>
      </c>
      <c r="Y29" s="21">
        <f>AVERAGE(V29:X29)</f>
        <v>0.63666666666666671</v>
      </c>
      <c r="Z29" s="16">
        <v>51.85</v>
      </c>
      <c r="AA29" s="16">
        <v>52</v>
      </c>
      <c r="AB29" s="16">
        <v>51.96</v>
      </c>
      <c r="AC29" s="16">
        <f>AVERAGE(Z29:AB29)</f>
        <v>51.936666666666667</v>
      </c>
      <c r="AD29" s="22">
        <v>6.1999999999999998E-3</v>
      </c>
      <c r="AE29" s="22">
        <f>AD29*1000</f>
        <v>6.2</v>
      </c>
      <c r="AF29" s="23">
        <f>AE29/AC29</f>
        <v>0.11937616327578461</v>
      </c>
      <c r="AG29" s="16">
        <v>45.6</v>
      </c>
      <c r="AH29" s="20">
        <f>AG29/2</f>
        <v>22.8</v>
      </c>
      <c r="AI29" s="26">
        <f t="shared" si="0"/>
        <v>725</v>
      </c>
      <c r="AJ29" s="19">
        <f t="shared" si="1"/>
        <v>343</v>
      </c>
      <c r="AK29" s="19">
        <f t="shared" si="2"/>
        <v>382</v>
      </c>
      <c r="AM29">
        <v>23</v>
      </c>
      <c r="AN29">
        <v>19</v>
      </c>
      <c r="AO29">
        <v>14</v>
      </c>
      <c r="AP29">
        <v>18</v>
      </c>
      <c r="AQ29">
        <v>13</v>
      </c>
      <c r="AR29">
        <v>16</v>
      </c>
      <c r="AS29">
        <v>12</v>
      </c>
      <c r="AT29">
        <v>13</v>
      </c>
      <c r="AU29">
        <v>12</v>
      </c>
      <c r="AV29">
        <v>12</v>
      </c>
      <c r="AW29">
        <v>11</v>
      </c>
      <c r="AX29">
        <v>11</v>
      </c>
      <c r="AY29">
        <v>10</v>
      </c>
      <c r="AZ29">
        <v>11</v>
      </c>
      <c r="BA29">
        <v>10</v>
      </c>
      <c r="BB29">
        <v>11</v>
      </c>
      <c r="BC29">
        <v>10</v>
      </c>
      <c r="BD29">
        <v>11</v>
      </c>
      <c r="BE29">
        <v>10</v>
      </c>
      <c r="BF29">
        <v>11</v>
      </c>
      <c r="BG29">
        <v>10</v>
      </c>
      <c r="BH29">
        <v>11</v>
      </c>
      <c r="BJ29">
        <v>14</v>
      </c>
      <c r="BK29">
        <v>17</v>
      </c>
      <c r="BL29">
        <v>13</v>
      </c>
      <c r="BM29">
        <v>16</v>
      </c>
      <c r="BN29">
        <v>12</v>
      </c>
      <c r="BO29">
        <v>14</v>
      </c>
      <c r="BP29">
        <v>11</v>
      </c>
      <c r="BQ29">
        <v>12</v>
      </c>
      <c r="BR29">
        <v>11</v>
      </c>
      <c r="BS29">
        <v>12</v>
      </c>
      <c r="BT29">
        <v>10</v>
      </c>
      <c r="BU29">
        <v>11</v>
      </c>
      <c r="BV29">
        <v>10</v>
      </c>
      <c r="BW29">
        <v>11</v>
      </c>
      <c r="BX29">
        <v>10</v>
      </c>
      <c r="BY29">
        <v>11</v>
      </c>
      <c r="BZ29">
        <v>10</v>
      </c>
      <c r="CA29">
        <v>9</v>
      </c>
      <c r="CB29">
        <v>10</v>
      </c>
      <c r="CC29">
        <v>9</v>
      </c>
      <c r="CE29">
        <v>14</v>
      </c>
      <c r="CF29">
        <v>17</v>
      </c>
      <c r="CG29">
        <v>13</v>
      </c>
      <c r="CH29">
        <v>16</v>
      </c>
      <c r="CI29">
        <v>12</v>
      </c>
      <c r="CJ29">
        <v>13</v>
      </c>
      <c r="CK29">
        <v>11</v>
      </c>
      <c r="CL29">
        <v>12</v>
      </c>
      <c r="CM29">
        <v>11</v>
      </c>
      <c r="CN29">
        <v>12</v>
      </c>
      <c r="CO29">
        <v>10</v>
      </c>
      <c r="CP29">
        <v>12</v>
      </c>
      <c r="CQ29">
        <v>10</v>
      </c>
      <c r="CR29">
        <v>11</v>
      </c>
      <c r="CS29">
        <v>10</v>
      </c>
      <c r="CT29">
        <v>11</v>
      </c>
      <c r="CU29">
        <v>10</v>
      </c>
      <c r="CV29">
        <v>10</v>
      </c>
      <c r="CW29">
        <v>9</v>
      </c>
      <c r="CX29">
        <v>10</v>
      </c>
    </row>
    <row r="30" spans="1:179" x14ac:dyDescent="0.3">
      <c r="A30">
        <v>36</v>
      </c>
      <c r="B30">
        <v>5543</v>
      </c>
      <c r="C30" s="2" t="s">
        <v>42</v>
      </c>
      <c r="D30" s="2" t="s">
        <v>160</v>
      </c>
      <c r="E30" s="15" t="s">
        <v>55</v>
      </c>
      <c r="G30" t="s">
        <v>10</v>
      </c>
      <c r="H30">
        <v>2010</v>
      </c>
      <c r="I30" s="1">
        <v>40395</v>
      </c>
      <c r="J30" s="3">
        <v>43316</v>
      </c>
      <c r="K30">
        <v>8</v>
      </c>
      <c r="L30">
        <v>4049</v>
      </c>
      <c r="M30" s="24">
        <v>3.4286236476428602</v>
      </c>
      <c r="N30" t="s">
        <v>175</v>
      </c>
      <c r="O30" s="17">
        <v>14.7</v>
      </c>
      <c r="P30" s="17">
        <v>25.1</v>
      </c>
      <c r="Q30" s="16">
        <f>O30/P30</f>
        <v>0.58565737051792821</v>
      </c>
      <c r="R30">
        <v>0</v>
      </c>
      <c r="S30" t="s">
        <v>11</v>
      </c>
      <c r="T30" s="4"/>
      <c r="U30">
        <v>0</v>
      </c>
      <c r="V30" s="16">
        <v>0.5</v>
      </c>
      <c r="W30" s="16">
        <v>0.54</v>
      </c>
      <c r="X30" s="16">
        <v>0.53</v>
      </c>
      <c r="Y30" s="21">
        <f>AVERAGE(V30:X30)</f>
        <v>0.52333333333333332</v>
      </c>
      <c r="Z30">
        <v>48.12</v>
      </c>
      <c r="AA30" s="16">
        <v>48.17</v>
      </c>
      <c r="AB30" s="16">
        <v>48.06</v>
      </c>
      <c r="AC30" s="16">
        <f>AVERAGE(Z30:AB30)</f>
        <v>48.116666666666667</v>
      </c>
      <c r="AD30" s="22">
        <v>5.3E-3</v>
      </c>
      <c r="AE30" s="22">
        <f>AD30*1000</f>
        <v>5.3</v>
      </c>
      <c r="AF30" s="23">
        <f>AE30/AC30</f>
        <v>0.11014894354000693</v>
      </c>
      <c r="AG30" s="16">
        <v>42.3</v>
      </c>
      <c r="AH30" s="20">
        <f>AG30/2</f>
        <v>21.15</v>
      </c>
      <c r="AI30" s="26">
        <f t="shared" si="0"/>
        <v>718</v>
      </c>
      <c r="AJ30" s="19">
        <f t="shared" si="1"/>
        <v>348</v>
      </c>
      <c r="AK30" s="19">
        <f t="shared" si="2"/>
        <v>370</v>
      </c>
      <c r="AM30">
        <v>22</v>
      </c>
      <c r="AN30">
        <v>18</v>
      </c>
      <c r="AO30">
        <v>14</v>
      </c>
      <c r="AP30">
        <v>18</v>
      </c>
      <c r="AQ30">
        <v>12</v>
      </c>
      <c r="AR30">
        <v>15</v>
      </c>
      <c r="AS30">
        <v>12</v>
      </c>
      <c r="AT30">
        <v>13</v>
      </c>
      <c r="AU30">
        <v>11</v>
      </c>
      <c r="AV30">
        <v>12</v>
      </c>
      <c r="AW30">
        <v>11</v>
      </c>
      <c r="AX30">
        <v>11</v>
      </c>
      <c r="AY30">
        <v>11</v>
      </c>
      <c r="AZ30">
        <v>12</v>
      </c>
      <c r="BA30">
        <v>11</v>
      </c>
      <c r="BB30">
        <v>11</v>
      </c>
      <c r="BC30">
        <v>11</v>
      </c>
      <c r="BD30">
        <v>11</v>
      </c>
      <c r="BE30">
        <v>10</v>
      </c>
      <c r="BF30">
        <v>10</v>
      </c>
      <c r="BG30">
        <v>10</v>
      </c>
      <c r="BH30">
        <v>10</v>
      </c>
      <c r="BJ30">
        <v>13</v>
      </c>
      <c r="BK30">
        <v>17</v>
      </c>
      <c r="BL30">
        <v>12</v>
      </c>
      <c r="BM30">
        <v>13</v>
      </c>
      <c r="BN30">
        <v>12</v>
      </c>
      <c r="BO30">
        <v>12</v>
      </c>
      <c r="BP30">
        <v>12</v>
      </c>
      <c r="BQ30">
        <v>12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E30">
        <v>13</v>
      </c>
      <c r="CF30">
        <v>17</v>
      </c>
      <c r="CG30">
        <v>12</v>
      </c>
      <c r="CH30">
        <v>15</v>
      </c>
      <c r="CI30">
        <v>12</v>
      </c>
      <c r="CJ30">
        <v>13</v>
      </c>
      <c r="CK30">
        <v>11</v>
      </c>
      <c r="CL30">
        <v>12</v>
      </c>
      <c r="CM30">
        <v>11</v>
      </c>
      <c r="CN30">
        <v>11</v>
      </c>
      <c r="CO30">
        <v>11</v>
      </c>
      <c r="CP30">
        <v>11</v>
      </c>
      <c r="CQ30">
        <v>11</v>
      </c>
      <c r="CR30">
        <v>11</v>
      </c>
      <c r="CS30">
        <v>11</v>
      </c>
      <c r="CT30">
        <v>11</v>
      </c>
      <c r="CU30">
        <v>11</v>
      </c>
      <c r="CV30">
        <v>10</v>
      </c>
      <c r="CW30">
        <v>10</v>
      </c>
      <c r="CX30">
        <v>10</v>
      </c>
      <c r="FU30">
        <v>4</v>
      </c>
      <c r="FV30">
        <v>3</v>
      </c>
    </row>
    <row r="31" spans="1:179" x14ac:dyDescent="0.3">
      <c r="A31">
        <v>405</v>
      </c>
      <c r="B31">
        <v>6893</v>
      </c>
      <c r="C31" s="2" t="s">
        <v>43</v>
      </c>
      <c r="D31" s="2" t="s">
        <v>161</v>
      </c>
      <c r="E31" s="4" t="s">
        <v>55</v>
      </c>
      <c r="F31" t="s">
        <v>71</v>
      </c>
      <c r="G31" t="s">
        <v>10</v>
      </c>
      <c r="H31">
        <v>2018</v>
      </c>
      <c r="I31" s="1">
        <v>43272</v>
      </c>
      <c r="J31" s="3">
        <v>43327</v>
      </c>
      <c r="K31">
        <v>0</v>
      </c>
      <c r="L31">
        <v>90</v>
      </c>
      <c r="M31" s="24">
        <v>3.4286236476428602</v>
      </c>
      <c r="N31" t="s">
        <v>181</v>
      </c>
      <c r="O31" s="17">
        <v>14.2</v>
      </c>
      <c r="P31" s="17">
        <v>25.9</v>
      </c>
      <c r="Q31" s="16">
        <f>O31/P31</f>
        <v>0.54826254826254828</v>
      </c>
      <c r="R31">
        <v>1</v>
      </c>
      <c r="S31" t="s">
        <v>14</v>
      </c>
      <c r="T31" s="4"/>
      <c r="U31">
        <v>0</v>
      </c>
      <c r="V31" s="16">
        <v>0.55000000000000004</v>
      </c>
      <c r="W31" s="16">
        <v>0.54</v>
      </c>
      <c r="X31" s="16">
        <v>0.55000000000000004</v>
      </c>
      <c r="Y31" s="21">
        <f>AVERAGE(V31:X31)</f>
        <v>0.54666666666666675</v>
      </c>
      <c r="Z31" s="16">
        <v>54.5</v>
      </c>
      <c r="AA31" s="16">
        <v>54.77</v>
      </c>
      <c r="AB31" s="16">
        <v>54.56</v>
      </c>
      <c r="AC31" s="16">
        <f>AVERAGE(Z31:AB31)</f>
        <v>54.610000000000007</v>
      </c>
      <c r="AD31" s="22">
        <v>5.7999999999999996E-3</v>
      </c>
      <c r="AE31" s="22">
        <f>AD31*1000</f>
        <v>5.8</v>
      </c>
      <c r="AF31" s="23">
        <f>AE31/AC31</f>
        <v>0.10620765427577365</v>
      </c>
      <c r="AG31" s="16">
        <v>42.8</v>
      </c>
      <c r="AH31" s="20">
        <f>AG31/2</f>
        <v>21.4</v>
      </c>
      <c r="AI31" s="26">
        <f t="shared" si="0"/>
        <v>716</v>
      </c>
      <c r="AJ31" s="19">
        <f t="shared" si="1"/>
        <v>345</v>
      </c>
      <c r="AK31" s="19">
        <f t="shared" si="2"/>
        <v>371</v>
      </c>
      <c r="AM31">
        <v>21</v>
      </c>
      <c r="AN31">
        <v>20</v>
      </c>
      <c r="AO31">
        <v>12</v>
      </c>
      <c r="AP31">
        <v>15</v>
      </c>
      <c r="AQ31">
        <v>12</v>
      </c>
      <c r="AR31">
        <v>15</v>
      </c>
      <c r="AS31">
        <v>12</v>
      </c>
      <c r="AT31">
        <v>13</v>
      </c>
      <c r="AU31">
        <v>12</v>
      </c>
      <c r="AV31">
        <v>12</v>
      </c>
      <c r="AW31">
        <v>11</v>
      </c>
      <c r="AX31">
        <v>11</v>
      </c>
      <c r="AY31">
        <v>11</v>
      </c>
      <c r="AZ31">
        <v>11</v>
      </c>
      <c r="BA31">
        <v>11</v>
      </c>
      <c r="BB31">
        <v>11</v>
      </c>
      <c r="BC31">
        <v>11</v>
      </c>
      <c r="BD31">
        <v>11</v>
      </c>
      <c r="BE31">
        <v>11</v>
      </c>
      <c r="BF31">
        <v>10</v>
      </c>
      <c r="BG31">
        <v>10</v>
      </c>
      <c r="BH31">
        <v>10</v>
      </c>
      <c r="BJ31">
        <v>12</v>
      </c>
      <c r="BK31">
        <v>16</v>
      </c>
      <c r="BL31">
        <v>12</v>
      </c>
      <c r="BM31">
        <v>14</v>
      </c>
      <c r="BN31">
        <v>11</v>
      </c>
      <c r="BO31">
        <v>13</v>
      </c>
      <c r="BP31">
        <v>11</v>
      </c>
      <c r="BQ31">
        <v>12</v>
      </c>
      <c r="BR31">
        <v>11</v>
      </c>
      <c r="BS31">
        <v>12</v>
      </c>
      <c r="BT31">
        <v>11</v>
      </c>
      <c r="BU31">
        <v>11</v>
      </c>
      <c r="BV31">
        <v>11</v>
      </c>
      <c r="BW31">
        <v>11</v>
      </c>
      <c r="BX31">
        <v>11</v>
      </c>
      <c r="BY31">
        <v>11</v>
      </c>
      <c r="BZ31">
        <v>11</v>
      </c>
      <c r="CA31">
        <v>11</v>
      </c>
      <c r="CB31">
        <v>10</v>
      </c>
      <c r="CC31">
        <v>10</v>
      </c>
      <c r="CE31">
        <v>12</v>
      </c>
      <c r="CF31">
        <v>15</v>
      </c>
      <c r="CG31">
        <v>12</v>
      </c>
      <c r="CH31">
        <v>15</v>
      </c>
      <c r="CI31">
        <v>12</v>
      </c>
      <c r="CJ31">
        <v>14</v>
      </c>
      <c r="CK31">
        <v>11</v>
      </c>
      <c r="CL31">
        <v>13</v>
      </c>
      <c r="CM31">
        <v>11</v>
      </c>
      <c r="CN31">
        <v>12</v>
      </c>
      <c r="CO31">
        <v>11</v>
      </c>
      <c r="CP31">
        <v>11</v>
      </c>
      <c r="CQ31">
        <v>10</v>
      </c>
      <c r="CR31">
        <v>10</v>
      </c>
      <c r="CS31">
        <v>10</v>
      </c>
      <c r="CT31">
        <v>11</v>
      </c>
      <c r="CU31">
        <v>10</v>
      </c>
      <c r="CV31">
        <v>10</v>
      </c>
      <c r="CW31">
        <v>11</v>
      </c>
      <c r="CX31">
        <v>10</v>
      </c>
      <c r="CZ31" s="12" t="s">
        <v>75</v>
      </c>
      <c r="DA31">
        <v>20</v>
      </c>
      <c r="DB31">
        <v>18</v>
      </c>
      <c r="DC31">
        <v>12</v>
      </c>
      <c r="DD31">
        <v>13</v>
      </c>
      <c r="DE31">
        <v>11</v>
      </c>
      <c r="DF31">
        <v>13</v>
      </c>
      <c r="DG31">
        <v>11</v>
      </c>
      <c r="DH31">
        <v>12</v>
      </c>
      <c r="DI31">
        <v>10</v>
      </c>
      <c r="DJ31">
        <v>11</v>
      </c>
      <c r="DK31">
        <v>10</v>
      </c>
      <c r="DL31">
        <v>11</v>
      </c>
      <c r="DM31">
        <v>10</v>
      </c>
      <c r="DN31">
        <v>11</v>
      </c>
      <c r="DO31">
        <v>11</v>
      </c>
      <c r="DP31">
        <v>10</v>
      </c>
      <c r="DQ31">
        <v>10</v>
      </c>
      <c r="DR31">
        <v>11</v>
      </c>
      <c r="DS31">
        <v>10</v>
      </c>
      <c r="DT31">
        <v>11</v>
      </c>
      <c r="DU31">
        <v>10</v>
      </c>
      <c r="DV31">
        <v>11</v>
      </c>
      <c r="DX31">
        <v>12</v>
      </c>
      <c r="DY31">
        <v>14</v>
      </c>
      <c r="DZ31">
        <v>12</v>
      </c>
      <c r="EA31">
        <v>14</v>
      </c>
      <c r="EB31">
        <v>11</v>
      </c>
      <c r="EC31">
        <v>13</v>
      </c>
      <c r="ED31">
        <v>11</v>
      </c>
      <c r="EE31">
        <v>12</v>
      </c>
      <c r="EF31">
        <v>11</v>
      </c>
      <c r="EG31">
        <v>11</v>
      </c>
      <c r="EH31">
        <v>11</v>
      </c>
      <c r="EI31">
        <v>11</v>
      </c>
      <c r="EJ31">
        <v>11</v>
      </c>
      <c r="EK31">
        <v>12</v>
      </c>
      <c r="EL31">
        <v>11</v>
      </c>
      <c r="EM31">
        <v>11</v>
      </c>
      <c r="EN31">
        <v>10</v>
      </c>
      <c r="EO31">
        <v>10</v>
      </c>
      <c r="EP31">
        <v>10</v>
      </c>
      <c r="EQ31">
        <v>10</v>
      </c>
      <c r="ES31">
        <v>12</v>
      </c>
      <c r="ET31">
        <v>14</v>
      </c>
      <c r="EU31">
        <v>12</v>
      </c>
      <c r="EV31">
        <v>14</v>
      </c>
      <c r="EW31">
        <v>12</v>
      </c>
      <c r="EX31">
        <v>13</v>
      </c>
      <c r="EY31">
        <v>11</v>
      </c>
      <c r="EZ31">
        <v>13</v>
      </c>
      <c r="FA31">
        <v>11</v>
      </c>
      <c r="FB31">
        <v>12</v>
      </c>
      <c r="FC31">
        <v>11</v>
      </c>
      <c r="FD31">
        <v>12</v>
      </c>
      <c r="FE31">
        <v>10</v>
      </c>
      <c r="FF31">
        <v>12</v>
      </c>
      <c r="FG31">
        <v>10</v>
      </c>
      <c r="FH31">
        <v>11</v>
      </c>
      <c r="FI31">
        <v>11</v>
      </c>
      <c r="FJ31">
        <v>10</v>
      </c>
      <c r="FK31">
        <v>11</v>
      </c>
      <c r="FL31">
        <v>11</v>
      </c>
      <c r="FW31">
        <v>5.4999999999999997E-3</v>
      </c>
    </row>
    <row r="32" spans="1:179" x14ac:dyDescent="0.3">
      <c r="A32">
        <v>402</v>
      </c>
      <c r="B32">
        <v>6887</v>
      </c>
      <c r="C32" s="2" t="s">
        <v>44</v>
      </c>
      <c r="D32" s="2" t="s">
        <v>162</v>
      </c>
      <c r="E32" s="4" t="s">
        <v>55</v>
      </c>
      <c r="G32" t="s">
        <v>10</v>
      </c>
      <c r="H32">
        <v>2017</v>
      </c>
      <c r="I32" s="1">
        <v>43055</v>
      </c>
      <c r="J32" s="3">
        <v>43329</v>
      </c>
      <c r="K32">
        <v>1</v>
      </c>
      <c r="L32">
        <v>1351</v>
      </c>
      <c r="M32" s="24">
        <v>3.4286236476428602</v>
      </c>
      <c r="N32" t="s">
        <v>179</v>
      </c>
      <c r="O32" s="17">
        <v>16.3</v>
      </c>
      <c r="P32" s="17">
        <v>26.4</v>
      </c>
      <c r="Q32" s="16">
        <f>O32/P32</f>
        <v>0.61742424242424243</v>
      </c>
      <c r="R32">
        <v>1</v>
      </c>
      <c r="S32" t="s">
        <v>19</v>
      </c>
      <c r="T32" s="4"/>
      <c r="U32">
        <v>1</v>
      </c>
      <c r="V32" s="16">
        <v>0.55000000000000004</v>
      </c>
      <c r="W32" s="16">
        <v>0.55000000000000004</v>
      </c>
      <c r="X32" s="16">
        <v>0.53</v>
      </c>
      <c r="Y32" s="21">
        <f>AVERAGE(V32:X32)</f>
        <v>0.54333333333333333</v>
      </c>
      <c r="Z32" s="16">
        <v>52.34</v>
      </c>
      <c r="AA32" s="16">
        <v>52.42</v>
      </c>
      <c r="AB32" s="16">
        <v>52.43</v>
      </c>
      <c r="AC32" s="16">
        <f>AVERAGE(Z32:AB32)</f>
        <v>52.396666666666668</v>
      </c>
      <c r="AD32" s="22">
        <v>5.5999999999999999E-3</v>
      </c>
      <c r="AE32" s="22">
        <f>AD32*1000</f>
        <v>5.6</v>
      </c>
      <c r="AF32" s="23">
        <f>AE32/AC32</f>
        <v>0.10687702780075067</v>
      </c>
      <c r="AG32" s="16">
        <v>46.4</v>
      </c>
      <c r="AH32" s="20">
        <f>AG32/2</f>
        <v>23.2</v>
      </c>
      <c r="AI32" s="26">
        <f t="shared" si="0"/>
        <v>704</v>
      </c>
      <c r="AJ32" s="19">
        <f t="shared" si="1"/>
        <v>334</v>
      </c>
      <c r="AK32" s="19">
        <f t="shared" si="2"/>
        <v>370</v>
      </c>
      <c r="AM32">
        <v>19</v>
      </c>
      <c r="AN32">
        <v>18</v>
      </c>
      <c r="AO32">
        <v>13</v>
      </c>
      <c r="AP32">
        <v>16</v>
      </c>
      <c r="AQ32">
        <v>12</v>
      </c>
      <c r="AR32">
        <v>15</v>
      </c>
      <c r="AS32">
        <v>11</v>
      </c>
      <c r="AT32">
        <v>14</v>
      </c>
      <c r="AU32">
        <v>11</v>
      </c>
      <c r="AV32">
        <v>13</v>
      </c>
      <c r="AW32">
        <v>10</v>
      </c>
      <c r="AX32">
        <v>12</v>
      </c>
      <c r="AY32">
        <v>10</v>
      </c>
      <c r="AZ32">
        <v>11</v>
      </c>
      <c r="BA32">
        <v>10</v>
      </c>
      <c r="BB32">
        <v>11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J32">
        <v>13</v>
      </c>
      <c r="BK32">
        <v>15</v>
      </c>
      <c r="BL32">
        <v>13</v>
      </c>
      <c r="BM32">
        <v>15</v>
      </c>
      <c r="BN32">
        <v>11</v>
      </c>
      <c r="BO32">
        <v>13</v>
      </c>
      <c r="BP32">
        <v>10</v>
      </c>
      <c r="BQ32">
        <v>12</v>
      </c>
      <c r="BR32">
        <v>11</v>
      </c>
      <c r="BS32">
        <v>12</v>
      </c>
      <c r="BT32">
        <v>10</v>
      </c>
      <c r="BU32">
        <v>11</v>
      </c>
      <c r="BV32">
        <v>10</v>
      </c>
      <c r="BW32">
        <v>11</v>
      </c>
      <c r="BX32">
        <v>9</v>
      </c>
      <c r="BY32">
        <v>10</v>
      </c>
      <c r="BZ32">
        <v>10</v>
      </c>
      <c r="CA32">
        <v>11</v>
      </c>
      <c r="CB32">
        <v>10</v>
      </c>
      <c r="CC32">
        <v>10</v>
      </c>
      <c r="CE32">
        <v>13</v>
      </c>
      <c r="CF32">
        <v>16</v>
      </c>
      <c r="CG32">
        <v>13</v>
      </c>
      <c r="CH32">
        <v>14</v>
      </c>
      <c r="CI32">
        <v>12</v>
      </c>
      <c r="CJ32">
        <v>14</v>
      </c>
      <c r="CK32">
        <v>11</v>
      </c>
      <c r="CL32">
        <v>12</v>
      </c>
      <c r="CM32">
        <v>10</v>
      </c>
      <c r="CN32">
        <v>11</v>
      </c>
      <c r="CO32">
        <v>11</v>
      </c>
      <c r="CP32">
        <v>11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Z32" s="12" t="s">
        <v>75</v>
      </c>
      <c r="DA32">
        <v>23</v>
      </c>
      <c r="DB32">
        <v>19</v>
      </c>
      <c r="DC32">
        <v>13</v>
      </c>
      <c r="DD32">
        <v>16</v>
      </c>
      <c r="DE32">
        <v>12</v>
      </c>
      <c r="DF32">
        <v>15</v>
      </c>
      <c r="DG32">
        <v>12</v>
      </c>
      <c r="DH32">
        <v>13</v>
      </c>
      <c r="DI32">
        <v>12</v>
      </c>
      <c r="DJ32">
        <v>12</v>
      </c>
      <c r="DK32">
        <v>11</v>
      </c>
      <c r="DL32">
        <v>12</v>
      </c>
      <c r="DM32">
        <v>11</v>
      </c>
      <c r="DN32">
        <v>11</v>
      </c>
      <c r="DO32">
        <v>10</v>
      </c>
      <c r="DP32">
        <v>11</v>
      </c>
      <c r="DQ32">
        <v>11</v>
      </c>
      <c r="DR32">
        <v>10</v>
      </c>
      <c r="DS32">
        <v>10</v>
      </c>
      <c r="DT32">
        <v>10</v>
      </c>
      <c r="DU32">
        <v>10</v>
      </c>
      <c r="DV32">
        <v>10</v>
      </c>
      <c r="DX32">
        <v>13</v>
      </c>
      <c r="DY32">
        <v>15</v>
      </c>
      <c r="DZ32">
        <v>13</v>
      </c>
      <c r="EA32">
        <v>14</v>
      </c>
      <c r="EB32">
        <v>12</v>
      </c>
      <c r="EC32">
        <v>13</v>
      </c>
      <c r="ED32">
        <v>11</v>
      </c>
      <c r="EE32">
        <v>12</v>
      </c>
      <c r="EF32">
        <v>11</v>
      </c>
      <c r="EG32">
        <v>11</v>
      </c>
      <c r="EH32">
        <v>11</v>
      </c>
      <c r="EI32">
        <v>11</v>
      </c>
      <c r="EJ32">
        <v>11</v>
      </c>
      <c r="EK32">
        <v>11</v>
      </c>
      <c r="EL32">
        <v>10</v>
      </c>
      <c r="EM32">
        <v>10</v>
      </c>
      <c r="EN32">
        <v>10</v>
      </c>
      <c r="EO32">
        <v>10</v>
      </c>
      <c r="EP32">
        <v>10</v>
      </c>
      <c r="EQ32">
        <v>10</v>
      </c>
      <c r="ES32">
        <v>13</v>
      </c>
      <c r="ET32">
        <v>16</v>
      </c>
      <c r="EU32">
        <v>13</v>
      </c>
      <c r="EV32">
        <v>16</v>
      </c>
      <c r="EW32">
        <v>12</v>
      </c>
      <c r="EX32">
        <v>14</v>
      </c>
      <c r="EY32">
        <v>11</v>
      </c>
      <c r="EZ32">
        <v>12</v>
      </c>
      <c r="FA32">
        <v>11</v>
      </c>
      <c r="FB32">
        <v>12</v>
      </c>
      <c r="FC32">
        <v>11</v>
      </c>
      <c r="FD32">
        <v>11</v>
      </c>
      <c r="FE32">
        <v>11</v>
      </c>
      <c r="FF32">
        <v>10</v>
      </c>
      <c r="FG32">
        <v>11</v>
      </c>
      <c r="FH32">
        <v>10</v>
      </c>
      <c r="FI32">
        <v>10</v>
      </c>
      <c r="FJ32">
        <v>10</v>
      </c>
      <c r="FK32">
        <v>10</v>
      </c>
      <c r="FL32">
        <v>10</v>
      </c>
      <c r="FW32">
        <v>6.1000000000000004E-3</v>
      </c>
    </row>
    <row r="33" spans="1:179" x14ac:dyDescent="0.3">
      <c r="A33">
        <v>382</v>
      </c>
      <c r="B33">
        <v>6863</v>
      </c>
      <c r="C33" s="2" t="s">
        <v>38</v>
      </c>
      <c r="D33" s="2" t="s">
        <v>155</v>
      </c>
      <c r="E33" s="4" t="s">
        <v>55</v>
      </c>
      <c r="F33" t="s">
        <v>187</v>
      </c>
      <c r="G33" t="s">
        <v>10</v>
      </c>
      <c r="H33">
        <v>2018</v>
      </c>
      <c r="I33" s="1">
        <v>43230</v>
      </c>
      <c r="J33" s="3">
        <v>43342</v>
      </c>
      <c r="K33">
        <v>0</v>
      </c>
      <c r="L33">
        <v>288</v>
      </c>
      <c r="M33" s="24">
        <v>3.4286236476428602</v>
      </c>
      <c r="N33" t="s">
        <v>181</v>
      </c>
      <c r="O33" s="17">
        <v>14.9</v>
      </c>
      <c r="P33" s="17">
        <v>26.1</v>
      </c>
      <c r="Q33" s="16">
        <f>O33/P33</f>
        <v>0.57088122605363978</v>
      </c>
      <c r="R33">
        <v>1</v>
      </c>
      <c r="S33" t="s">
        <v>12</v>
      </c>
      <c r="T33" s="4"/>
      <c r="U33">
        <v>1</v>
      </c>
      <c r="V33" s="16">
        <v>0.56000000000000005</v>
      </c>
      <c r="W33" s="16">
        <v>0.55000000000000004</v>
      </c>
      <c r="X33" s="16">
        <v>0.56000000000000005</v>
      </c>
      <c r="Y33" s="21">
        <f>AVERAGE(V33:X33)</f>
        <v>0.55666666666666675</v>
      </c>
      <c r="Z33" s="16">
        <v>57.17</v>
      </c>
      <c r="AA33" s="16">
        <v>57.09</v>
      </c>
      <c r="AB33" s="16">
        <v>57.15</v>
      </c>
      <c r="AC33" s="16">
        <f>AVERAGE(Z33:AB33)</f>
        <v>57.136666666666663</v>
      </c>
      <c r="AD33" s="22">
        <v>7.0000000000000001E-3</v>
      </c>
      <c r="AE33" s="22">
        <f>AD33*1000</f>
        <v>7</v>
      </c>
      <c r="AF33" s="23">
        <f>AE33/AC33</f>
        <v>0.12251327227116272</v>
      </c>
      <c r="AG33" s="16">
        <v>49</v>
      </c>
      <c r="AH33" s="20">
        <f>AG33/2</f>
        <v>24.5</v>
      </c>
      <c r="AI33" s="26">
        <f t="shared" si="0"/>
        <v>742</v>
      </c>
      <c r="AJ33" s="19">
        <f t="shared" si="1"/>
        <v>356</v>
      </c>
      <c r="AK33" s="19">
        <f t="shared" si="2"/>
        <v>386</v>
      </c>
      <c r="AM33">
        <v>22</v>
      </c>
      <c r="AN33">
        <v>19</v>
      </c>
      <c r="AO33">
        <v>14</v>
      </c>
      <c r="AP33">
        <v>16</v>
      </c>
      <c r="AQ33">
        <v>13</v>
      </c>
      <c r="AR33">
        <v>16</v>
      </c>
      <c r="AS33">
        <v>13</v>
      </c>
      <c r="AT33">
        <v>14</v>
      </c>
      <c r="AU33">
        <v>13</v>
      </c>
      <c r="AV33">
        <v>13</v>
      </c>
      <c r="AW33">
        <v>12</v>
      </c>
      <c r="AX33">
        <v>12</v>
      </c>
      <c r="AY33">
        <v>11</v>
      </c>
      <c r="AZ33">
        <v>11</v>
      </c>
      <c r="BA33">
        <v>11</v>
      </c>
      <c r="BB33">
        <v>11</v>
      </c>
      <c r="BC33">
        <v>10</v>
      </c>
      <c r="BD33">
        <v>11</v>
      </c>
      <c r="BE33">
        <v>10</v>
      </c>
      <c r="BF33">
        <v>11</v>
      </c>
      <c r="BG33">
        <v>10</v>
      </c>
      <c r="BH33">
        <v>10</v>
      </c>
      <c r="BJ33">
        <v>14</v>
      </c>
      <c r="BK33">
        <v>18</v>
      </c>
      <c r="BL33">
        <v>13</v>
      </c>
      <c r="BM33">
        <v>15</v>
      </c>
      <c r="BN33">
        <v>13</v>
      </c>
      <c r="BO33">
        <v>14</v>
      </c>
      <c r="BP33">
        <v>12</v>
      </c>
      <c r="BQ33">
        <v>13</v>
      </c>
      <c r="BR33">
        <v>11</v>
      </c>
      <c r="BS33">
        <v>12</v>
      </c>
      <c r="BT33">
        <v>11</v>
      </c>
      <c r="BU33">
        <v>11</v>
      </c>
      <c r="BV33">
        <v>10</v>
      </c>
      <c r="BW33">
        <v>11</v>
      </c>
      <c r="BX33">
        <v>10</v>
      </c>
      <c r="BY33">
        <v>11</v>
      </c>
      <c r="BZ33">
        <v>10</v>
      </c>
      <c r="CA33">
        <v>11</v>
      </c>
      <c r="CB33">
        <v>9</v>
      </c>
      <c r="CC33">
        <v>10</v>
      </c>
      <c r="CE33">
        <v>14</v>
      </c>
      <c r="CF33">
        <v>17</v>
      </c>
      <c r="CG33">
        <v>13</v>
      </c>
      <c r="CH33">
        <v>16</v>
      </c>
      <c r="CI33">
        <v>13</v>
      </c>
      <c r="CJ33">
        <v>14</v>
      </c>
      <c r="CK33">
        <v>12</v>
      </c>
      <c r="CL33">
        <v>12</v>
      </c>
      <c r="CM33">
        <v>12</v>
      </c>
      <c r="CN33">
        <v>12</v>
      </c>
      <c r="CO33">
        <v>11</v>
      </c>
      <c r="CP33">
        <v>11</v>
      </c>
      <c r="CQ33">
        <v>11</v>
      </c>
      <c r="CR33">
        <v>11</v>
      </c>
      <c r="CS33">
        <v>10</v>
      </c>
      <c r="CT33">
        <v>11</v>
      </c>
      <c r="CU33">
        <v>10</v>
      </c>
      <c r="CV33">
        <v>10</v>
      </c>
      <c r="CW33">
        <v>10</v>
      </c>
      <c r="CX33">
        <v>10</v>
      </c>
    </row>
    <row r="34" spans="1:179" x14ac:dyDescent="0.3">
      <c r="A34">
        <v>382</v>
      </c>
      <c r="B34">
        <v>6863</v>
      </c>
      <c r="C34" s="2" t="s">
        <v>38</v>
      </c>
      <c r="D34" s="2" t="s">
        <v>157</v>
      </c>
      <c r="E34" s="4" t="s">
        <v>55</v>
      </c>
      <c r="F34" t="s">
        <v>193</v>
      </c>
      <c r="G34" t="s">
        <v>10</v>
      </c>
      <c r="H34">
        <v>2018</v>
      </c>
      <c r="I34" s="1">
        <v>43230</v>
      </c>
      <c r="J34" s="3">
        <v>43342</v>
      </c>
      <c r="K34">
        <v>0</v>
      </c>
      <c r="L34">
        <v>288</v>
      </c>
      <c r="M34" s="24">
        <v>3.4286236476428602</v>
      </c>
      <c r="N34" t="s">
        <v>181</v>
      </c>
      <c r="O34" s="17">
        <v>14.9</v>
      </c>
      <c r="P34" s="17">
        <v>26.1</v>
      </c>
      <c r="Q34" s="16">
        <f>O34/P34</f>
        <v>0.57088122605363978</v>
      </c>
      <c r="R34">
        <v>1</v>
      </c>
      <c r="S34" t="s">
        <v>12</v>
      </c>
      <c r="T34" s="4"/>
      <c r="U34">
        <v>1</v>
      </c>
      <c r="V34" s="16">
        <v>0.55000000000000004</v>
      </c>
      <c r="W34" s="16">
        <v>0.53</v>
      </c>
      <c r="X34" s="16">
        <v>0.54</v>
      </c>
      <c r="Y34" s="21">
        <f>AVERAGE(V34:X34)</f>
        <v>0.54</v>
      </c>
      <c r="Z34" s="16">
        <v>61.13</v>
      </c>
      <c r="AA34" s="16">
        <v>61.19</v>
      </c>
      <c r="AB34" s="16">
        <v>61.15</v>
      </c>
      <c r="AC34" s="16">
        <f>AVERAGE(Z34:AB34)</f>
        <v>61.156666666666666</v>
      </c>
      <c r="AD34" s="22">
        <v>7.1999999999999998E-3</v>
      </c>
      <c r="AE34" s="22">
        <f>AD34*1000</f>
        <v>7.2</v>
      </c>
      <c r="AF34" s="23">
        <f>AE34/AC34</f>
        <v>0.11773041914209408</v>
      </c>
      <c r="AG34" s="16">
        <v>51.42</v>
      </c>
      <c r="AH34" s="20">
        <f>AG34/2</f>
        <v>25.71</v>
      </c>
      <c r="AI34" s="26">
        <f t="shared" si="0"/>
        <v>735</v>
      </c>
      <c r="AJ34" s="19">
        <f t="shared" si="1"/>
        <v>353</v>
      </c>
      <c r="AK34" s="19">
        <f t="shared" si="2"/>
        <v>382</v>
      </c>
      <c r="AM34">
        <v>19</v>
      </c>
      <c r="AN34">
        <v>16</v>
      </c>
      <c r="AO34">
        <v>13</v>
      </c>
      <c r="AP34">
        <v>16</v>
      </c>
      <c r="AQ34">
        <v>13</v>
      </c>
      <c r="AR34">
        <v>15</v>
      </c>
      <c r="AS34">
        <v>12</v>
      </c>
      <c r="AT34">
        <v>14</v>
      </c>
      <c r="AU34">
        <v>12</v>
      </c>
      <c r="AV34">
        <v>12</v>
      </c>
      <c r="AW34">
        <v>11</v>
      </c>
      <c r="AX34">
        <v>12</v>
      </c>
      <c r="AY34">
        <v>11</v>
      </c>
      <c r="AZ34">
        <v>12</v>
      </c>
      <c r="BA34">
        <v>11</v>
      </c>
      <c r="BB34">
        <v>11</v>
      </c>
      <c r="BC34">
        <v>11</v>
      </c>
      <c r="BD34">
        <v>11</v>
      </c>
      <c r="BE34">
        <v>10</v>
      </c>
      <c r="BF34">
        <v>11</v>
      </c>
      <c r="BG34">
        <v>10</v>
      </c>
      <c r="BH34">
        <v>10</v>
      </c>
      <c r="BJ34">
        <v>14</v>
      </c>
      <c r="BK34">
        <v>17</v>
      </c>
      <c r="BL34">
        <v>13</v>
      </c>
      <c r="BM34">
        <v>15</v>
      </c>
      <c r="BN34">
        <v>12</v>
      </c>
      <c r="BO34">
        <v>13</v>
      </c>
      <c r="BP34">
        <v>11</v>
      </c>
      <c r="BQ34">
        <v>12</v>
      </c>
      <c r="BR34">
        <v>11</v>
      </c>
      <c r="BS34">
        <v>12</v>
      </c>
      <c r="BT34">
        <v>11</v>
      </c>
      <c r="BU34">
        <v>12</v>
      </c>
      <c r="BV34">
        <v>11</v>
      </c>
      <c r="BW34">
        <v>11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E34">
        <v>14</v>
      </c>
      <c r="CF34">
        <v>16</v>
      </c>
      <c r="CG34">
        <v>14</v>
      </c>
      <c r="CH34">
        <v>16</v>
      </c>
      <c r="CI34">
        <v>12</v>
      </c>
      <c r="CJ34">
        <v>15</v>
      </c>
      <c r="CK34">
        <v>12</v>
      </c>
      <c r="CL34">
        <v>13</v>
      </c>
      <c r="CM34">
        <v>11</v>
      </c>
      <c r="CN34">
        <v>11</v>
      </c>
      <c r="CO34">
        <v>11</v>
      </c>
      <c r="CP34">
        <v>11</v>
      </c>
      <c r="CQ34">
        <v>11</v>
      </c>
      <c r="CR34">
        <v>11</v>
      </c>
      <c r="CS34">
        <v>11</v>
      </c>
      <c r="CT34">
        <v>11</v>
      </c>
      <c r="CU34">
        <v>10</v>
      </c>
      <c r="CV34">
        <v>11</v>
      </c>
      <c r="CW34">
        <v>10</v>
      </c>
      <c r="CX34">
        <v>10</v>
      </c>
      <c r="FU34">
        <v>4</v>
      </c>
      <c r="FV34">
        <v>3</v>
      </c>
    </row>
    <row r="35" spans="1:179" x14ac:dyDescent="0.3">
      <c r="A35">
        <v>413</v>
      </c>
      <c r="B35">
        <v>6909</v>
      </c>
      <c r="C35" s="2" t="s">
        <v>47</v>
      </c>
      <c r="D35" s="2" t="s">
        <v>165</v>
      </c>
      <c r="E35" s="4" t="s">
        <v>55</v>
      </c>
      <c r="G35" t="s">
        <v>10</v>
      </c>
      <c r="H35">
        <v>2017</v>
      </c>
      <c r="I35" s="1">
        <v>43081</v>
      </c>
      <c r="J35" s="3">
        <v>43355</v>
      </c>
      <c r="K35">
        <v>1</v>
      </c>
      <c r="L35">
        <v>1691</v>
      </c>
      <c r="M35" s="24">
        <v>3.4286236476428602</v>
      </c>
      <c r="N35" t="s">
        <v>179</v>
      </c>
      <c r="O35" s="17">
        <v>14.2</v>
      </c>
      <c r="P35" s="17">
        <v>24.4</v>
      </c>
      <c r="Q35" s="16">
        <f>O35/P35</f>
        <v>0.58196721311475408</v>
      </c>
      <c r="R35">
        <v>0</v>
      </c>
      <c r="S35" t="s">
        <v>11</v>
      </c>
      <c r="T35" s="4"/>
      <c r="U35">
        <v>0</v>
      </c>
      <c r="V35" s="16">
        <v>0.5</v>
      </c>
      <c r="W35" s="16">
        <v>0.51</v>
      </c>
      <c r="X35" s="16">
        <v>0.54</v>
      </c>
      <c r="Y35" s="21">
        <f>AVERAGE(V35:X35)</f>
        <v>0.51666666666666672</v>
      </c>
      <c r="Z35" s="16">
        <v>47.7</v>
      </c>
      <c r="AA35" s="16">
        <v>47.85</v>
      </c>
      <c r="AB35" s="16">
        <v>47.77</v>
      </c>
      <c r="AC35" s="16">
        <f>AVERAGE(Z35:AB35)</f>
        <v>47.773333333333341</v>
      </c>
      <c r="AD35" s="22">
        <v>4.4999999999999997E-3</v>
      </c>
      <c r="AE35" s="22">
        <f>AD35*1000</f>
        <v>4.5</v>
      </c>
      <c r="AF35" s="23">
        <f>AE35/AC35</f>
        <v>9.4194808819425047E-2</v>
      </c>
      <c r="AG35" s="16">
        <v>38.1</v>
      </c>
      <c r="AH35" s="20">
        <f>AG35/2</f>
        <v>19.05</v>
      </c>
      <c r="AI35" s="26">
        <f t="shared" si="0"/>
        <v>690</v>
      </c>
      <c r="AJ35" s="19">
        <f t="shared" si="1"/>
        <v>328</v>
      </c>
      <c r="AK35" s="19">
        <f t="shared" si="2"/>
        <v>362</v>
      </c>
      <c r="AM35">
        <v>19</v>
      </c>
      <c r="AN35">
        <v>19</v>
      </c>
      <c r="AO35">
        <v>13</v>
      </c>
      <c r="AP35">
        <v>15</v>
      </c>
      <c r="AQ35">
        <v>11</v>
      </c>
      <c r="AR35">
        <v>14</v>
      </c>
      <c r="AS35">
        <v>11</v>
      </c>
      <c r="AT35">
        <v>12</v>
      </c>
      <c r="AU35">
        <v>10</v>
      </c>
      <c r="AV35">
        <v>12</v>
      </c>
      <c r="AW35">
        <v>10</v>
      </c>
      <c r="AX35">
        <v>12</v>
      </c>
      <c r="AY35">
        <v>10</v>
      </c>
      <c r="AZ35">
        <v>12</v>
      </c>
      <c r="BA35">
        <v>10</v>
      </c>
      <c r="BB35">
        <v>11</v>
      </c>
      <c r="BC35">
        <v>10</v>
      </c>
      <c r="BD35">
        <v>11</v>
      </c>
      <c r="BE35">
        <v>10</v>
      </c>
      <c r="BF35">
        <v>10</v>
      </c>
      <c r="BG35">
        <v>10</v>
      </c>
      <c r="BH35">
        <v>10</v>
      </c>
      <c r="BJ35">
        <v>13</v>
      </c>
      <c r="BK35">
        <v>15</v>
      </c>
      <c r="BL35">
        <v>11</v>
      </c>
      <c r="BM35">
        <v>14</v>
      </c>
      <c r="BN35">
        <v>11</v>
      </c>
      <c r="BO35">
        <v>14</v>
      </c>
      <c r="BP35">
        <v>11</v>
      </c>
      <c r="BQ35">
        <v>12</v>
      </c>
      <c r="BR35">
        <v>10</v>
      </c>
      <c r="BS35">
        <v>11</v>
      </c>
      <c r="BT35">
        <v>11</v>
      </c>
      <c r="BU35">
        <v>11</v>
      </c>
      <c r="BV35">
        <v>10</v>
      </c>
      <c r="BW35">
        <v>11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E35">
        <v>12</v>
      </c>
      <c r="CF35">
        <v>14</v>
      </c>
      <c r="CG35">
        <v>11</v>
      </c>
      <c r="CH35">
        <v>13</v>
      </c>
      <c r="CI35">
        <v>11</v>
      </c>
      <c r="CJ35">
        <v>12</v>
      </c>
      <c r="CK35">
        <v>10</v>
      </c>
      <c r="CL35">
        <v>12</v>
      </c>
      <c r="CM35">
        <v>11</v>
      </c>
      <c r="CN35">
        <v>11</v>
      </c>
      <c r="CO35">
        <v>11</v>
      </c>
      <c r="CP35">
        <v>11</v>
      </c>
      <c r="CQ35">
        <v>10</v>
      </c>
      <c r="CR35">
        <v>11</v>
      </c>
      <c r="CS35">
        <v>10</v>
      </c>
      <c r="CT35">
        <v>11</v>
      </c>
      <c r="CU35">
        <v>10</v>
      </c>
      <c r="CV35">
        <v>10</v>
      </c>
      <c r="CW35">
        <v>10</v>
      </c>
      <c r="CX35">
        <v>10</v>
      </c>
      <c r="CZ35" s="12" t="s">
        <v>75</v>
      </c>
      <c r="DA35">
        <v>22</v>
      </c>
      <c r="DB35">
        <v>19</v>
      </c>
      <c r="DC35">
        <v>12</v>
      </c>
      <c r="DD35">
        <v>15</v>
      </c>
      <c r="DE35">
        <v>11</v>
      </c>
      <c r="DF35">
        <v>14</v>
      </c>
      <c r="DG35">
        <v>11</v>
      </c>
      <c r="DH35">
        <v>13</v>
      </c>
      <c r="DI35">
        <v>11</v>
      </c>
      <c r="DJ35">
        <v>12</v>
      </c>
      <c r="DK35">
        <v>11</v>
      </c>
      <c r="DL35">
        <v>12</v>
      </c>
      <c r="DM35">
        <v>11</v>
      </c>
      <c r="DN35">
        <v>11</v>
      </c>
      <c r="DO35">
        <v>11</v>
      </c>
      <c r="DP35">
        <v>11</v>
      </c>
      <c r="DQ35">
        <v>11</v>
      </c>
      <c r="DR35">
        <v>10</v>
      </c>
      <c r="DS35">
        <v>11</v>
      </c>
      <c r="DT35">
        <v>10</v>
      </c>
      <c r="DU35">
        <v>10</v>
      </c>
      <c r="DV35">
        <v>10</v>
      </c>
      <c r="DX35">
        <v>13</v>
      </c>
      <c r="DY35">
        <v>14</v>
      </c>
      <c r="DZ35">
        <v>12</v>
      </c>
      <c r="EA35">
        <v>14</v>
      </c>
      <c r="EB35">
        <v>12</v>
      </c>
      <c r="EC35">
        <v>13</v>
      </c>
      <c r="ED35">
        <v>12</v>
      </c>
      <c r="EE35">
        <v>12</v>
      </c>
      <c r="EF35">
        <v>11</v>
      </c>
      <c r="EG35">
        <v>12</v>
      </c>
      <c r="EH35">
        <v>11</v>
      </c>
      <c r="EI35">
        <v>11</v>
      </c>
      <c r="EJ35">
        <v>11</v>
      </c>
      <c r="EK35">
        <v>11</v>
      </c>
      <c r="EL35">
        <v>11</v>
      </c>
      <c r="EM35">
        <v>11</v>
      </c>
      <c r="EN35">
        <v>11</v>
      </c>
      <c r="EO35">
        <v>11</v>
      </c>
      <c r="EP35">
        <v>11</v>
      </c>
      <c r="EQ35">
        <v>10</v>
      </c>
      <c r="ES35">
        <v>12</v>
      </c>
      <c r="ET35">
        <v>15</v>
      </c>
      <c r="EU35">
        <v>12</v>
      </c>
      <c r="EV35">
        <v>15</v>
      </c>
      <c r="EW35">
        <v>11</v>
      </c>
      <c r="EX35">
        <v>13</v>
      </c>
      <c r="EY35">
        <v>12</v>
      </c>
      <c r="EZ35">
        <v>12</v>
      </c>
      <c r="FA35">
        <v>12</v>
      </c>
      <c r="FB35">
        <v>12</v>
      </c>
      <c r="FC35">
        <v>11</v>
      </c>
      <c r="FD35">
        <v>11</v>
      </c>
      <c r="FE35">
        <v>11</v>
      </c>
      <c r="FF35">
        <v>10</v>
      </c>
      <c r="FG35">
        <v>10</v>
      </c>
      <c r="FH35">
        <v>10</v>
      </c>
      <c r="FI35">
        <v>10</v>
      </c>
      <c r="FJ35">
        <v>10</v>
      </c>
      <c r="FK35">
        <v>10</v>
      </c>
      <c r="FL35">
        <v>10</v>
      </c>
      <c r="FU35">
        <v>4</v>
      </c>
      <c r="FV35">
        <v>3</v>
      </c>
      <c r="FW35">
        <v>5.4999999999999997E-3</v>
      </c>
    </row>
    <row r="36" spans="1:179" x14ac:dyDescent="0.3">
      <c r="A36">
        <v>260</v>
      </c>
      <c r="B36">
        <v>6670</v>
      </c>
      <c r="C36" s="2" t="s">
        <v>30</v>
      </c>
      <c r="D36" s="2" t="s">
        <v>148</v>
      </c>
      <c r="E36" s="15" t="s">
        <v>55</v>
      </c>
      <c r="G36" t="s">
        <v>10</v>
      </c>
      <c r="H36">
        <v>2015</v>
      </c>
      <c r="I36" s="1">
        <v>42338</v>
      </c>
      <c r="J36" s="3">
        <v>43362</v>
      </c>
      <c r="K36">
        <v>3</v>
      </c>
      <c r="L36">
        <v>2105</v>
      </c>
      <c r="M36" s="24">
        <v>3.4286236476428602</v>
      </c>
      <c r="N36" t="s">
        <v>175</v>
      </c>
      <c r="O36" s="17">
        <v>16.399999999999999</v>
      </c>
      <c r="P36" s="17">
        <v>24.4</v>
      </c>
      <c r="Q36" s="16">
        <f>O36/P36</f>
        <v>0.67213114754098358</v>
      </c>
      <c r="R36">
        <v>0</v>
      </c>
      <c r="S36" t="s">
        <v>16</v>
      </c>
      <c r="T36" s="4"/>
      <c r="U36">
        <v>0</v>
      </c>
      <c r="V36" s="16">
        <v>0.6</v>
      </c>
      <c r="W36" s="16">
        <v>0.57999999999999996</v>
      </c>
      <c r="X36" s="16">
        <v>0.62</v>
      </c>
      <c r="Y36" s="21">
        <f>AVERAGE(V36:X36)</f>
        <v>0.6</v>
      </c>
      <c r="Z36" s="16">
        <v>50.64</v>
      </c>
      <c r="AA36" s="16">
        <v>50.58</v>
      </c>
      <c r="AB36" s="16">
        <v>50.59</v>
      </c>
      <c r="AC36" s="16">
        <f>AVERAGE(Z36:AB36)</f>
        <v>50.603333333333332</v>
      </c>
      <c r="AD36" s="22">
        <v>6.4999999999999997E-3</v>
      </c>
      <c r="AE36" s="22">
        <f>AD36*1000</f>
        <v>6.5</v>
      </c>
      <c r="AF36" s="23">
        <f>AE36/AC36</f>
        <v>0.12845003622949741</v>
      </c>
      <c r="AG36" s="16">
        <v>43.2</v>
      </c>
      <c r="AH36" s="20">
        <f>AG36/2</f>
        <v>21.6</v>
      </c>
      <c r="AI36" s="26">
        <f t="shared" si="0"/>
        <v>710</v>
      </c>
      <c r="AJ36" s="19">
        <f t="shared" si="1"/>
        <v>337</v>
      </c>
      <c r="AK36" s="19">
        <f t="shared" si="2"/>
        <v>373</v>
      </c>
      <c r="AM36">
        <v>23</v>
      </c>
      <c r="AN36">
        <v>20</v>
      </c>
      <c r="AO36">
        <v>14</v>
      </c>
      <c r="AP36">
        <v>18</v>
      </c>
      <c r="AQ36">
        <v>13</v>
      </c>
      <c r="AR36">
        <v>16</v>
      </c>
      <c r="AS36">
        <v>12</v>
      </c>
      <c r="AT36">
        <v>14</v>
      </c>
      <c r="AU36">
        <v>11</v>
      </c>
      <c r="AV36">
        <v>13</v>
      </c>
      <c r="AW36">
        <v>11</v>
      </c>
      <c r="AX36">
        <v>12</v>
      </c>
      <c r="AY36">
        <v>10</v>
      </c>
      <c r="AZ36">
        <v>10</v>
      </c>
      <c r="BA36">
        <v>10</v>
      </c>
      <c r="BB36">
        <v>11</v>
      </c>
      <c r="BC36">
        <v>10</v>
      </c>
      <c r="BD36">
        <v>10</v>
      </c>
      <c r="BE36">
        <v>10</v>
      </c>
      <c r="BF36">
        <v>10</v>
      </c>
      <c r="BG36">
        <v>9</v>
      </c>
      <c r="BH36">
        <v>9</v>
      </c>
      <c r="BJ36">
        <v>14</v>
      </c>
      <c r="BK36">
        <v>17</v>
      </c>
      <c r="BL36">
        <v>12</v>
      </c>
      <c r="BM36">
        <v>15</v>
      </c>
      <c r="BN36">
        <v>11</v>
      </c>
      <c r="BO36">
        <v>14</v>
      </c>
      <c r="BP36">
        <v>11</v>
      </c>
      <c r="BQ36">
        <v>13</v>
      </c>
      <c r="BR36">
        <v>10</v>
      </c>
      <c r="BS36">
        <v>11</v>
      </c>
      <c r="BT36">
        <v>10</v>
      </c>
      <c r="BU36">
        <v>11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9</v>
      </c>
      <c r="CB36">
        <v>9</v>
      </c>
      <c r="CC36">
        <v>9</v>
      </c>
      <c r="CE36">
        <v>14</v>
      </c>
      <c r="CF36">
        <v>18</v>
      </c>
      <c r="CG36">
        <v>13</v>
      </c>
      <c r="CH36">
        <v>16</v>
      </c>
      <c r="CI36">
        <v>12</v>
      </c>
      <c r="CJ36">
        <v>13</v>
      </c>
      <c r="CK36">
        <v>11</v>
      </c>
      <c r="CL36">
        <v>13</v>
      </c>
      <c r="CM36">
        <v>10</v>
      </c>
      <c r="CN36">
        <v>11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Z36" s="12" t="s">
        <v>75</v>
      </c>
      <c r="DA36">
        <v>23</v>
      </c>
      <c r="DB36">
        <v>18</v>
      </c>
      <c r="DC36">
        <v>14</v>
      </c>
      <c r="DD36">
        <v>17</v>
      </c>
      <c r="DE36">
        <v>13</v>
      </c>
      <c r="DF36">
        <v>16</v>
      </c>
      <c r="DG36">
        <v>13</v>
      </c>
      <c r="DH36">
        <v>14</v>
      </c>
      <c r="DI36">
        <v>12</v>
      </c>
      <c r="DJ36">
        <v>12</v>
      </c>
      <c r="DK36">
        <v>12</v>
      </c>
      <c r="DL36">
        <v>11</v>
      </c>
      <c r="DM36">
        <v>11</v>
      </c>
      <c r="DN36">
        <v>11</v>
      </c>
      <c r="DO36">
        <v>11</v>
      </c>
      <c r="DP36">
        <v>11</v>
      </c>
      <c r="DQ36">
        <v>11</v>
      </c>
      <c r="DR36">
        <v>11</v>
      </c>
      <c r="DS36">
        <v>11</v>
      </c>
      <c r="DT36">
        <v>10</v>
      </c>
      <c r="DU36">
        <v>10</v>
      </c>
      <c r="DV36">
        <v>10</v>
      </c>
      <c r="DX36">
        <v>13</v>
      </c>
      <c r="DY36">
        <v>18</v>
      </c>
      <c r="DZ36">
        <v>12</v>
      </c>
      <c r="EA36">
        <v>15</v>
      </c>
      <c r="EB36">
        <v>13</v>
      </c>
      <c r="EC36">
        <v>13</v>
      </c>
      <c r="ED36">
        <v>11</v>
      </c>
      <c r="EE36">
        <v>12</v>
      </c>
      <c r="EF36">
        <v>12</v>
      </c>
      <c r="EG36">
        <v>11</v>
      </c>
      <c r="EH36">
        <v>11</v>
      </c>
      <c r="EI36">
        <v>12</v>
      </c>
      <c r="EJ36">
        <v>11</v>
      </c>
      <c r="EK36">
        <v>12</v>
      </c>
      <c r="EL36">
        <v>11</v>
      </c>
      <c r="EM36">
        <v>11</v>
      </c>
      <c r="EN36">
        <v>11</v>
      </c>
      <c r="EO36">
        <v>10</v>
      </c>
      <c r="EP36">
        <v>10</v>
      </c>
      <c r="EQ36">
        <v>10</v>
      </c>
      <c r="ES36">
        <v>13</v>
      </c>
      <c r="ET36">
        <v>17</v>
      </c>
      <c r="EU36">
        <v>12</v>
      </c>
      <c r="EV36">
        <v>16</v>
      </c>
      <c r="EW36">
        <v>12</v>
      </c>
      <c r="EX36">
        <v>13</v>
      </c>
      <c r="EY36">
        <v>12</v>
      </c>
      <c r="EZ36">
        <v>13</v>
      </c>
      <c r="FA36">
        <v>12</v>
      </c>
      <c r="FB36">
        <v>12</v>
      </c>
      <c r="FC36">
        <v>11</v>
      </c>
      <c r="FD36">
        <v>11</v>
      </c>
      <c r="FE36">
        <v>11</v>
      </c>
      <c r="FF36">
        <v>10</v>
      </c>
      <c r="FG36">
        <v>11</v>
      </c>
      <c r="FH36">
        <v>10</v>
      </c>
      <c r="FI36">
        <v>11</v>
      </c>
      <c r="FJ36">
        <v>10</v>
      </c>
      <c r="FK36">
        <v>10</v>
      </c>
      <c r="FL36">
        <v>10</v>
      </c>
      <c r="FW36">
        <v>5.3E-3</v>
      </c>
    </row>
    <row r="37" spans="1:179" x14ac:dyDescent="0.3">
      <c r="A37">
        <v>406</v>
      </c>
      <c r="B37">
        <v>6893</v>
      </c>
      <c r="C37" s="2" t="s">
        <v>43</v>
      </c>
      <c r="D37" s="2" t="s">
        <v>161</v>
      </c>
      <c r="E37" s="4" t="s">
        <v>55</v>
      </c>
      <c r="F37" t="s">
        <v>192</v>
      </c>
      <c r="G37" t="s">
        <v>10</v>
      </c>
      <c r="H37">
        <v>2018</v>
      </c>
      <c r="I37" s="1">
        <v>43272</v>
      </c>
      <c r="J37" s="3">
        <v>43362</v>
      </c>
      <c r="K37">
        <v>0</v>
      </c>
      <c r="L37">
        <v>90</v>
      </c>
      <c r="M37" s="24">
        <v>3.4286236476428602</v>
      </c>
      <c r="N37" t="s">
        <v>181</v>
      </c>
      <c r="O37" s="17">
        <v>15.1</v>
      </c>
      <c r="P37" s="17">
        <v>25.7</v>
      </c>
      <c r="Q37" s="16">
        <f>O37/P37</f>
        <v>0.58754863813229574</v>
      </c>
      <c r="R37">
        <v>1</v>
      </c>
      <c r="S37" t="s">
        <v>14</v>
      </c>
      <c r="T37" s="4"/>
      <c r="U37">
        <v>0</v>
      </c>
      <c r="V37" s="16">
        <v>0.63</v>
      </c>
      <c r="W37" s="16">
        <v>0.57999999999999996</v>
      </c>
      <c r="X37" s="16">
        <v>0.62</v>
      </c>
      <c r="Y37" s="21">
        <f>AVERAGE(V37:X37)</f>
        <v>0.61</v>
      </c>
      <c r="Z37" s="16">
        <v>66.45</v>
      </c>
      <c r="AA37" s="16">
        <v>66.44</v>
      </c>
      <c r="AB37" s="16">
        <v>66.44</v>
      </c>
      <c r="AC37" s="16">
        <f>AVERAGE(Z37:AB37)</f>
        <v>66.443333333333328</v>
      </c>
      <c r="AD37" s="22">
        <v>8.0000000000000002E-3</v>
      </c>
      <c r="AE37" s="22">
        <f>AD37*1000</f>
        <v>8</v>
      </c>
      <c r="AF37" s="23">
        <f>AE37/AC37</f>
        <v>0.12040335122660915</v>
      </c>
      <c r="AG37" s="16">
        <v>55.2</v>
      </c>
      <c r="AH37" s="20">
        <f>AG37/2</f>
        <v>27.6</v>
      </c>
      <c r="AI37" s="26">
        <f t="shared" si="0"/>
        <v>736</v>
      </c>
      <c r="AJ37" s="19">
        <f t="shared" si="1"/>
        <v>354</v>
      </c>
      <c r="AK37" s="19">
        <f t="shared" si="2"/>
        <v>382</v>
      </c>
      <c r="AM37">
        <v>19</v>
      </c>
      <c r="AN37">
        <v>17</v>
      </c>
      <c r="AO37">
        <v>13</v>
      </c>
      <c r="AP37">
        <v>17</v>
      </c>
      <c r="AQ37">
        <v>12</v>
      </c>
      <c r="AR37">
        <v>15</v>
      </c>
      <c r="AS37">
        <v>12</v>
      </c>
      <c r="AT37">
        <v>14</v>
      </c>
      <c r="AU37">
        <v>11</v>
      </c>
      <c r="AV37">
        <v>13</v>
      </c>
      <c r="AW37">
        <v>12</v>
      </c>
      <c r="AX37">
        <v>12</v>
      </c>
      <c r="AY37">
        <v>11</v>
      </c>
      <c r="AZ37">
        <v>11</v>
      </c>
      <c r="BA37">
        <v>11</v>
      </c>
      <c r="BB37">
        <v>11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J37">
        <v>14</v>
      </c>
      <c r="BK37">
        <v>16</v>
      </c>
      <c r="BL37">
        <v>13</v>
      </c>
      <c r="BM37">
        <v>15</v>
      </c>
      <c r="BN37">
        <v>12</v>
      </c>
      <c r="BO37">
        <v>13</v>
      </c>
      <c r="BP37">
        <v>12</v>
      </c>
      <c r="BQ37">
        <v>13</v>
      </c>
      <c r="BR37">
        <v>12</v>
      </c>
      <c r="BS37">
        <v>11</v>
      </c>
      <c r="BT37">
        <v>11</v>
      </c>
      <c r="BU37">
        <v>10</v>
      </c>
      <c r="BV37">
        <v>11</v>
      </c>
      <c r="BW37">
        <v>11</v>
      </c>
      <c r="BX37">
        <v>11</v>
      </c>
      <c r="BY37">
        <v>11</v>
      </c>
      <c r="BZ37">
        <v>11</v>
      </c>
      <c r="CA37">
        <v>11</v>
      </c>
      <c r="CB37">
        <v>11</v>
      </c>
      <c r="CC37">
        <v>11</v>
      </c>
      <c r="CE37">
        <v>13</v>
      </c>
      <c r="CF37">
        <v>17</v>
      </c>
      <c r="CG37">
        <v>12</v>
      </c>
      <c r="CH37">
        <v>15</v>
      </c>
      <c r="CI37">
        <v>12</v>
      </c>
      <c r="CJ37">
        <v>14</v>
      </c>
      <c r="CK37">
        <v>12</v>
      </c>
      <c r="CL37">
        <v>13</v>
      </c>
      <c r="CM37">
        <v>11</v>
      </c>
      <c r="CN37">
        <v>13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10</v>
      </c>
      <c r="CX37">
        <v>11</v>
      </c>
      <c r="CZ37" s="12" t="s">
        <v>75</v>
      </c>
      <c r="DA37">
        <v>20</v>
      </c>
      <c r="DB37">
        <v>18</v>
      </c>
      <c r="DC37">
        <v>13</v>
      </c>
      <c r="DD37">
        <v>15</v>
      </c>
      <c r="DE37">
        <v>12</v>
      </c>
      <c r="DF37">
        <v>15</v>
      </c>
      <c r="DG37">
        <v>11</v>
      </c>
      <c r="DH37">
        <v>13</v>
      </c>
      <c r="DI37">
        <v>11</v>
      </c>
      <c r="DJ37">
        <v>13</v>
      </c>
      <c r="DK37">
        <v>11</v>
      </c>
      <c r="DL37">
        <v>12</v>
      </c>
      <c r="DM37">
        <v>10</v>
      </c>
      <c r="DN37">
        <v>11</v>
      </c>
      <c r="DO37">
        <v>10</v>
      </c>
      <c r="DP37">
        <v>11</v>
      </c>
      <c r="DQ37">
        <v>10</v>
      </c>
      <c r="DR37">
        <v>10</v>
      </c>
      <c r="DS37">
        <v>10</v>
      </c>
      <c r="DT37">
        <v>10</v>
      </c>
      <c r="DU37">
        <v>10</v>
      </c>
      <c r="DV37">
        <v>11</v>
      </c>
      <c r="DX37">
        <v>14</v>
      </c>
      <c r="DY37">
        <v>16</v>
      </c>
      <c r="DZ37">
        <v>12</v>
      </c>
      <c r="EA37">
        <v>16</v>
      </c>
      <c r="EB37">
        <v>11</v>
      </c>
      <c r="EC37">
        <v>13</v>
      </c>
      <c r="ED37">
        <v>11</v>
      </c>
      <c r="EE37">
        <v>12</v>
      </c>
      <c r="EF37">
        <v>11</v>
      </c>
      <c r="EG37">
        <v>12</v>
      </c>
      <c r="EH37">
        <v>10</v>
      </c>
      <c r="EI37">
        <v>11</v>
      </c>
      <c r="EJ37">
        <v>11</v>
      </c>
      <c r="EK37">
        <v>11</v>
      </c>
      <c r="EL37">
        <v>10</v>
      </c>
      <c r="EM37">
        <v>11</v>
      </c>
      <c r="EN37">
        <v>10</v>
      </c>
      <c r="EO37">
        <v>10</v>
      </c>
      <c r="EP37">
        <v>10</v>
      </c>
      <c r="EQ37">
        <v>10</v>
      </c>
      <c r="ES37">
        <v>14</v>
      </c>
      <c r="ET37">
        <v>15</v>
      </c>
      <c r="EU37">
        <v>13</v>
      </c>
      <c r="EV37">
        <v>15</v>
      </c>
      <c r="EW37">
        <v>12</v>
      </c>
      <c r="EX37">
        <v>14</v>
      </c>
      <c r="EY37">
        <v>11</v>
      </c>
      <c r="EZ37">
        <v>12</v>
      </c>
      <c r="FA37">
        <v>11</v>
      </c>
      <c r="FB37">
        <v>12</v>
      </c>
      <c r="FC37">
        <v>11</v>
      </c>
      <c r="FD37">
        <v>11</v>
      </c>
      <c r="FE37">
        <v>10</v>
      </c>
      <c r="FF37">
        <v>11</v>
      </c>
      <c r="FG37">
        <v>10</v>
      </c>
      <c r="FH37">
        <v>11</v>
      </c>
      <c r="FI37">
        <v>10</v>
      </c>
      <c r="FJ37">
        <v>10</v>
      </c>
      <c r="FK37">
        <v>10</v>
      </c>
      <c r="FL37">
        <v>10</v>
      </c>
      <c r="FW37">
        <v>5.4999999999999997E-3</v>
      </c>
    </row>
    <row r="38" spans="1:179" x14ac:dyDescent="0.3">
      <c r="A38">
        <v>457</v>
      </c>
      <c r="B38">
        <v>7099</v>
      </c>
      <c r="C38" s="2" t="s">
        <v>49</v>
      </c>
      <c r="D38" s="2" t="s">
        <v>167</v>
      </c>
      <c r="E38" s="4" t="s">
        <v>55</v>
      </c>
      <c r="G38" t="s">
        <v>10</v>
      </c>
      <c r="H38">
        <v>2018</v>
      </c>
      <c r="I38" s="1">
        <v>43369</v>
      </c>
      <c r="J38" s="3">
        <v>43643</v>
      </c>
      <c r="K38">
        <v>1</v>
      </c>
      <c r="L38">
        <v>1086</v>
      </c>
      <c r="M38" s="24">
        <v>4.9175401809999997</v>
      </c>
      <c r="N38" t="s">
        <v>180</v>
      </c>
      <c r="O38" s="17">
        <v>14.6</v>
      </c>
      <c r="P38" s="17">
        <v>24</v>
      </c>
      <c r="Q38" s="16">
        <f>O38/P38</f>
        <v>0.60833333333333328</v>
      </c>
      <c r="R38">
        <v>0</v>
      </c>
      <c r="S38" t="s">
        <v>16</v>
      </c>
      <c r="T38" s="4" t="s">
        <v>57</v>
      </c>
      <c r="U38">
        <v>0</v>
      </c>
      <c r="V38" s="16">
        <v>0.56000000000000005</v>
      </c>
      <c r="W38" s="16">
        <v>0.53</v>
      </c>
      <c r="X38" s="16">
        <v>0.53</v>
      </c>
      <c r="Y38" s="21">
        <f>AVERAGE(V38:X38)</f>
        <v>0.54</v>
      </c>
      <c r="Z38" s="16">
        <v>50.92</v>
      </c>
      <c r="AA38" s="16">
        <v>50.26</v>
      </c>
      <c r="AB38" s="16">
        <v>50.55</v>
      </c>
      <c r="AC38" s="16">
        <f>AVERAGE(Z38:AB38)</f>
        <v>50.576666666666675</v>
      </c>
      <c r="AD38" s="22">
        <v>4.8999999999999998E-3</v>
      </c>
      <c r="AE38" s="22">
        <f>AD38*1000</f>
        <v>4.8999999999999995</v>
      </c>
      <c r="AF38" s="23">
        <f>AE38/AC38</f>
        <v>9.6882620444210088E-2</v>
      </c>
      <c r="AG38" s="16">
        <v>42.15</v>
      </c>
      <c r="AH38" s="20">
        <f>AG38/2</f>
        <v>21.074999999999999</v>
      </c>
      <c r="AI38" s="26">
        <f t="shared" si="0"/>
        <v>700</v>
      </c>
      <c r="AJ38" s="19">
        <f t="shared" si="1"/>
        <v>336</v>
      </c>
      <c r="AK38" s="19">
        <f t="shared" si="2"/>
        <v>364</v>
      </c>
      <c r="AM38">
        <v>21</v>
      </c>
      <c r="AN38">
        <v>18</v>
      </c>
      <c r="AO38">
        <v>12</v>
      </c>
      <c r="AP38">
        <v>15</v>
      </c>
      <c r="AQ38">
        <v>12</v>
      </c>
      <c r="AR38">
        <v>13</v>
      </c>
      <c r="AS38">
        <v>11</v>
      </c>
      <c r="AT38">
        <v>13</v>
      </c>
      <c r="AU38">
        <v>11</v>
      </c>
      <c r="AV38">
        <v>12</v>
      </c>
      <c r="AW38">
        <v>10</v>
      </c>
      <c r="AX38">
        <v>12</v>
      </c>
      <c r="AY38">
        <v>10</v>
      </c>
      <c r="AZ38">
        <v>11</v>
      </c>
      <c r="BA38">
        <v>11</v>
      </c>
      <c r="BB38">
        <v>11</v>
      </c>
      <c r="BC38">
        <v>10</v>
      </c>
      <c r="BD38">
        <v>11</v>
      </c>
      <c r="BE38">
        <v>10</v>
      </c>
      <c r="BF38">
        <v>10</v>
      </c>
      <c r="BG38">
        <v>9</v>
      </c>
      <c r="BH38">
        <v>10</v>
      </c>
      <c r="BJ38">
        <v>12</v>
      </c>
      <c r="BK38">
        <v>15</v>
      </c>
      <c r="BL38">
        <v>12</v>
      </c>
      <c r="BM38">
        <v>14</v>
      </c>
      <c r="BN38">
        <v>11</v>
      </c>
      <c r="BO38">
        <v>12</v>
      </c>
      <c r="BP38">
        <v>12</v>
      </c>
      <c r="BQ38">
        <v>12</v>
      </c>
      <c r="BR38">
        <v>11</v>
      </c>
      <c r="BS38">
        <v>11</v>
      </c>
      <c r="BT38">
        <v>11</v>
      </c>
      <c r="BU38">
        <v>10</v>
      </c>
      <c r="BV38">
        <v>11</v>
      </c>
      <c r="BW38">
        <v>11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11</v>
      </c>
      <c r="CE38">
        <v>12</v>
      </c>
      <c r="CF38">
        <v>15</v>
      </c>
      <c r="CG38">
        <v>11</v>
      </c>
      <c r="CH38">
        <v>13</v>
      </c>
      <c r="CI38">
        <v>12</v>
      </c>
      <c r="CJ38">
        <v>13</v>
      </c>
      <c r="CK38">
        <v>11</v>
      </c>
      <c r="CL38">
        <v>12</v>
      </c>
      <c r="CM38">
        <v>11</v>
      </c>
      <c r="CN38">
        <v>12</v>
      </c>
      <c r="CO38">
        <v>11</v>
      </c>
      <c r="CP38">
        <v>12</v>
      </c>
      <c r="CQ38">
        <v>11</v>
      </c>
      <c r="CR38">
        <v>11</v>
      </c>
      <c r="CS38">
        <v>11</v>
      </c>
      <c r="CT38">
        <v>11</v>
      </c>
      <c r="CU38">
        <v>10</v>
      </c>
      <c r="CV38">
        <v>11</v>
      </c>
      <c r="CW38">
        <v>10</v>
      </c>
      <c r="CX38">
        <v>10</v>
      </c>
    </row>
    <row r="39" spans="1:179" x14ac:dyDescent="0.3">
      <c r="A39">
        <v>416</v>
      </c>
      <c r="B39">
        <v>6910</v>
      </c>
      <c r="C39" s="2" t="s">
        <v>46</v>
      </c>
      <c r="D39" s="2" t="s">
        <v>164</v>
      </c>
      <c r="E39" s="4" t="s">
        <v>55</v>
      </c>
      <c r="G39" t="s">
        <v>10</v>
      </c>
      <c r="H39">
        <v>2018</v>
      </c>
      <c r="I39" s="1">
        <v>43298</v>
      </c>
      <c r="J39" s="3">
        <v>43694</v>
      </c>
      <c r="K39">
        <v>1</v>
      </c>
      <c r="L39">
        <v>1033</v>
      </c>
      <c r="M39" s="24">
        <v>4.9175401809999997</v>
      </c>
      <c r="N39" t="s">
        <v>179</v>
      </c>
      <c r="O39" s="17">
        <v>17.8</v>
      </c>
      <c r="P39" s="17">
        <v>26.6</v>
      </c>
      <c r="Q39" s="16">
        <f>O39/P39</f>
        <v>0.66917293233082709</v>
      </c>
      <c r="R39">
        <v>1</v>
      </c>
      <c r="S39" t="s">
        <v>11</v>
      </c>
      <c r="T39" s="4"/>
      <c r="U39">
        <v>0</v>
      </c>
      <c r="V39" s="16">
        <v>0.59</v>
      </c>
      <c r="W39" s="16">
        <v>0.57999999999999996</v>
      </c>
      <c r="X39" s="16">
        <v>0.61</v>
      </c>
      <c r="Y39" s="21">
        <f>AVERAGE(V39:X39)</f>
        <v>0.59333333333333327</v>
      </c>
      <c r="Z39" s="16">
        <v>64.400000000000006</v>
      </c>
      <c r="AA39" s="16">
        <v>64.61</v>
      </c>
      <c r="AB39" s="16">
        <v>64.56</v>
      </c>
      <c r="AC39" s="16">
        <f>AVERAGE(Z39:AB39)</f>
        <v>64.523333333333326</v>
      </c>
      <c r="AD39" s="22">
        <v>7.6E-3</v>
      </c>
      <c r="AE39" s="22">
        <f>AD39*1000</f>
        <v>7.6</v>
      </c>
      <c r="AF39" s="23">
        <f>AE39/AC39</f>
        <v>0.11778684713540322</v>
      </c>
      <c r="AG39" s="16">
        <v>55.57</v>
      </c>
      <c r="AH39" s="20">
        <f>AG39/2</f>
        <v>27.785</v>
      </c>
      <c r="AI39" s="26">
        <f t="shared" si="0"/>
        <v>776</v>
      </c>
      <c r="AJ39" s="19">
        <f t="shared" si="1"/>
        <v>368</v>
      </c>
      <c r="AK39" s="19">
        <f t="shared" si="2"/>
        <v>408</v>
      </c>
      <c r="AM39">
        <v>18</v>
      </c>
      <c r="AN39">
        <v>14</v>
      </c>
      <c r="AO39">
        <v>15</v>
      </c>
      <c r="AP39">
        <v>19</v>
      </c>
      <c r="AQ39">
        <v>14</v>
      </c>
      <c r="AR39">
        <v>18</v>
      </c>
      <c r="AS39">
        <v>13</v>
      </c>
      <c r="AT39">
        <v>16</v>
      </c>
      <c r="AU39">
        <v>12</v>
      </c>
      <c r="AV39">
        <v>13</v>
      </c>
      <c r="AW39">
        <v>12</v>
      </c>
      <c r="AX39">
        <v>13</v>
      </c>
      <c r="AY39">
        <v>11</v>
      </c>
      <c r="AZ39">
        <v>12</v>
      </c>
      <c r="BA39">
        <v>12</v>
      </c>
      <c r="BB39">
        <v>11</v>
      </c>
      <c r="BC39">
        <v>11</v>
      </c>
      <c r="BD39">
        <v>11</v>
      </c>
      <c r="BE39">
        <v>11</v>
      </c>
      <c r="BF39">
        <v>11</v>
      </c>
      <c r="BG39">
        <v>10</v>
      </c>
      <c r="BH39">
        <v>11</v>
      </c>
      <c r="BJ39">
        <v>15</v>
      </c>
      <c r="BK39">
        <v>18</v>
      </c>
      <c r="BL39">
        <v>14</v>
      </c>
      <c r="BM39">
        <v>17</v>
      </c>
      <c r="BN39">
        <v>13</v>
      </c>
      <c r="BO39">
        <v>15</v>
      </c>
      <c r="BP39">
        <v>12</v>
      </c>
      <c r="BQ39">
        <v>14</v>
      </c>
      <c r="BR39">
        <v>11</v>
      </c>
      <c r="BS39">
        <v>13</v>
      </c>
      <c r="BT39">
        <v>11</v>
      </c>
      <c r="BU39">
        <v>12</v>
      </c>
      <c r="BV39">
        <v>11</v>
      </c>
      <c r="BW39">
        <v>11</v>
      </c>
      <c r="BX39">
        <v>11</v>
      </c>
      <c r="BY39">
        <v>11</v>
      </c>
      <c r="BZ39">
        <v>10</v>
      </c>
      <c r="CA39">
        <v>10</v>
      </c>
      <c r="CB39">
        <v>10</v>
      </c>
      <c r="CC39">
        <v>10</v>
      </c>
      <c r="CE39">
        <v>16</v>
      </c>
      <c r="CF39">
        <v>18</v>
      </c>
      <c r="CG39">
        <v>14</v>
      </c>
      <c r="CH39">
        <v>17</v>
      </c>
      <c r="CI39">
        <v>13</v>
      </c>
      <c r="CJ39">
        <v>15</v>
      </c>
      <c r="CK39">
        <v>12</v>
      </c>
      <c r="CL39">
        <v>13</v>
      </c>
      <c r="CM39">
        <v>11</v>
      </c>
      <c r="CN39">
        <v>12</v>
      </c>
      <c r="CO39">
        <v>11</v>
      </c>
      <c r="CP39">
        <v>12</v>
      </c>
      <c r="CQ39">
        <v>10</v>
      </c>
      <c r="CR39">
        <v>11</v>
      </c>
      <c r="CS39">
        <v>11</v>
      </c>
      <c r="CT39">
        <v>11</v>
      </c>
      <c r="CU39">
        <v>10</v>
      </c>
      <c r="CV39">
        <v>11</v>
      </c>
      <c r="CW39">
        <v>10</v>
      </c>
      <c r="CX39">
        <v>11</v>
      </c>
      <c r="FU39">
        <v>3</v>
      </c>
      <c r="FV39">
        <v>3</v>
      </c>
    </row>
    <row r="40" spans="1:179" x14ac:dyDescent="0.3">
      <c r="A40">
        <v>428</v>
      </c>
      <c r="B40">
        <v>6919</v>
      </c>
      <c r="C40" s="2" t="s">
        <v>48</v>
      </c>
      <c r="D40" s="2" t="s">
        <v>166</v>
      </c>
      <c r="E40" s="15" t="s">
        <v>55</v>
      </c>
      <c r="G40" t="s">
        <v>10</v>
      </c>
      <c r="H40">
        <v>2018</v>
      </c>
      <c r="I40" s="1">
        <v>43298</v>
      </c>
      <c r="J40" s="3">
        <v>43725</v>
      </c>
      <c r="K40">
        <v>1</v>
      </c>
      <c r="L40">
        <v>1481</v>
      </c>
      <c r="M40" s="24">
        <v>4.9175401809999997</v>
      </c>
      <c r="N40" t="s">
        <v>179</v>
      </c>
      <c r="O40" s="17">
        <v>15.6</v>
      </c>
      <c r="P40" s="17">
        <v>25.7</v>
      </c>
      <c r="Q40" s="16">
        <f>O40/P40</f>
        <v>0.60700389105058361</v>
      </c>
      <c r="R40">
        <v>0</v>
      </c>
      <c r="S40" t="s">
        <v>11</v>
      </c>
      <c r="T40" s="4" t="s">
        <v>57</v>
      </c>
      <c r="U40">
        <v>0</v>
      </c>
      <c r="V40" s="16">
        <v>0.55000000000000004</v>
      </c>
      <c r="W40" s="16">
        <v>0.56000000000000005</v>
      </c>
      <c r="X40" s="16">
        <v>0.54</v>
      </c>
      <c r="Y40" s="21">
        <f>AVERAGE(V40:X40)</f>
        <v>0.55000000000000004</v>
      </c>
      <c r="Z40" s="16">
        <v>51.97</v>
      </c>
      <c r="AA40" s="16">
        <v>52.09</v>
      </c>
      <c r="AB40" s="16">
        <v>52.01</v>
      </c>
      <c r="AC40" s="16">
        <f>AVERAGE(Z40:AB40)</f>
        <v>52.023333333333333</v>
      </c>
      <c r="AD40" s="22">
        <v>6.4000000000000003E-3</v>
      </c>
      <c r="AE40" s="22">
        <f>AD40*1000</f>
        <v>6.4</v>
      </c>
      <c r="AF40" s="23">
        <f>AE40/AC40</f>
        <v>0.12302172102261806</v>
      </c>
      <c r="AG40" s="16">
        <v>44.23</v>
      </c>
      <c r="AH40" s="20">
        <f>AG40/2</f>
        <v>22.114999999999998</v>
      </c>
      <c r="AI40" s="26">
        <f t="shared" si="0"/>
        <v>768</v>
      </c>
      <c r="AJ40" s="19">
        <f t="shared" si="1"/>
        <v>373</v>
      </c>
      <c r="AK40" s="19">
        <f t="shared" si="2"/>
        <v>395</v>
      </c>
      <c r="AM40">
        <v>21</v>
      </c>
      <c r="AN40">
        <v>18</v>
      </c>
      <c r="AO40">
        <v>14</v>
      </c>
      <c r="AP40">
        <v>16</v>
      </c>
      <c r="AQ40">
        <v>13</v>
      </c>
      <c r="AR40">
        <v>16</v>
      </c>
      <c r="AS40">
        <v>13</v>
      </c>
      <c r="AT40">
        <v>14</v>
      </c>
      <c r="AU40">
        <v>13</v>
      </c>
      <c r="AV40">
        <v>13</v>
      </c>
      <c r="AW40">
        <v>12</v>
      </c>
      <c r="AX40">
        <v>12</v>
      </c>
      <c r="AY40">
        <v>11</v>
      </c>
      <c r="AZ40">
        <v>12</v>
      </c>
      <c r="BA40">
        <v>12</v>
      </c>
      <c r="BB40">
        <v>11</v>
      </c>
      <c r="BC40">
        <v>12</v>
      </c>
      <c r="BD40">
        <v>12</v>
      </c>
      <c r="BE40">
        <v>11</v>
      </c>
      <c r="BF40">
        <v>11</v>
      </c>
      <c r="BG40">
        <v>11</v>
      </c>
      <c r="BH40">
        <v>11</v>
      </c>
      <c r="BJ40">
        <v>14</v>
      </c>
      <c r="BK40">
        <v>17</v>
      </c>
      <c r="BL40">
        <v>14</v>
      </c>
      <c r="BM40">
        <v>16</v>
      </c>
      <c r="BN40">
        <v>13</v>
      </c>
      <c r="BO40">
        <v>14</v>
      </c>
      <c r="BP40">
        <v>12</v>
      </c>
      <c r="BQ40">
        <v>13</v>
      </c>
      <c r="BR40">
        <v>12</v>
      </c>
      <c r="BS40">
        <v>12</v>
      </c>
      <c r="BT40">
        <v>12</v>
      </c>
      <c r="BU40">
        <v>12</v>
      </c>
      <c r="BV40">
        <v>12</v>
      </c>
      <c r="BW40">
        <v>12</v>
      </c>
      <c r="BX40">
        <v>11</v>
      </c>
      <c r="BY40">
        <v>11</v>
      </c>
      <c r="BZ40">
        <v>11</v>
      </c>
      <c r="CA40">
        <v>11</v>
      </c>
      <c r="CB40">
        <v>11</v>
      </c>
      <c r="CC40">
        <v>11</v>
      </c>
      <c r="CE40">
        <v>14</v>
      </c>
      <c r="CF40">
        <v>16</v>
      </c>
      <c r="CG40">
        <v>13</v>
      </c>
      <c r="CH40">
        <v>14</v>
      </c>
      <c r="CI40">
        <v>13</v>
      </c>
      <c r="CJ40">
        <v>14</v>
      </c>
      <c r="CK40">
        <v>12</v>
      </c>
      <c r="CL40">
        <v>13</v>
      </c>
      <c r="CM40">
        <v>11</v>
      </c>
      <c r="CN40">
        <v>12</v>
      </c>
      <c r="CO40">
        <v>11</v>
      </c>
      <c r="CP40">
        <v>12</v>
      </c>
      <c r="CQ40">
        <v>11</v>
      </c>
      <c r="CR40">
        <v>12</v>
      </c>
      <c r="CS40">
        <v>11</v>
      </c>
      <c r="CT40">
        <v>11</v>
      </c>
      <c r="CU40">
        <v>11</v>
      </c>
      <c r="CV40">
        <v>11</v>
      </c>
      <c r="CW40">
        <v>11</v>
      </c>
      <c r="CX40">
        <v>12</v>
      </c>
      <c r="CZ40" s="12" t="s">
        <v>75</v>
      </c>
      <c r="DA40">
        <v>19</v>
      </c>
      <c r="DB40">
        <v>16</v>
      </c>
      <c r="DC40">
        <v>14</v>
      </c>
      <c r="DD40">
        <v>17</v>
      </c>
      <c r="DE40">
        <v>13</v>
      </c>
      <c r="DF40">
        <v>16</v>
      </c>
      <c r="DG40">
        <v>12</v>
      </c>
      <c r="DH40">
        <v>14</v>
      </c>
      <c r="DI40">
        <v>12</v>
      </c>
      <c r="DJ40">
        <v>12</v>
      </c>
      <c r="DK40">
        <v>12</v>
      </c>
      <c r="DL40">
        <v>12</v>
      </c>
      <c r="DM40">
        <v>11</v>
      </c>
      <c r="DN40">
        <v>12</v>
      </c>
      <c r="DO40">
        <v>11</v>
      </c>
      <c r="DP40">
        <v>11</v>
      </c>
      <c r="DQ40">
        <v>11</v>
      </c>
      <c r="DR40">
        <v>10</v>
      </c>
      <c r="DS40">
        <v>10</v>
      </c>
      <c r="DT40">
        <v>10</v>
      </c>
      <c r="DU40">
        <v>10</v>
      </c>
      <c r="DV40">
        <v>10</v>
      </c>
      <c r="DX40">
        <v>13</v>
      </c>
      <c r="DY40">
        <v>17</v>
      </c>
      <c r="DZ40">
        <v>13</v>
      </c>
      <c r="EA40">
        <v>15</v>
      </c>
      <c r="EB40">
        <v>12</v>
      </c>
      <c r="EC40">
        <v>13</v>
      </c>
      <c r="ED40">
        <v>11</v>
      </c>
      <c r="EE40">
        <v>13</v>
      </c>
      <c r="EF40">
        <v>11</v>
      </c>
      <c r="EG40">
        <v>12</v>
      </c>
      <c r="EH40">
        <v>11</v>
      </c>
      <c r="EI40">
        <v>11</v>
      </c>
      <c r="EJ40">
        <v>10</v>
      </c>
      <c r="EK40">
        <v>10</v>
      </c>
      <c r="EL40">
        <v>10</v>
      </c>
      <c r="EM40">
        <v>10</v>
      </c>
      <c r="EN40">
        <v>10</v>
      </c>
      <c r="EO40">
        <v>10</v>
      </c>
      <c r="EP40">
        <v>10</v>
      </c>
      <c r="EQ40">
        <v>10</v>
      </c>
      <c r="ES40">
        <v>14</v>
      </c>
      <c r="ET40">
        <v>17</v>
      </c>
      <c r="EU40">
        <v>13</v>
      </c>
      <c r="EV40">
        <v>15</v>
      </c>
      <c r="EW40">
        <v>12</v>
      </c>
      <c r="EX40">
        <v>14</v>
      </c>
      <c r="EY40">
        <v>12</v>
      </c>
      <c r="EZ40">
        <v>12</v>
      </c>
      <c r="FA40">
        <v>11</v>
      </c>
      <c r="FB40">
        <v>12</v>
      </c>
      <c r="FC40">
        <v>11</v>
      </c>
      <c r="FD40">
        <v>12</v>
      </c>
      <c r="FE40">
        <v>11</v>
      </c>
      <c r="FF40">
        <v>11</v>
      </c>
      <c r="FG40">
        <v>11</v>
      </c>
      <c r="FH40">
        <v>10</v>
      </c>
      <c r="FI40">
        <v>11</v>
      </c>
      <c r="FJ40">
        <v>11</v>
      </c>
      <c r="FK40">
        <v>10</v>
      </c>
      <c r="FL40">
        <v>11</v>
      </c>
      <c r="FW40">
        <v>7.3000000000000001E-3</v>
      </c>
    </row>
    <row r="41" spans="1:179" x14ac:dyDescent="0.3">
      <c r="A41">
        <v>232</v>
      </c>
      <c r="B41">
        <v>6375</v>
      </c>
      <c r="C41" s="2" t="s">
        <v>29</v>
      </c>
      <c r="D41" s="2" t="s">
        <v>147</v>
      </c>
      <c r="E41" s="15" t="s">
        <v>55</v>
      </c>
      <c r="G41" t="s">
        <v>10</v>
      </c>
      <c r="H41">
        <v>2014</v>
      </c>
      <c r="I41" s="1">
        <v>41996</v>
      </c>
      <c r="J41" s="3">
        <v>43872</v>
      </c>
      <c r="K41">
        <v>6</v>
      </c>
      <c r="L41">
        <v>2993</v>
      </c>
      <c r="M41" s="24">
        <v>2.5876704024285702</v>
      </c>
      <c r="N41" t="s">
        <v>176</v>
      </c>
      <c r="O41" s="17">
        <v>16.100000000000001</v>
      </c>
      <c r="P41" s="17">
        <v>24.5</v>
      </c>
      <c r="Q41" s="16">
        <f>O41/P41</f>
        <v>0.65714285714285725</v>
      </c>
      <c r="R41">
        <v>1</v>
      </c>
      <c r="S41" t="s">
        <v>14</v>
      </c>
      <c r="T41" s="4"/>
      <c r="U41">
        <v>0</v>
      </c>
      <c r="V41" s="16">
        <v>0.52</v>
      </c>
      <c r="W41" s="16">
        <v>0.49</v>
      </c>
      <c r="X41" s="16">
        <v>0.48</v>
      </c>
      <c r="Y41" s="21">
        <f>AVERAGE(V41:X41)</f>
        <v>0.49666666666666665</v>
      </c>
      <c r="Z41" s="16">
        <v>53.91</v>
      </c>
      <c r="AA41" s="16">
        <v>53.43</v>
      </c>
      <c r="AB41" s="16">
        <v>53.68</v>
      </c>
      <c r="AC41" s="16">
        <f>AVERAGE(Z41:AB41)</f>
        <v>53.673333333333339</v>
      </c>
      <c r="AD41" s="22">
        <v>6.4999999999999997E-3</v>
      </c>
      <c r="AE41" s="22">
        <f>AD41*1000</f>
        <v>6.5</v>
      </c>
      <c r="AF41" s="23">
        <f>AE41/AC41</f>
        <v>0.12110296857533225</v>
      </c>
      <c r="AG41" s="16">
        <v>46.17</v>
      </c>
      <c r="AH41" s="20">
        <f>AG41/2</f>
        <v>23.085000000000001</v>
      </c>
      <c r="AI41" s="26">
        <f t="shared" si="0"/>
        <v>748</v>
      </c>
      <c r="AJ41" s="19">
        <f t="shared" si="1"/>
        <v>363</v>
      </c>
      <c r="AK41" s="19">
        <f t="shared" si="2"/>
        <v>385</v>
      </c>
      <c r="AM41">
        <v>23</v>
      </c>
      <c r="AN41">
        <v>18</v>
      </c>
      <c r="AO41">
        <v>14</v>
      </c>
      <c r="AP41">
        <v>17</v>
      </c>
      <c r="AQ41">
        <v>13</v>
      </c>
      <c r="AR41">
        <v>15</v>
      </c>
      <c r="AS41">
        <v>13</v>
      </c>
      <c r="AT41">
        <v>14</v>
      </c>
      <c r="AU41">
        <v>12</v>
      </c>
      <c r="AV41">
        <v>13</v>
      </c>
      <c r="AW41">
        <v>12</v>
      </c>
      <c r="AX41">
        <v>11</v>
      </c>
      <c r="AY41">
        <v>11</v>
      </c>
      <c r="AZ41">
        <v>11</v>
      </c>
      <c r="BA41">
        <v>12</v>
      </c>
      <c r="BB41">
        <v>11</v>
      </c>
      <c r="BC41">
        <v>12</v>
      </c>
      <c r="BD41">
        <v>11</v>
      </c>
      <c r="BE41">
        <v>11</v>
      </c>
      <c r="BF41">
        <v>11</v>
      </c>
      <c r="BG41">
        <v>11</v>
      </c>
      <c r="BH41">
        <v>10</v>
      </c>
      <c r="BJ41">
        <v>14</v>
      </c>
      <c r="BK41">
        <v>17</v>
      </c>
      <c r="BL41">
        <v>12</v>
      </c>
      <c r="BM41">
        <v>16</v>
      </c>
      <c r="BN41">
        <v>12</v>
      </c>
      <c r="BO41">
        <v>13</v>
      </c>
      <c r="BP41">
        <v>12</v>
      </c>
      <c r="BQ41">
        <v>12</v>
      </c>
      <c r="BR41">
        <v>12</v>
      </c>
      <c r="BS41">
        <v>12</v>
      </c>
      <c r="BT41">
        <v>12</v>
      </c>
      <c r="BU41">
        <v>12</v>
      </c>
      <c r="BV41">
        <v>12</v>
      </c>
      <c r="BW41">
        <v>11</v>
      </c>
      <c r="BX41">
        <v>11</v>
      </c>
      <c r="BY41">
        <v>11</v>
      </c>
      <c r="BZ41">
        <v>11</v>
      </c>
      <c r="CA41">
        <v>11</v>
      </c>
      <c r="CB41">
        <v>10</v>
      </c>
      <c r="CC41">
        <v>11</v>
      </c>
      <c r="CE41">
        <v>14</v>
      </c>
      <c r="CF41">
        <v>16</v>
      </c>
      <c r="CG41">
        <v>12</v>
      </c>
      <c r="CH41">
        <v>15</v>
      </c>
      <c r="CI41">
        <v>12</v>
      </c>
      <c r="CJ41">
        <v>13</v>
      </c>
      <c r="CK41">
        <v>11</v>
      </c>
      <c r="CL41">
        <v>13</v>
      </c>
      <c r="CM41">
        <v>11</v>
      </c>
      <c r="CN41">
        <v>12</v>
      </c>
      <c r="CO41">
        <v>11</v>
      </c>
      <c r="CP41">
        <v>11</v>
      </c>
      <c r="CQ41">
        <v>11</v>
      </c>
      <c r="CR41">
        <v>11</v>
      </c>
      <c r="CS41">
        <v>10</v>
      </c>
      <c r="CT41">
        <v>11</v>
      </c>
      <c r="CU41">
        <v>11</v>
      </c>
      <c r="CV41">
        <v>11</v>
      </c>
      <c r="CW41">
        <v>10</v>
      </c>
      <c r="CX41">
        <v>11</v>
      </c>
      <c r="CZ41" s="12" t="s">
        <v>75</v>
      </c>
      <c r="DA41">
        <v>14</v>
      </c>
      <c r="DB41">
        <v>11</v>
      </c>
      <c r="DC41">
        <v>14</v>
      </c>
      <c r="DD41">
        <v>11</v>
      </c>
      <c r="DE41">
        <v>12</v>
      </c>
      <c r="DF41">
        <v>10</v>
      </c>
      <c r="DG41">
        <v>12</v>
      </c>
      <c r="DH41">
        <v>10</v>
      </c>
      <c r="DI41">
        <v>12</v>
      </c>
      <c r="DJ41">
        <v>9</v>
      </c>
      <c r="DK41">
        <v>11</v>
      </c>
      <c r="DL41">
        <v>10</v>
      </c>
      <c r="DM41">
        <v>11</v>
      </c>
      <c r="DN41">
        <v>10</v>
      </c>
      <c r="DO41">
        <v>11</v>
      </c>
      <c r="DP41">
        <v>10</v>
      </c>
      <c r="DQ41">
        <v>11</v>
      </c>
      <c r="DR41">
        <v>10</v>
      </c>
      <c r="DS41">
        <v>10</v>
      </c>
    </row>
    <row r="42" spans="1:179" x14ac:dyDescent="0.3">
      <c r="A42">
        <v>467</v>
      </c>
      <c r="B42">
        <v>7118</v>
      </c>
      <c r="C42" s="2" t="s">
        <v>50</v>
      </c>
      <c r="D42" s="2" t="s">
        <v>168</v>
      </c>
      <c r="E42" s="4" t="s">
        <v>55</v>
      </c>
      <c r="G42" t="s">
        <v>10</v>
      </c>
      <c r="H42">
        <v>2019</v>
      </c>
      <c r="I42" s="1">
        <v>43600</v>
      </c>
      <c r="J42" s="3">
        <v>43874</v>
      </c>
      <c r="K42">
        <v>1</v>
      </c>
      <c r="L42">
        <v>1358</v>
      </c>
      <c r="M42" s="24">
        <v>2.5876704024285702</v>
      </c>
      <c r="N42" t="s">
        <v>179</v>
      </c>
      <c r="O42" s="17">
        <v>13.6</v>
      </c>
      <c r="P42" s="17">
        <v>23.9</v>
      </c>
      <c r="Q42" s="16">
        <f>O42/P42</f>
        <v>0.56903765690376573</v>
      </c>
      <c r="R42">
        <v>0</v>
      </c>
      <c r="S42" t="s">
        <v>14</v>
      </c>
      <c r="T42" s="4"/>
      <c r="U42">
        <v>0</v>
      </c>
      <c r="V42" s="16">
        <v>0.48</v>
      </c>
      <c r="W42" s="16">
        <v>0.52</v>
      </c>
      <c r="X42" s="16">
        <v>0.5</v>
      </c>
      <c r="Y42" s="21">
        <f>AVERAGE(V42:X42)</f>
        <v>0.5</v>
      </c>
      <c r="Z42" s="16">
        <v>52.94</v>
      </c>
      <c r="AA42" s="16">
        <v>52.89</v>
      </c>
      <c r="AB42" s="16">
        <v>52.97</v>
      </c>
      <c r="AC42" s="16">
        <f>AVERAGE(Z42:AB42)</f>
        <v>52.933333333333337</v>
      </c>
      <c r="AD42" s="22">
        <v>5.0000000000000001E-3</v>
      </c>
      <c r="AE42" s="22">
        <f>AD42*1000</f>
        <v>5</v>
      </c>
      <c r="AF42" s="23">
        <f>AE42/AC42</f>
        <v>9.445843828715364E-2</v>
      </c>
      <c r="AG42" s="16">
        <v>45.23</v>
      </c>
      <c r="AH42" s="20">
        <f>AG42/2</f>
        <v>22.614999999999998</v>
      </c>
      <c r="AI42" s="26">
        <f t="shared" si="0"/>
        <v>695</v>
      </c>
      <c r="AJ42" s="19">
        <f t="shared" si="1"/>
        <v>334</v>
      </c>
      <c r="AK42" s="19">
        <f t="shared" si="2"/>
        <v>361</v>
      </c>
      <c r="AM42">
        <v>21</v>
      </c>
      <c r="AN42">
        <v>21</v>
      </c>
      <c r="AO42">
        <v>13</v>
      </c>
      <c r="AP42">
        <v>16</v>
      </c>
      <c r="AQ42">
        <v>12</v>
      </c>
      <c r="AR42">
        <v>14</v>
      </c>
      <c r="AS42">
        <v>11</v>
      </c>
      <c r="AT42">
        <v>13</v>
      </c>
      <c r="AU42">
        <v>11</v>
      </c>
      <c r="AV42">
        <v>12</v>
      </c>
      <c r="AW42">
        <v>11</v>
      </c>
      <c r="AX42">
        <v>11</v>
      </c>
      <c r="AY42">
        <v>10</v>
      </c>
      <c r="AZ42">
        <v>11</v>
      </c>
      <c r="BA42">
        <v>10</v>
      </c>
      <c r="BB42">
        <v>10</v>
      </c>
      <c r="BC42">
        <v>10</v>
      </c>
      <c r="BD42">
        <v>11</v>
      </c>
      <c r="BE42">
        <v>10</v>
      </c>
      <c r="BF42">
        <v>10</v>
      </c>
      <c r="BG42">
        <v>9</v>
      </c>
      <c r="BH42">
        <v>10</v>
      </c>
      <c r="BJ42">
        <v>13</v>
      </c>
      <c r="BK42">
        <v>16</v>
      </c>
      <c r="BL42">
        <v>12</v>
      </c>
      <c r="BM42">
        <v>15</v>
      </c>
      <c r="BN42">
        <v>11</v>
      </c>
      <c r="BO42">
        <v>13</v>
      </c>
      <c r="BP42">
        <v>11</v>
      </c>
      <c r="BQ42">
        <v>12</v>
      </c>
      <c r="BR42">
        <v>11</v>
      </c>
      <c r="BS42">
        <v>11</v>
      </c>
      <c r="BT42">
        <v>11</v>
      </c>
      <c r="BU42">
        <v>11</v>
      </c>
      <c r="BV42">
        <v>10</v>
      </c>
      <c r="BW42">
        <v>10</v>
      </c>
      <c r="BX42">
        <v>10</v>
      </c>
      <c r="BY42">
        <v>10</v>
      </c>
      <c r="BZ42">
        <v>11</v>
      </c>
      <c r="CA42">
        <v>10</v>
      </c>
      <c r="CB42">
        <v>10</v>
      </c>
      <c r="CC42">
        <v>9</v>
      </c>
      <c r="CE42">
        <v>13</v>
      </c>
      <c r="CF42">
        <v>15</v>
      </c>
      <c r="CG42">
        <v>11</v>
      </c>
      <c r="CH42">
        <v>14</v>
      </c>
      <c r="CI42">
        <v>11</v>
      </c>
      <c r="CJ42">
        <v>13</v>
      </c>
      <c r="CK42">
        <v>11</v>
      </c>
      <c r="CL42">
        <v>12</v>
      </c>
      <c r="CM42">
        <v>11</v>
      </c>
      <c r="CN42">
        <v>12</v>
      </c>
      <c r="CO42">
        <v>11</v>
      </c>
      <c r="CP42">
        <v>11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9</v>
      </c>
      <c r="CX42">
        <v>9</v>
      </c>
    </row>
    <row r="43" spans="1:179" x14ac:dyDescent="0.3">
      <c r="A43">
        <v>8</v>
      </c>
      <c r="B43">
        <v>3456</v>
      </c>
      <c r="C43" s="2" t="s">
        <v>51</v>
      </c>
      <c r="D43" s="2" t="s">
        <v>169</v>
      </c>
      <c r="E43" s="15" t="s">
        <v>55</v>
      </c>
      <c r="G43" t="s">
        <v>10</v>
      </c>
      <c r="H43">
        <v>2004</v>
      </c>
      <c r="I43" s="1">
        <v>38151</v>
      </c>
      <c r="J43" s="3">
        <v>43878</v>
      </c>
      <c r="K43">
        <v>16</v>
      </c>
      <c r="L43">
        <v>6294</v>
      </c>
      <c r="M43" s="24">
        <v>2.5876704024285702</v>
      </c>
      <c r="N43" t="s">
        <v>176</v>
      </c>
      <c r="O43" s="17">
        <v>16.2</v>
      </c>
      <c r="P43" s="17">
        <v>26.3</v>
      </c>
      <c r="Q43" s="16">
        <f>O43/P43</f>
        <v>0.61596958174904937</v>
      </c>
      <c r="R43">
        <v>1</v>
      </c>
      <c r="S43" t="s">
        <v>11</v>
      </c>
      <c r="T43" s="4"/>
      <c r="U43">
        <v>0</v>
      </c>
      <c r="V43">
        <v>0.59</v>
      </c>
      <c r="W43">
        <v>0.62</v>
      </c>
      <c r="X43">
        <v>0.56000000000000005</v>
      </c>
      <c r="Y43" s="21">
        <f>AVERAGE(V43:X43)</f>
        <v>0.59</v>
      </c>
      <c r="Z43">
        <v>49.42</v>
      </c>
      <c r="AA43">
        <v>49.51</v>
      </c>
      <c r="AB43">
        <v>49.86</v>
      </c>
      <c r="AC43" s="16">
        <f>AVERAGE(Z43:AB43)</f>
        <v>49.596666666666671</v>
      </c>
      <c r="AD43" s="22">
        <v>6.4999999999999997E-3</v>
      </c>
      <c r="AE43" s="22">
        <f>AD43*1000</f>
        <v>6.5</v>
      </c>
      <c r="AF43" s="23">
        <f>AE43/AC43</f>
        <v>0.13105719470394514</v>
      </c>
      <c r="AG43">
        <v>43.28</v>
      </c>
      <c r="AH43" s="20">
        <f>AG43/2</f>
        <v>21.64</v>
      </c>
      <c r="AI43" s="26">
        <f t="shared" si="0"/>
        <v>772</v>
      </c>
      <c r="AJ43" s="19">
        <f t="shared" si="1"/>
        <v>372</v>
      </c>
      <c r="AK43" s="19">
        <f t="shared" si="2"/>
        <v>400</v>
      </c>
      <c r="AM43">
        <v>23</v>
      </c>
      <c r="AN43">
        <v>21</v>
      </c>
      <c r="AO43">
        <v>14</v>
      </c>
      <c r="AP43">
        <v>16</v>
      </c>
      <c r="AQ43">
        <v>13</v>
      </c>
      <c r="AR43">
        <v>15</v>
      </c>
      <c r="AS43">
        <v>13</v>
      </c>
      <c r="AT43">
        <v>14</v>
      </c>
      <c r="AU43">
        <v>12</v>
      </c>
      <c r="AV43">
        <v>14</v>
      </c>
      <c r="AW43">
        <v>12</v>
      </c>
      <c r="AX43">
        <v>13</v>
      </c>
      <c r="AY43">
        <v>11</v>
      </c>
      <c r="AZ43">
        <v>12</v>
      </c>
      <c r="BA43">
        <v>11</v>
      </c>
      <c r="BB43">
        <v>11</v>
      </c>
      <c r="BC43">
        <v>11</v>
      </c>
      <c r="BD43">
        <v>12</v>
      </c>
      <c r="BE43">
        <v>11</v>
      </c>
      <c r="BF43">
        <v>12</v>
      </c>
      <c r="BG43">
        <v>11</v>
      </c>
      <c r="BH43">
        <v>11</v>
      </c>
      <c r="BJ43">
        <v>14</v>
      </c>
      <c r="BK43">
        <v>15</v>
      </c>
      <c r="BL43">
        <v>14</v>
      </c>
      <c r="BM43">
        <v>16</v>
      </c>
      <c r="BN43">
        <v>13</v>
      </c>
      <c r="BO43">
        <v>15</v>
      </c>
      <c r="BP43">
        <v>12</v>
      </c>
      <c r="BQ43">
        <v>14</v>
      </c>
      <c r="BR43">
        <v>12</v>
      </c>
      <c r="BS43">
        <v>12</v>
      </c>
      <c r="BT43">
        <v>11</v>
      </c>
      <c r="BU43">
        <v>12</v>
      </c>
      <c r="BV43">
        <v>12</v>
      </c>
      <c r="BW43">
        <v>12</v>
      </c>
      <c r="BX43">
        <v>11</v>
      </c>
      <c r="BY43">
        <v>11</v>
      </c>
      <c r="BZ43">
        <v>11</v>
      </c>
      <c r="CA43">
        <v>10</v>
      </c>
      <c r="CB43">
        <v>11</v>
      </c>
      <c r="CC43">
        <v>11</v>
      </c>
      <c r="CE43">
        <v>14</v>
      </c>
      <c r="CF43">
        <v>17</v>
      </c>
      <c r="CG43">
        <v>14</v>
      </c>
      <c r="CH43">
        <v>16</v>
      </c>
      <c r="CI43">
        <v>13</v>
      </c>
      <c r="CJ43">
        <v>15</v>
      </c>
      <c r="CK43">
        <v>12</v>
      </c>
      <c r="CL43">
        <v>13</v>
      </c>
      <c r="CM43">
        <v>12</v>
      </c>
      <c r="CN43">
        <v>13</v>
      </c>
      <c r="CO43">
        <v>12</v>
      </c>
      <c r="CP43">
        <v>12</v>
      </c>
      <c r="CQ43">
        <v>11</v>
      </c>
      <c r="CR43">
        <v>11</v>
      </c>
      <c r="CS43">
        <v>11</v>
      </c>
      <c r="CT43">
        <v>11</v>
      </c>
      <c r="CU43">
        <v>11</v>
      </c>
      <c r="CV43">
        <v>11</v>
      </c>
      <c r="CW43">
        <v>11</v>
      </c>
      <c r="CX43">
        <v>11</v>
      </c>
      <c r="CZ43" s="12" t="s">
        <v>75</v>
      </c>
      <c r="DA43">
        <v>23</v>
      </c>
      <c r="DB43">
        <v>20</v>
      </c>
      <c r="DC43">
        <v>14</v>
      </c>
      <c r="DD43">
        <v>15</v>
      </c>
      <c r="DE43">
        <v>12</v>
      </c>
      <c r="DF43">
        <v>16</v>
      </c>
      <c r="DG43">
        <v>12</v>
      </c>
      <c r="DH43">
        <v>15</v>
      </c>
      <c r="DI43">
        <v>11</v>
      </c>
      <c r="DJ43">
        <v>13</v>
      </c>
      <c r="DK43">
        <v>12</v>
      </c>
      <c r="DL43">
        <v>12</v>
      </c>
      <c r="DM43">
        <v>11</v>
      </c>
      <c r="DN43">
        <v>12</v>
      </c>
      <c r="DO43">
        <v>12</v>
      </c>
      <c r="DP43">
        <v>11</v>
      </c>
      <c r="DQ43">
        <v>11</v>
      </c>
      <c r="DR43">
        <v>11</v>
      </c>
      <c r="DS43">
        <v>10</v>
      </c>
      <c r="DT43">
        <v>10</v>
      </c>
      <c r="DU43">
        <v>10</v>
      </c>
      <c r="DV43">
        <v>10</v>
      </c>
      <c r="DX43">
        <v>14</v>
      </c>
      <c r="DY43">
        <v>15</v>
      </c>
      <c r="DZ43">
        <v>12</v>
      </c>
      <c r="EA43">
        <v>15</v>
      </c>
      <c r="EB43">
        <v>12</v>
      </c>
      <c r="EC43">
        <v>14</v>
      </c>
      <c r="ED43">
        <v>12</v>
      </c>
      <c r="EE43">
        <v>12</v>
      </c>
      <c r="EF43">
        <v>12</v>
      </c>
      <c r="EG43">
        <v>12</v>
      </c>
      <c r="EH43">
        <v>11</v>
      </c>
      <c r="EI43">
        <v>12</v>
      </c>
      <c r="EJ43">
        <v>11</v>
      </c>
      <c r="EK43">
        <v>12</v>
      </c>
      <c r="EL43">
        <v>10</v>
      </c>
      <c r="EM43">
        <v>11</v>
      </c>
      <c r="EN43">
        <v>10</v>
      </c>
      <c r="EO43">
        <v>12</v>
      </c>
      <c r="EP43">
        <v>10</v>
      </c>
      <c r="EQ43">
        <v>11</v>
      </c>
      <c r="ES43">
        <v>14</v>
      </c>
      <c r="ET43">
        <v>15</v>
      </c>
      <c r="EU43">
        <v>13</v>
      </c>
      <c r="EV43">
        <v>16</v>
      </c>
      <c r="EW43">
        <v>12</v>
      </c>
      <c r="EX43">
        <v>14</v>
      </c>
      <c r="EY43">
        <v>12</v>
      </c>
      <c r="EZ43">
        <v>12</v>
      </c>
      <c r="FA43">
        <v>12</v>
      </c>
      <c r="FB43">
        <v>12</v>
      </c>
      <c r="FC43">
        <v>11</v>
      </c>
      <c r="FD43">
        <v>11</v>
      </c>
      <c r="FE43">
        <v>12</v>
      </c>
      <c r="FF43">
        <v>11</v>
      </c>
      <c r="FG43">
        <v>11</v>
      </c>
      <c r="FH43">
        <v>11</v>
      </c>
      <c r="FI43">
        <v>11</v>
      </c>
      <c r="FJ43">
        <v>11</v>
      </c>
      <c r="FK43">
        <v>11</v>
      </c>
      <c r="FL43">
        <v>11</v>
      </c>
      <c r="FU43">
        <v>4</v>
      </c>
      <c r="FV43">
        <v>3</v>
      </c>
      <c r="FW43">
        <v>4.8999999999999998E-3</v>
      </c>
    </row>
    <row r="44" spans="1:179" x14ac:dyDescent="0.3">
      <c r="A44" s="8">
        <v>37</v>
      </c>
      <c r="B44" s="8">
        <v>5543</v>
      </c>
      <c r="C44" s="2" t="s">
        <v>42</v>
      </c>
      <c r="D44" s="2" t="s">
        <v>160</v>
      </c>
      <c r="E44" s="15" t="s">
        <v>55</v>
      </c>
      <c r="G44" t="s">
        <v>10</v>
      </c>
      <c r="H44">
        <v>2010</v>
      </c>
      <c r="I44" s="1">
        <v>40395</v>
      </c>
      <c r="J44" s="3">
        <v>43896</v>
      </c>
      <c r="K44">
        <v>10</v>
      </c>
      <c r="L44">
        <v>4049</v>
      </c>
      <c r="M44" s="24">
        <v>2.5876704024285702</v>
      </c>
      <c r="N44" t="s">
        <v>175</v>
      </c>
      <c r="O44" s="17">
        <v>14.1</v>
      </c>
      <c r="P44" s="17">
        <v>24.6</v>
      </c>
      <c r="Q44" s="16">
        <f>O44/P44</f>
        <v>0.57317073170731703</v>
      </c>
      <c r="R44">
        <v>0</v>
      </c>
      <c r="S44" t="s">
        <v>11</v>
      </c>
      <c r="T44" s="4"/>
      <c r="U44">
        <v>0</v>
      </c>
      <c r="V44" s="16">
        <v>0.42</v>
      </c>
      <c r="W44" s="16">
        <v>0.45</v>
      </c>
      <c r="X44" s="16">
        <v>0.39</v>
      </c>
      <c r="Y44" s="21">
        <f>AVERAGE(V44:X44)</f>
        <v>0.42</v>
      </c>
      <c r="Z44">
        <v>56.68</v>
      </c>
      <c r="AA44" s="16">
        <v>56.55</v>
      </c>
      <c r="AB44" s="16">
        <v>56.68</v>
      </c>
      <c r="AC44" s="16">
        <f>AVERAGE(Z44:AB44)</f>
        <v>56.636666666666663</v>
      </c>
      <c r="AD44" s="22">
        <v>6.4999999999999997E-3</v>
      </c>
      <c r="AE44" s="22">
        <f>AD44*1000</f>
        <v>6.5</v>
      </c>
      <c r="AF44" s="23">
        <f>AE44/AC44</f>
        <v>0.11476664116296864</v>
      </c>
      <c r="AG44" s="16">
        <v>45.09</v>
      </c>
      <c r="AH44" s="20">
        <f>AG44/2</f>
        <v>22.545000000000002</v>
      </c>
      <c r="AI44" s="26">
        <f t="shared" si="0"/>
        <v>724</v>
      </c>
      <c r="AJ44" s="19">
        <f t="shared" si="1"/>
        <v>354</v>
      </c>
      <c r="AK44" s="19">
        <f t="shared" si="2"/>
        <v>370</v>
      </c>
      <c r="AM44">
        <v>22</v>
      </c>
      <c r="AN44">
        <v>16</v>
      </c>
      <c r="AO44">
        <v>14</v>
      </c>
      <c r="AP44">
        <v>18</v>
      </c>
      <c r="AQ44">
        <v>14</v>
      </c>
      <c r="AR44">
        <v>15</v>
      </c>
      <c r="AS44">
        <v>13</v>
      </c>
      <c r="AT44">
        <v>13</v>
      </c>
      <c r="AU44">
        <v>11</v>
      </c>
      <c r="AV44">
        <v>12</v>
      </c>
      <c r="AW44">
        <v>11</v>
      </c>
      <c r="AX44">
        <v>11</v>
      </c>
      <c r="AY44">
        <v>11</v>
      </c>
      <c r="AZ44">
        <v>10</v>
      </c>
      <c r="BA44">
        <v>10</v>
      </c>
      <c r="BB44">
        <v>11</v>
      </c>
      <c r="BC44">
        <v>10</v>
      </c>
      <c r="BD44">
        <v>11</v>
      </c>
      <c r="BE44">
        <v>10</v>
      </c>
      <c r="BF44">
        <v>11</v>
      </c>
      <c r="BG44">
        <v>10</v>
      </c>
      <c r="BH44">
        <v>10</v>
      </c>
      <c r="BJ44">
        <v>14</v>
      </c>
      <c r="BK44">
        <v>17</v>
      </c>
      <c r="BL44">
        <v>13</v>
      </c>
      <c r="BM44">
        <v>15</v>
      </c>
      <c r="BN44">
        <v>12</v>
      </c>
      <c r="BO44">
        <v>12</v>
      </c>
      <c r="BP44">
        <v>11</v>
      </c>
      <c r="BQ44">
        <v>11</v>
      </c>
      <c r="BR44">
        <v>11</v>
      </c>
      <c r="BS44">
        <v>11</v>
      </c>
      <c r="BT44">
        <v>12</v>
      </c>
      <c r="BU44">
        <v>10</v>
      </c>
      <c r="BV44">
        <v>11</v>
      </c>
      <c r="BW44">
        <v>10</v>
      </c>
      <c r="BX44">
        <v>11</v>
      </c>
      <c r="BY44">
        <v>10</v>
      </c>
      <c r="BZ44">
        <v>10</v>
      </c>
      <c r="CA44">
        <v>10</v>
      </c>
      <c r="CB44">
        <v>10</v>
      </c>
      <c r="CC44">
        <v>9</v>
      </c>
      <c r="CE44">
        <v>14</v>
      </c>
      <c r="CF44">
        <v>18</v>
      </c>
      <c r="CG44">
        <v>13</v>
      </c>
      <c r="CH44">
        <v>16</v>
      </c>
      <c r="CI44">
        <v>13</v>
      </c>
      <c r="CJ44">
        <v>13</v>
      </c>
      <c r="CK44">
        <v>12</v>
      </c>
      <c r="CL44">
        <v>12</v>
      </c>
      <c r="CM44">
        <v>12</v>
      </c>
      <c r="CN44">
        <v>11</v>
      </c>
      <c r="CO44">
        <v>11</v>
      </c>
      <c r="CP44">
        <v>11</v>
      </c>
      <c r="CQ44">
        <v>10</v>
      </c>
      <c r="CR44">
        <v>11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Z44" s="12" t="s">
        <v>75</v>
      </c>
      <c r="DA44">
        <v>22</v>
      </c>
      <c r="DB44">
        <v>19</v>
      </c>
      <c r="DC44">
        <v>14</v>
      </c>
      <c r="DD44">
        <v>16</v>
      </c>
      <c r="DE44">
        <v>13</v>
      </c>
      <c r="DF44">
        <v>17</v>
      </c>
      <c r="DG44">
        <v>12</v>
      </c>
      <c r="DH44">
        <v>15</v>
      </c>
      <c r="DI44">
        <v>12</v>
      </c>
      <c r="DJ44">
        <v>13</v>
      </c>
      <c r="DK44">
        <v>11</v>
      </c>
      <c r="DL44">
        <v>12</v>
      </c>
      <c r="DM44">
        <v>12</v>
      </c>
      <c r="DN44">
        <v>12</v>
      </c>
      <c r="DO44">
        <v>11</v>
      </c>
      <c r="DP44">
        <v>12</v>
      </c>
      <c r="DQ44">
        <v>11</v>
      </c>
      <c r="DR44">
        <v>11</v>
      </c>
      <c r="DS44">
        <v>11</v>
      </c>
      <c r="DT44">
        <v>11</v>
      </c>
      <c r="DU44">
        <v>10</v>
      </c>
      <c r="DV44">
        <v>10</v>
      </c>
      <c r="DX44">
        <v>13</v>
      </c>
      <c r="DY44">
        <v>17</v>
      </c>
      <c r="DZ44">
        <v>13</v>
      </c>
      <c r="EA44">
        <v>15</v>
      </c>
      <c r="EB44">
        <v>12</v>
      </c>
      <c r="EC44">
        <v>13</v>
      </c>
      <c r="ED44">
        <v>12</v>
      </c>
      <c r="EE44">
        <v>13</v>
      </c>
      <c r="EF44">
        <v>11</v>
      </c>
      <c r="EG44">
        <v>13</v>
      </c>
      <c r="EH44">
        <v>11</v>
      </c>
      <c r="EI44">
        <v>12</v>
      </c>
      <c r="EJ44">
        <v>11</v>
      </c>
      <c r="EK44">
        <v>11</v>
      </c>
      <c r="EL44">
        <v>10</v>
      </c>
      <c r="EM44">
        <v>11</v>
      </c>
      <c r="EN44">
        <v>11</v>
      </c>
      <c r="EO44">
        <v>11</v>
      </c>
      <c r="EP44">
        <v>11</v>
      </c>
      <c r="EQ44">
        <v>11</v>
      </c>
      <c r="ES44">
        <v>14</v>
      </c>
      <c r="ET44">
        <v>16</v>
      </c>
      <c r="EU44">
        <v>13</v>
      </c>
      <c r="EV44">
        <v>16</v>
      </c>
      <c r="EW44">
        <v>12</v>
      </c>
      <c r="EX44">
        <v>14</v>
      </c>
      <c r="EY44">
        <v>12</v>
      </c>
      <c r="EZ44">
        <v>13</v>
      </c>
      <c r="FA44">
        <v>12</v>
      </c>
      <c r="FB44">
        <v>12</v>
      </c>
      <c r="FC44">
        <v>11</v>
      </c>
      <c r="FD44">
        <v>11</v>
      </c>
      <c r="FE44">
        <v>11</v>
      </c>
      <c r="FF44">
        <v>11</v>
      </c>
      <c r="FG44">
        <v>11</v>
      </c>
      <c r="FH44">
        <v>11</v>
      </c>
      <c r="FI44">
        <v>11</v>
      </c>
      <c r="FJ44">
        <v>11</v>
      </c>
      <c r="FK44">
        <v>10</v>
      </c>
      <c r="FL44">
        <v>10</v>
      </c>
      <c r="FW44">
        <v>6.1999999999999998E-3</v>
      </c>
    </row>
    <row r="45" spans="1:179" x14ac:dyDescent="0.3">
      <c r="A45" s="10">
        <v>73</v>
      </c>
      <c r="B45" s="10">
        <v>5779</v>
      </c>
      <c r="C45" s="2" t="s">
        <v>27</v>
      </c>
      <c r="D45" s="2" t="s">
        <v>145</v>
      </c>
      <c r="E45" s="14" t="s">
        <v>55</v>
      </c>
      <c r="G45" t="s">
        <v>10</v>
      </c>
      <c r="H45">
        <v>2011</v>
      </c>
      <c r="I45" s="1">
        <v>40582</v>
      </c>
      <c r="J45" s="3">
        <v>44330</v>
      </c>
      <c r="K45">
        <v>10</v>
      </c>
      <c r="L45">
        <v>4028</v>
      </c>
      <c r="M45" s="24">
        <v>5.3266450123571403</v>
      </c>
      <c r="N45" t="s">
        <v>176</v>
      </c>
      <c r="O45" s="17">
        <v>16</v>
      </c>
      <c r="P45" s="17">
        <v>25.9</v>
      </c>
      <c r="Q45" s="16">
        <f>O45/P45</f>
        <v>0.61776061776061775</v>
      </c>
      <c r="R45">
        <v>1</v>
      </c>
      <c r="S45" t="s">
        <v>19</v>
      </c>
      <c r="T45" s="4"/>
      <c r="U45">
        <v>1</v>
      </c>
      <c r="V45">
        <v>0.49</v>
      </c>
      <c r="W45">
        <v>0.51</v>
      </c>
      <c r="X45">
        <v>0.48</v>
      </c>
      <c r="Y45" s="21">
        <f>AVERAGE(V45:X45)</f>
        <v>0.49333333333333335</v>
      </c>
      <c r="Z45">
        <v>58.27</v>
      </c>
      <c r="AA45">
        <v>58.25</v>
      </c>
      <c r="AB45">
        <v>58.34</v>
      </c>
      <c r="AC45" s="16">
        <f>AVERAGE(Z45:AB45)</f>
        <v>58.286666666666669</v>
      </c>
      <c r="AD45" s="22">
        <v>6.7999999999999996E-3</v>
      </c>
      <c r="AE45" s="22">
        <f>AD45*1000</f>
        <v>6.8</v>
      </c>
      <c r="AF45" s="23">
        <f>AE45/AC45</f>
        <v>0.11666476037973235</v>
      </c>
      <c r="AG45" s="16">
        <v>50.48</v>
      </c>
      <c r="AH45" s="20">
        <f>AG45/2</f>
        <v>25.24</v>
      </c>
      <c r="AI45" s="26">
        <f t="shared" si="0"/>
        <v>740</v>
      </c>
      <c r="AJ45" s="19">
        <f t="shared" si="1"/>
        <v>354</v>
      </c>
      <c r="AK45" s="19">
        <f t="shared" si="2"/>
        <v>386</v>
      </c>
      <c r="AM45">
        <v>21</v>
      </c>
      <c r="AN45">
        <v>17</v>
      </c>
      <c r="AO45">
        <v>13</v>
      </c>
      <c r="AP45">
        <v>15</v>
      </c>
      <c r="AQ45">
        <v>13</v>
      </c>
      <c r="AR45">
        <v>14</v>
      </c>
      <c r="AS45">
        <v>12</v>
      </c>
      <c r="AT45">
        <v>12</v>
      </c>
      <c r="AU45">
        <v>12</v>
      </c>
      <c r="AV45">
        <v>12</v>
      </c>
      <c r="AW45">
        <v>12</v>
      </c>
      <c r="AX45">
        <v>12</v>
      </c>
      <c r="AY45">
        <v>11</v>
      </c>
      <c r="AZ45">
        <v>12</v>
      </c>
      <c r="BA45">
        <v>11</v>
      </c>
      <c r="BB45">
        <v>11</v>
      </c>
      <c r="BC45">
        <v>11</v>
      </c>
      <c r="BD45">
        <v>11</v>
      </c>
      <c r="BE45">
        <v>10</v>
      </c>
      <c r="BF45">
        <v>11</v>
      </c>
      <c r="BG45">
        <v>10</v>
      </c>
      <c r="BH45">
        <v>11</v>
      </c>
      <c r="BJ45">
        <v>13</v>
      </c>
      <c r="BK45">
        <v>18</v>
      </c>
      <c r="BL45">
        <v>12</v>
      </c>
      <c r="BM45">
        <v>16</v>
      </c>
      <c r="BN45">
        <v>12</v>
      </c>
      <c r="BO45">
        <v>13</v>
      </c>
      <c r="BP45">
        <v>12</v>
      </c>
      <c r="BQ45">
        <v>13</v>
      </c>
      <c r="BR45">
        <v>11</v>
      </c>
      <c r="BS45">
        <v>13</v>
      </c>
      <c r="BT45">
        <v>11</v>
      </c>
      <c r="BU45">
        <v>12</v>
      </c>
      <c r="BV45">
        <v>11</v>
      </c>
      <c r="BW45">
        <v>11</v>
      </c>
      <c r="BX45">
        <v>11</v>
      </c>
      <c r="BY45">
        <v>11</v>
      </c>
      <c r="BZ45">
        <v>11</v>
      </c>
      <c r="CA45">
        <v>10</v>
      </c>
      <c r="CB45">
        <v>11</v>
      </c>
      <c r="CC45">
        <v>11</v>
      </c>
      <c r="CE45">
        <v>12</v>
      </c>
      <c r="CF45">
        <v>17</v>
      </c>
      <c r="CG45">
        <v>12</v>
      </c>
      <c r="CH45">
        <v>15</v>
      </c>
      <c r="CI45">
        <v>12</v>
      </c>
      <c r="CJ45">
        <v>14</v>
      </c>
      <c r="CK45">
        <v>12</v>
      </c>
      <c r="CL45">
        <v>12</v>
      </c>
      <c r="CM45">
        <v>12</v>
      </c>
      <c r="CN45">
        <v>13</v>
      </c>
      <c r="CO45">
        <v>11</v>
      </c>
      <c r="CP45">
        <v>12</v>
      </c>
      <c r="CQ45">
        <v>11</v>
      </c>
      <c r="CR45">
        <v>11</v>
      </c>
      <c r="CS45">
        <v>11</v>
      </c>
      <c r="CT45">
        <v>11</v>
      </c>
      <c r="CU45">
        <v>11</v>
      </c>
      <c r="CV45">
        <v>11</v>
      </c>
      <c r="CW45">
        <v>10</v>
      </c>
      <c r="CX45">
        <v>10</v>
      </c>
    </row>
    <row r="46" spans="1:179" x14ac:dyDescent="0.3">
      <c r="A46">
        <v>333</v>
      </c>
      <c r="B46">
        <v>6766</v>
      </c>
      <c r="C46" s="2" t="s">
        <v>34</v>
      </c>
      <c r="D46" s="2" t="s">
        <v>151</v>
      </c>
      <c r="E46" s="15" t="s">
        <v>55</v>
      </c>
      <c r="G46" t="s">
        <v>10</v>
      </c>
      <c r="H46">
        <v>2017</v>
      </c>
      <c r="I46" s="1">
        <v>42918</v>
      </c>
      <c r="J46" s="3">
        <v>44331</v>
      </c>
      <c r="K46">
        <v>4</v>
      </c>
      <c r="L46">
        <v>2070</v>
      </c>
      <c r="M46" s="24">
        <v>5.3266450123571403</v>
      </c>
      <c r="N46" t="s">
        <v>175</v>
      </c>
      <c r="O46" s="17">
        <v>14.4</v>
      </c>
      <c r="P46" s="17">
        <v>24.1</v>
      </c>
      <c r="Q46" s="16">
        <f>O46/P46</f>
        <v>0.59751037344398339</v>
      </c>
      <c r="R46">
        <v>0</v>
      </c>
      <c r="S46" t="s">
        <v>11</v>
      </c>
      <c r="T46" s="4"/>
      <c r="U46">
        <v>0</v>
      </c>
      <c r="V46" s="16">
        <v>0.44</v>
      </c>
      <c r="W46" s="16">
        <v>0.45</v>
      </c>
      <c r="X46" s="16">
        <v>0.43</v>
      </c>
      <c r="Y46" s="21">
        <f>AVERAGE(V46:X46)</f>
        <v>0.44</v>
      </c>
      <c r="Z46" s="16">
        <v>50.11</v>
      </c>
      <c r="AA46" s="16">
        <v>50.17</v>
      </c>
      <c r="AB46" s="16">
        <v>50.11</v>
      </c>
      <c r="AC46" s="16">
        <f>AVERAGE(Z46:AB46)</f>
        <v>50.129999999999995</v>
      </c>
      <c r="AD46" s="22">
        <v>5.7999999999999996E-3</v>
      </c>
      <c r="AE46" s="22">
        <f>AD46*1000</f>
        <v>5.8</v>
      </c>
      <c r="AF46" s="23">
        <f>AE46/AC46</f>
        <v>0.11569918212647118</v>
      </c>
      <c r="AG46" s="16">
        <v>37.93</v>
      </c>
      <c r="AH46" s="20">
        <f>AG46/2</f>
        <v>18.965</v>
      </c>
      <c r="AI46" s="26">
        <f t="shared" si="0"/>
        <v>698</v>
      </c>
      <c r="AJ46" s="19">
        <f t="shared" si="1"/>
        <v>337</v>
      </c>
      <c r="AK46" s="19">
        <f t="shared" si="2"/>
        <v>361</v>
      </c>
      <c r="AM46">
        <v>24</v>
      </c>
      <c r="AN46">
        <v>21</v>
      </c>
      <c r="AO46">
        <v>14</v>
      </c>
      <c r="AP46">
        <v>15</v>
      </c>
      <c r="AQ46">
        <v>13</v>
      </c>
      <c r="AR46">
        <v>15</v>
      </c>
      <c r="AS46">
        <v>12</v>
      </c>
      <c r="AT46">
        <v>14</v>
      </c>
      <c r="AU46">
        <v>11</v>
      </c>
      <c r="AV46">
        <v>12</v>
      </c>
      <c r="AW46">
        <v>11</v>
      </c>
      <c r="AX46">
        <v>11</v>
      </c>
      <c r="AY46">
        <v>10</v>
      </c>
      <c r="AZ46">
        <v>11</v>
      </c>
      <c r="BA46">
        <v>10</v>
      </c>
      <c r="BB46">
        <v>11</v>
      </c>
      <c r="BC46">
        <v>10</v>
      </c>
      <c r="BD46">
        <v>11</v>
      </c>
      <c r="BE46">
        <v>10</v>
      </c>
      <c r="BF46">
        <v>10</v>
      </c>
      <c r="BG46">
        <v>10</v>
      </c>
      <c r="BH46">
        <v>10</v>
      </c>
      <c r="BJ46">
        <v>14</v>
      </c>
      <c r="BK46">
        <v>16</v>
      </c>
      <c r="BL46">
        <v>13</v>
      </c>
      <c r="BM46">
        <v>14</v>
      </c>
      <c r="BN46">
        <v>11</v>
      </c>
      <c r="BO46">
        <v>13</v>
      </c>
      <c r="BP46">
        <v>11</v>
      </c>
      <c r="BQ46">
        <v>12</v>
      </c>
      <c r="BR46">
        <v>10</v>
      </c>
      <c r="BS46">
        <v>11</v>
      </c>
      <c r="BT46">
        <v>10</v>
      </c>
      <c r="BU46">
        <v>11</v>
      </c>
      <c r="BV46">
        <v>9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11</v>
      </c>
      <c r="CE46">
        <v>13</v>
      </c>
      <c r="CF46">
        <v>16</v>
      </c>
      <c r="CG46">
        <v>12</v>
      </c>
      <c r="CH46">
        <v>13</v>
      </c>
      <c r="CI46">
        <v>11</v>
      </c>
      <c r="CJ46">
        <v>12</v>
      </c>
      <c r="CK46">
        <v>11</v>
      </c>
      <c r="CL46">
        <v>11</v>
      </c>
      <c r="CM46">
        <v>11</v>
      </c>
      <c r="CN46">
        <v>11</v>
      </c>
      <c r="CO46">
        <v>10</v>
      </c>
      <c r="CP46">
        <v>11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9</v>
      </c>
      <c r="CW46">
        <v>10</v>
      </c>
      <c r="CX46">
        <v>10</v>
      </c>
      <c r="FU46">
        <v>4</v>
      </c>
      <c r="FV46">
        <v>3</v>
      </c>
    </row>
    <row r="47" spans="1:179" x14ac:dyDescent="0.3">
      <c r="A47">
        <v>503</v>
      </c>
      <c r="B47">
        <v>7154</v>
      </c>
      <c r="C47" s="2" t="s">
        <v>52</v>
      </c>
      <c r="D47" s="2" t="s">
        <v>170</v>
      </c>
      <c r="E47" s="15" t="s">
        <v>55</v>
      </c>
      <c r="F47" t="s">
        <v>188</v>
      </c>
      <c r="G47" t="s">
        <v>10</v>
      </c>
      <c r="H47">
        <v>2021</v>
      </c>
      <c r="I47" s="1">
        <v>44278</v>
      </c>
      <c r="J47" s="3">
        <v>44333</v>
      </c>
      <c r="K47">
        <v>0</v>
      </c>
      <c r="L47">
        <v>709</v>
      </c>
      <c r="M47" s="24">
        <v>5.3266450123571403</v>
      </c>
      <c r="N47" t="s">
        <v>179</v>
      </c>
      <c r="O47" s="17">
        <v>13.4</v>
      </c>
      <c r="P47" s="17">
        <v>25.6</v>
      </c>
      <c r="Q47" s="16">
        <f>O47/P47</f>
        <v>0.5234375</v>
      </c>
      <c r="R47">
        <v>1</v>
      </c>
      <c r="S47" t="s">
        <v>11</v>
      </c>
      <c r="T47" s="4"/>
      <c r="U47">
        <v>0</v>
      </c>
      <c r="V47" s="16">
        <v>0.53</v>
      </c>
      <c r="W47" s="16">
        <v>0.52</v>
      </c>
      <c r="X47" s="16">
        <v>0.56000000000000005</v>
      </c>
      <c r="Y47" s="21">
        <f>AVERAGE(V47:X47)</f>
        <v>0.53666666666666674</v>
      </c>
      <c r="Z47" s="16">
        <v>53.59</v>
      </c>
      <c r="AA47" s="16">
        <v>53.58</v>
      </c>
      <c r="AB47" s="16">
        <v>53.57</v>
      </c>
      <c r="AC47" s="16">
        <f>AVERAGE(Z47:AB47)</f>
        <v>53.580000000000005</v>
      </c>
      <c r="AD47" s="22">
        <v>5.5999999999999999E-3</v>
      </c>
      <c r="AE47" s="22">
        <f>AD47*1000</f>
        <v>5.6</v>
      </c>
      <c r="AF47" s="23">
        <f>AE47/AC47</f>
        <v>0.10451661067562522</v>
      </c>
      <c r="AG47" s="16">
        <v>42.85</v>
      </c>
      <c r="AH47" s="20">
        <f>AG47/2</f>
        <v>21.425000000000001</v>
      </c>
      <c r="AI47" s="26">
        <f t="shared" si="0"/>
        <v>724</v>
      </c>
      <c r="AJ47" s="19">
        <f t="shared" si="1"/>
        <v>344</v>
      </c>
      <c r="AK47" s="19">
        <f t="shared" si="2"/>
        <v>380</v>
      </c>
      <c r="AM47">
        <v>20</v>
      </c>
      <c r="AN47">
        <v>18</v>
      </c>
      <c r="AO47">
        <v>13</v>
      </c>
      <c r="AP47">
        <v>16</v>
      </c>
      <c r="AQ47">
        <v>12</v>
      </c>
      <c r="AR47">
        <v>15</v>
      </c>
      <c r="AS47">
        <v>12</v>
      </c>
      <c r="AT47">
        <v>13</v>
      </c>
      <c r="AU47">
        <v>11</v>
      </c>
      <c r="AV47">
        <v>12</v>
      </c>
      <c r="AW47">
        <v>11</v>
      </c>
      <c r="AX47">
        <v>11</v>
      </c>
      <c r="AY47">
        <v>11</v>
      </c>
      <c r="AZ47">
        <v>11</v>
      </c>
      <c r="BA47">
        <v>11</v>
      </c>
      <c r="BB47">
        <v>12</v>
      </c>
      <c r="BC47">
        <v>11</v>
      </c>
      <c r="BD47">
        <v>11</v>
      </c>
      <c r="BE47">
        <v>10</v>
      </c>
      <c r="BF47">
        <v>10</v>
      </c>
      <c r="BG47">
        <v>10</v>
      </c>
      <c r="BH47">
        <v>10</v>
      </c>
      <c r="BJ47">
        <v>13</v>
      </c>
      <c r="BK47">
        <v>16</v>
      </c>
      <c r="BL47">
        <v>12</v>
      </c>
      <c r="BM47">
        <v>15</v>
      </c>
      <c r="BN47">
        <v>11</v>
      </c>
      <c r="BO47">
        <v>13</v>
      </c>
      <c r="BP47">
        <v>11</v>
      </c>
      <c r="BQ47">
        <v>13</v>
      </c>
      <c r="BR47">
        <v>12</v>
      </c>
      <c r="BS47">
        <v>13</v>
      </c>
      <c r="BT47">
        <v>11</v>
      </c>
      <c r="BU47">
        <v>12</v>
      </c>
      <c r="BV47">
        <v>11</v>
      </c>
      <c r="BW47">
        <v>11</v>
      </c>
      <c r="BX47">
        <v>10</v>
      </c>
      <c r="BY47">
        <v>11</v>
      </c>
      <c r="BZ47">
        <v>10</v>
      </c>
      <c r="CA47">
        <v>10</v>
      </c>
      <c r="CB47">
        <v>10</v>
      </c>
      <c r="CC47">
        <v>10</v>
      </c>
      <c r="CE47">
        <v>13</v>
      </c>
      <c r="CF47">
        <v>16</v>
      </c>
      <c r="CG47">
        <v>12</v>
      </c>
      <c r="CH47">
        <v>14</v>
      </c>
      <c r="CI47">
        <v>12</v>
      </c>
      <c r="CJ47">
        <v>14</v>
      </c>
      <c r="CK47">
        <v>11</v>
      </c>
      <c r="CL47">
        <v>14</v>
      </c>
      <c r="CM47">
        <v>11</v>
      </c>
      <c r="CN47">
        <v>13</v>
      </c>
      <c r="CO47">
        <v>11</v>
      </c>
      <c r="CP47">
        <v>11</v>
      </c>
      <c r="CQ47">
        <v>10</v>
      </c>
      <c r="CR47">
        <v>11</v>
      </c>
      <c r="CS47">
        <v>11</v>
      </c>
      <c r="CT47">
        <v>11</v>
      </c>
      <c r="CU47">
        <v>10</v>
      </c>
      <c r="CV47">
        <v>11</v>
      </c>
      <c r="CW47">
        <v>10</v>
      </c>
      <c r="CX47">
        <v>10</v>
      </c>
      <c r="FU47">
        <v>3</v>
      </c>
      <c r="FV47">
        <v>2</v>
      </c>
    </row>
    <row r="48" spans="1:179" x14ac:dyDescent="0.3">
      <c r="A48" s="10">
        <v>14</v>
      </c>
      <c r="B48" s="10">
        <v>4885</v>
      </c>
      <c r="C48" s="2" t="s">
        <v>53</v>
      </c>
      <c r="D48" s="2" t="s">
        <v>171</v>
      </c>
      <c r="E48" s="13" t="s">
        <v>55</v>
      </c>
      <c r="G48" t="s">
        <v>10</v>
      </c>
      <c r="H48">
        <v>2006</v>
      </c>
      <c r="I48" s="1">
        <v>38934</v>
      </c>
      <c r="J48" s="3">
        <v>44343</v>
      </c>
      <c r="K48">
        <v>15</v>
      </c>
      <c r="L48">
        <v>5697</v>
      </c>
      <c r="M48" s="24">
        <v>5.3266450123571403</v>
      </c>
      <c r="N48" t="s">
        <v>175</v>
      </c>
      <c r="O48" s="17">
        <v>13.8</v>
      </c>
      <c r="P48" s="17">
        <v>25</v>
      </c>
      <c r="Q48" s="16">
        <f>O48/P48</f>
        <v>0.55200000000000005</v>
      </c>
      <c r="R48">
        <v>0</v>
      </c>
      <c r="S48" t="s">
        <v>12</v>
      </c>
      <c r="T48" s="4"/>
      <c r="U48">
        <v>1</v>
      </c>
      <c r="V48">
        <v>0.47</v>
      </c>
      <c r="W48">
        <v>0.43</v>
      </c>
      <c r="X48">
        <v>0.42</v>
      </c>
      <c r="Y48" s="21">
        <f>AVERAGE(V48:X48)</f>
        <v>0.43999999999999995</v>
      </c>
      <c r="Z48">
        <v>50.37</v>
      </c>
      <c r="AA48">
        <v>50.23</v>
      </c>
      <c r="AB48">
        <v>50.22</v>
      </c>
      <c r="AC48" s="16">
        <f>AVERAGE(Z48:AB48)</f>
        <v>50.273333333333333</v>
      </c>
      <c r="AD48" s="22">
        <v>6.0000000000000001E-3</v>
      </c>
      <c r="AE48" s="22">
        <f>AD48*1000</f>
        <v>6</v>
      </c>
      <c r="AF48" s="23">
        <f>AE48/AC48</f>
        <v>0.11934756663572471</v>
      </c>
      <c r="AG48" s="16">
        <v>43.31</v>
      </c>
      <c r="AH48" s="20">
        <f>AG48/2</f>
        <v>21.655000000000001</v>
      </c>
      <c r="AI48" s="26">
        <f t="shared" si="0"/>
        <v>742</v>
      </c>
      <c r="AJ48" s="19">
        <f t="shared" si="1"/>
        <v>355</v>
      </c>
      <c r="AK48" s="19">
        <f t="shared" si="2"/>
        <v>387</v>
      </c>
      <c r="AM48">
        <v>23</v>
      </c>
      <c r="AN48">
        <v>21</v>
      </c>
      <c r="AO48">
        <v>14</v>
      </c>
      <c r="AP48">
        <v>16</v>
      </c>
      <c r="AQ48">
        <v>13</v>
      </c>
      <c r="AR48">
        <v>15</v>
      </c>
      <c r="AS48">
        <v>12</v>
      </c>
      <c r="AT48">
        <v>13</v>
      </c>
      <c r="AU48">
        <v>11</v>
      </c>
      <c r="AV48">
        <v>13</v>
      </c>
      <c r="AW48">
        <v>12</v>
      </c>
      <c r="AX48">
        <v>13</v>
      </c>
      <c r="AY48">
        <v>12</v>
      </c>
      <c r="AZ48">
        <v>12</v>
      </c>
      <c r="BA48">
        <v>11</v>
      </c>
      <c r="BB48">
        <v>11</v>
      </c>
      <c r="BC48">
        <v>11</v>
      </c>
      <c r="BD48">
        <v>11</v>
      </c>
      <c r="BE48">
        <v>10</v>
      </c>
      <c r="BF48">
        <v>11</v>
      </c>
      <c r="BG48">
        <v>11</v>
      </c>
      <c r="BH48">
        <v>11</v>
      </c>
      <c r="BJ48">
        <v>13</v>
      </c>
      <c r="BK48">
        <v>15</v>
      </c>
      <c r="BL48">
        <v>12</v>
      </c>
      <c r="BM48">
        <v>15</v>
      </c>
      <c r="BN48">
        <v>12</v>
      </c>
      <c r="BO48">
        <v>13</v>
      </c>
      <c r="BP48">
        <v>12</v>
      </c>
      <c r="BQ48">
        <v>13</v>
      </c>
      <c r="BR48">
        <v>12</v>
      </c>
      <c r="BS48">
        <v>12</v>
      </c>
      <c r="BT48">
        <v>11</v>
      </c>
      <c r="BU48">
        <v>12</v>
      </c>
      <c r="BV48">
        <v>10</v>
      </c>
      <c r="BW48">
        <v>12</v>
      </c>
      <c r="BX48">
        <v>11</v>
      </c>
      <c r="BY48">
        <v>11</v>
      </c>
      <c r="BZ48">
        <v>11</v>
      </c>
      <c r="CA48">
        <v>12</v>
      </c>
      <c r="CB48">
        <v>11</v>
      </c>
      <c r="CC48">
        <v>11</v>
      </c>
      <c r="CE48">
        <v>13</v>
      </c>
      <c r="CF48">
        <v>16</v>
      </c>
      <c r="CG48">
        <v>12</v>
      </c>
      <c r="CH48">
        <v>14</v>
      </c>
      <c r="CI48">
        <v>12</v>
      </c>
      <c r="CJ48">
        <v>14</v>
      </c>
      <c r="CK48">
        <v>11</v>
      </c>
      <c r="CL48">
        <v>13</v>
      </c>
      <c r="CM48">
        <v>11</v>
      </c>
      <c r="CN48">
        <v>12</v>
      </c>
      <c r="CO48">
        <v>11</v>
      </c>
      <c r="CP48">
        <v>12</v>
      </c>
      <c r="CQ48">
        <v>11</v>
      </c>
      <c r="CR48">
        <v>11</v>
      </c>
      <c r="CS48">
        <v>10</v>
      </c>
      <c r="CT48">
        <v>11</v>
      </c>
      <c r="CU48">
        <v>11</v>
      </c>
      <c r="CV48">
        <v>10</v>
      </c>
      <c r="CW48">
        <v>11</v>
      </c>
      <c r="CX48">
        <v>11</v>
      </c>
    </row>
    <row r="49" spans="1:179" x14ac:dyDescent="0.3">
      <c r="A49">
        <v>518</v>
      </c>
      <c r="B49">
        <v>7165</v>
      </c>
      <c r="C49" s="2" t="s">
        <v>54</v>
      </c>
      <c r="D49" s="2" t="s">
        <v>172</v>
      </c>
      <c r="E49" s="15" t="s">
        <v>55</v>
      </c>
      <c r="G49" t="s">
        <v>10</v>
      </c>
      <c r="H49">
        <v>2020</v>
      </c>
      <c r="I49" s="1">
        <v>44097</v>
      </c>
      <c r="J49" s="3">
        <v>44371</v>
      </c>
      <c r="K49">
        <v>1</v>
      </c>
      <c r="L49">
        <v>875</v>
      </c>
      <c r="M49" s="24">
        <v>4.4678857922142896</v>
      </c>
      <c r="N49" t="s">
        <v>182</v>
      </c>
      <c r="O49" s="17">
        <v>14.2</v>
      </c>
      <c r="P49" s="17">
        <v>24</v>
      </c>
      <c r="Q49" s="16">
        <f>O49/P49</f>
        <v>0.59166666666666667</v>
      </c>
      <c r="R49">
        <v>0</v>
      </c>
      <c r="S49" t="s">
        <v>14</v>
      </c>
      <c r="T49" s="4"/>
      <c r="U49">
        <v>0</v>
      </c>
      <c r="V49" s="16">
        <v>0.59</v>
      </c>
      <c r="W49" s="16">
        <v>0.56000000000000005</v>
      </c>
      <c r="X49" s="16">
        <v>0.56000000000000005</v>
      </c>
      <c r="Y49" s="21">
        <f>AVERAGE(V49:X49)</f>
        <v>0.56999999999999995</v>
      </c>
      <c r="Z49" s="16">
        <v>46.34</v>
      </c>
      <c r="AA49" s="16">
        <v>46.27</v>
      </c>
      <c r="AB49" s="16">
        <v>46.27</v>
      </c>
      <c r="AC49" s="16">
        <f>AVERAGE(Z49:AB49)</f>
        <v>46.293333333333344</v>
      </c>
      <c r="AD49" s="22">
        <v>6.1000000000000004E-3</v>
      </c>
      <c r="AE49" s="22">
        <f>AD49*1000</f>
        <v>6.1000000000000005</v>
      </c>
      <c r="AF49" s="23">
        <f>AE49/AC49</f>
        <v>0.13176843317972348</v>
      </c>
      <c r="AG49" s="16">
        <v>36.32</v>
      </c>
      <c r="AH49" s="20">
        <f>AG49/2</f>
        <v>18.16</v>
      </c>
      <c r="AI49" s="26">
        <f t="shared" si="0"/>
        <v>705</v>
      </c>
      <c r="AJ49" s="19">
        <f t="shared" si="1"/>
        <v>335</v>
      </c>
      <c r="AK49" s="19">
        <f t="shared" si="2"/>
        <v>370</v>
      </c>
      <c r="AM49">
        <v>23</v>
      </c>
      <c r="AN49">
        <v>18</v>
      </c>
      <c r="AO49">
        <v>12</v>
      </c>
      <c r="AP49">
        <v>17</v>
      </c>
      <c r="AQ49">
        <v>12</v>
      </c>
      <c r="AR49">
        <v>15</v>
      </c>
      <c r="AS49">
        <v>12</v>
      </c>
      <c r="AT49">
        <v>13</v>
      </c>
      <c r="AU49">
        <v>12</v>
      </c>
      <c r="AV49">
        <v>12</v>
      </c>
      <c r="AW49">
        <v>11</v>
      </c>
      <c r="AX49">
        <v>12</v>
      </c>
      <c r="AY49">
        <v>10</v>
      </c>
      <c r="AZ49">
        <v>12</v>
      </c>
      <c r="BA49">
        <v>10</v>
      </c>
      <c r="BB49">
        <v>11</v>
      </c>
      <c r="BC49">
        <v>11</v>
      </c>
      <c r="BD49">
        <v>10</v>
      </c>
      <c r="BE49">
        <v>10</v>
      </c>
      <c r="BF49">
        <v>10</v>
      </c>
      <c r="BG49">
        <v>10</v>
      </c>
      <c r="BH49">
        <v>10</v>
      </c>
      <c r="BJ49">
        <v>13</v>
      </c>
      <c r="BK49">
        <v>16</v>
      </c>
      <c r="BL49">
        <v>11</v>
      </c>
      <c r="BM49">
        <v>15</v>
      </c>
      <c r="BN49">
        <v>12</v>
      </c>
      <c r="BO49">
        <v>14</v>
      </c>
      <c r="BP49">
        <v>11</v>
      </c>
      <c r="BQ49">
        <v>13</v>
      </c>
      <c r="BR49">
        <v>10</v>
      </c>
      <c r="BS49">
        <v>12</v>
      </c>
      <c r="BT49">
        <v>10</v>
      </c>
      <c r="BU49">
        <v>11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11</v>
      </c>
      <c r="CB49">
        <v>10</v>
      </c>
      <c r="CC49">
        <v>10</v>
      </c>
      <c r="CE49">
        <v>13</v>
      </c>
      <c r="CF49">
        <v>16</v>
      </c>
      <c r="CG49">
        <v>12</v>
      </c>
      <c r="CH49">
        <v>14</v>
      </c>
      <c r="CI49">
        <v>12</v>
      </c>
      <c r="CJ49">
        <v>13</v>
      </c>
      <c r="CK49">
        <v>11</v>
      </c>
      <c r="CL49">
        <v>11</v>
      </c>
      <c r="CM49">
        <v>10</v>
      </c>
      <c r="CN49">
        <v>10</v>
      </c>
      <c r="CO49">
        <v>10</v>
      </c>
      <c r="CP49">
        <v>11</v>
      </c>
      <c r="CQ49">
        <v>11</v>
      </c>
      <c r="CR49">
        <v>11</v>
      </c>
      <c r="CS49">
        <v>10</v>
      </c>
      <c r="CT49">
        <v>11</v>
      </c>
      <c r="CU49">
        <v>10</v>
      </c>
      <c r="CV49">
        <v>10</v>
      </c>
      <c r="CW49">
        <v>9</v>
      </c>
      <c r="CX49">
        <v>9</v>
      </c>
    </row>
    <row r="50" spans="1:179" x14ac:dyDescent="0.3">
      <c r="A50">
        <v>10</v>
      </c>
      <c r="B50">
        <v>3456</v>
      </c>
      <c r="C50" s="2" t="s">
        <v>51</v>
      </c>
      <c r="D50" s="2" t="s">
        <v>169</v>
      </c>
      <c r="E50" s="15" t="s">
        <v>55</v>
      </c>
      <c r="F50" t="s">
        <v>184</v>
      </c>
      <c r="G50" t="s">
        <v>10</v>
      </c>
      <c r="H50">
        <v>2004</v>
      </c>
      <c r="I50" s="1">
        <v>38151</v>
      </c>
      <c r="J50" s="3">
        <v>44376</v>
      </c>
      <c r="K50">
        <v>17</v>
      </c>
      <c r="L50">
        <v>6294</v>
      </c>
      <c r="M50" s="24">
        <v>4.4678857922142896</v>
      </c>
      <c r="N50" t="s">
        <v>176</v>
      </c>
      <c r="O50" s="17">
        <v>16</v>
      </c>
      <c r="P50" s="17">
        <v>26.3</v>
      </c>
      <c r="Q50" s="16">
        <f>O50/P50</f>
        <v>0.60836501901140683</v>
      </c>
      <c r="R50">
        <v>1</v>
      </c>
      <c r="S50" t="s">
        <v>16</v>
      </c>
      <c r="T50" s="4"/>
      <c r="U50">
        <v>0</v>
      </c>
      <c r="V50">
        <v>0.55000000000000004</v>
      </c>
      <c r="W50">
        <v>0.56999999999999995</v>
      </c>
      <c r="X50">
        <v>0.56000000000000005</v>
      </c>
      <c r="Y50" s="21">
        <f>AVERAGE(V50:X50)</f>
        <v>0.56000000000000005</v>
      </c>
      <c r="Z50">
        <v>47.73</v>
      </c>
      <c r="AA50">
        <v>47.61</v>
      </c>
      <c r="AB50">
        <v>47.72</v>
      </c>
      <c r="AC50" s="16">
        <f>AVERAGE(Z50:AB50)</f>
        <v>47.686666666666667</v>
      </c>
      <c r="AD50" s="22">
        <v>6.1000000000000004E-3</v>
      </c>
      <c r="AE50" s="22">
        <f>AD50*1000</f>
        <v>6.1000000000000005</v>
      </c>
      <c r="AF50" s="23">
        <f>AE50/AC50</f>
        <v>0.1279183559345729</v>
      </c>
      <c r="AG50">
        <v>42.11</v>
      </c>
      <c r="AH50" s="20">
        <f>AG50/2</f>
        <v>21.055</v>
      </c>
      <c r="AI50" s="26">
        <f t="shared" si="0"/>
        <v>761</v>
      </c>
      <c r="AJ50" s="19">
        <f t="shared" si="1"/>
        <v>362</v>
      </c>
      <c r="AK50" s="19">
        <f t="shared" si="2"/>
        <v>399</v>
      </c>
      <c r="AM50">
        <v>23</v>
      </c>
      <c r="AN50">
        <v>21</v>
      </c>
      <c r="AO50">
        <v>14</v>
      </c>
      <c r="AP50">
        <v>17</v>
      </c>
      <c r="AQ50">
        <v>13</v>
      </c>
      <c r="AR50">
        <v>16</v>
      </c>
      <c r="AS50">
        <v>12</v>
      </c>
      <c r="AT50">
        <v>14</v>
      </c>
      <c r="AU50">
        <v>12</v>
      </c>
      <c r="AV50">
        <v>13</v>
      </c>
      <c r="AW50">
        <v>12</v>
      </c>
      <c r="AX50">
        <v>13</v>
      </c>
      <c r="AY50">
        <v>11</v>
      </c>
      <c r="AZ50">
        <v>13</v>
      </c>
      <c r="BA50">
        <v>10</v>
      </c>
      <c r="BB50">
        <v>12</v>
      </c>
      <c r="BC50">
        <v>11</v>
      </c>
      <c r="BD50">
        <v>12</v>
      </c>
      <c r="BE50">
        <v>11</v>
      </c>
      <c r="BF50">
        <v>11</v>
      </c>
      <c r="BG50">
        <v>11</v>
      </c>
      <c r="BH50">
        <v>11</v>
      </c>
      <c r="BJ50">
        <v>13</v>
      </c>
      <c r="BK50">
        <v>15</v>
      </c>
      <c r="BL50">
        <v>12</v>
      </c>
      <c r="BM50">
        <v>14</v>
      </c>
      <c r="BN50">
        <v>12</v>
      </c>
      <c r="BO50">
        <v>14</v>
      </c>
      <c r="BP50">
        <v>11</v>
      </c>
      <c r="BQ50">
        <v>13</v>
      </c>
      <c r="BR50">
        <v>11</v>
      </c>
      <c r="BS50">
        <v>12</v>
      </c>
      <c r="BT50">
        <v>11</v>
      </c>
      <c r="BU50">
        <v>12</v>
      </c>
      <c r="BV50">
        <v>12</v>
      </c>
      <c r="BW50">
        <v>12</v>
      </c>
      <c r="BX50">
        <v>11</v>
      </c>
      <c r="BY50">
        <v>12</v>
      </c>
      <c r="BZ50">
        <v>11</v>
      </c>
      <c r="CA50">
        <v>12</v>
      </c>
      <c r="CB50">
        <v>11</v>
      </c>
      <c r="CC50">
        <v>11</v>
      </c>
      <c r="CE50">
        <v>13</v>
      </c>
      <c r="CF50">
        <v>16</v>
      </c>
      <c r="CG50">
        <v>13</v>
      </c>
      <c r="CH50">
        <v>17</v>
      </c>
      <c r="CI50">
        <v>13</v>
      </c>
      <c r="CJ50">
        <v>14</v>
      </c>
      <c r="CK50">
        <v>12</v>
      </c>
      <c r="CL50">
        <v>13</v>
      </c>
      <c r="CM50">
        <v>12</v>
      </c>
      <c r="CN50">
        <v>12</v>
      </c>
      <c r="CO50">
        <v>12</v>
      </c>
      <c r="CP50">
        <v>12</v>
      </c>
      <c r="CQ50">
        <v>11</v>
      </c>
      <c r="CR50">
        <v>12</v>
      </c>
      <c r="CS50">
        <v>11</v>
      </c>
      <c r="CT50">
        <v>11</v>
      </c>
      <c r="CU50">
        <v>11</v>
      </c>
      <c r="CV50">
        <v>11</v>
      </c>
      <c r="CW50">
        <v>11</v>
      </c>
      <c r="CX50">
        <v>11</v>
      </c>
    </row>
    <row r="51" spans="1:179" x14ac:dyDescent="0.3">
      <c r="A51">
        <v>195</v>
      </c>
      <c r="B51">
        <v>6193</v>
      </c>
      <c r="C51" s="2" t="s">
        <v>24</v>
      </c>
      <c r="D51" s="2" t="s">
        <v>143</v>
      </c>
      <c r="E51" s="15" t="s">
        <v>55</v>
      </c>
      <c r="G51" t="s">
        <v>10</v>
      </c>
      <c r="H51">
        <v>2014</v>
      </c>
      <c r="I51" s="1">
        <v>41799</v>
      </c>
      <c r="J51" s="3">
        <v>44378</v>
      </c>
      <c r="K51">
        <v>7</v>
      </c>
      <c r="L51">
        <v>2954</v>
      </c>
      <c r="M51" s="24">
        <v>4.4678857922142896</v>
      </c>
      <c r="N51" t="s">
        <v>176</v>
      </c>
      <c r="O51" s="17">
        <v>16.899999999999999</v>
      </c>
      <c r="P51" s="17">
        <v>25.9</v>
      </c>
      <c r="Q51" s="16">
        <f>O51/P51</f>
        <v>0.65250965250965254</v>
      </c>
      <c r="R51">
        <v>1</v>
      </c>
      <c r="S51" t="s">
        <v>13</v>
      </c>
      <c r="T51" s="4"/>
      <c r="U51">
        <v>1</v>
      </c>
      <c r="V51" s="16">
        <v>0.49</v>
      </c>
      <c r="W51" s="16">
        <v>0.52</v>
      </c>
      <c r="X51" s="16">
        <v>0.5</v>
      </c>
      <c r="Y51" s="21">
        <f>AVERAGE(V51:X51)</f>
        <v>0.5033333333333333</v>
      </c>
      <c r="Z51" s="16">
        <v>49.28</v>
      </c>
      <c r="AA51" s="16">
        <v>49.27</v>
      </c>
      <c r="AB51" s="16">
        <v>49.27</v>
      </c>
      <c r="AC51" s="16">
        <f>AVERAGE(Z51:AB51)</f>
        <v>49.273333333333341</v>
      </c>
      <c r="AD51" s="22">
        <v>5.7999999999999996E-3</v>
      </c>
      <c r="AE51" s="22">
        <f>AD51*1000</f>
        <v>5.8</v>
      </c>
      <c r="AF51" s="23">
        <f>AE51/AC51</f>
        <v>0.11771072926532267</v>
      </c>
      <c r="AG51" s="16">
        <v>42.45</v>
      </c>
      <c r="AH51" s="20">
        <f>AG51/2</f>
        <v>21.225000000000001</v>
      </c>
      <c r="AI51" s="26">
        <f t="shared" si="0"/>
        <v>754</v>
      </c>
      <c r="AJ51" s="19">
        <f t="shared" si="1"/>
        <v>361</v>
      </c>
      <c r="AK51" s="19">
        <f t="shared" si="2"/>
        <v>393</v>
      </c>
      <c r="AM51">
        <v>22</v>
      </c>
      <c r="AN51">
        <v>19</v>
      </c>
      <c r="AO51">
        <v>15</v>
      </c>
      <c r="AP51">
        <v>16</v>
      </c>
      <c r="AQ51">
        <v>13</v>
      </c>
      <c r="AR51">
        <v>16</v>
      </c>
      <c r="AS51">
        <v>13</v>
      </c>
      <c r="AT51">
        <v>14</v>
      </c>
      <c r="AU51">
        <v>12</v>
      </c>
      <c r="AV51">
        <v>13</v>
      </c>
      <c r="AW51">
        <v>12</v>
      </c>
      <c r="AX51">
        <v>13</v>
      </c>
      <c r="AY51">
        <v>11</v>
      </c>
      <c r="AZ51">
        <v>12</v>
      </c>
      <c r="BA51">
        <v>11</v>
      </c>
      <c r="BB51">
        <v>12</v>
      </c>
      <c r="BC51">
        <v>11</v>
      </c>
      <c r="BD51">
        <v>11</v>
      </c>
      <c r="BE51">
        <v>11</v>
      </c>
      <c r="BF51">
        <v>11</v>
      </c>
      <c r="BG51">
        <v>11</v>
      </c>
      <c r="BH51">
        <v>11</v>
      </c>
      <c r="BJ51">
        <v>14</v>
      </c>
      <c r="BK51">
        <v>18</v>
      </c>
      <c r="BL51">
        <v>13</v>
      </c>
      <c r="BM51">
        <v>15</v>
      </c>
      <c r="BN51">
        <v>12</v>
      </c>
      <c r="BO51">
        <v>13</v>
      </c>
      <c r="BP51">
        <v>12</v>
      </c>
      <c r="BQ51">
        <v>13</v>
      </c>
      <c r="BR51">
        <v>11</v>
      </c>
      <c r="BS51">
        <v>13</v>
      </c>
      <c r="BT51">
        <v>12</v>
      </c>
      <c r="BU51">
        <v>12</v>
      </c>
      <c r="BV51">
        <v>11</v>
      </c>
      <c r="BW51">
        <v>11</v>
      </c>
      <c r="BX51">
        <v>10</v>
      </c>
      <c r="BY51">
        <v>11</v>
      </c>
      <c r="BZ51">
        <v>11</v>
      </c>
      <c r="CA51">
        <v>11</v>
      </c>
      <c r="CB51">
        <v>10</v>
      </c>
      <c r="CC51">
        <v>11</v>
      </c>
      <c r="CE51">
        <v>14</v>
      </c>
      <c r="CF51">
        <v>17</v>
      </c>
      <c r="CG51">
        <v>12</v>
      </c>
      <c r="CH51">
        <v>16</v>
      </c>
      <c r="CI51">
        <v>12</v>
      </c>
      <c r="CJ51">
        <v>14</v>
      </c>
      <c r="CK51">
        <v>11</v>
      </c>
      <c r="CL51">
        <v>13</v>
      </c>
      <c r="CM51">
        <v>11</v>
      </c>
      <c r="CN51">
        <v>12</v>
      </c>
      <c r="CO51">
        <v>11</v>
      </c>
      <c r="CP51">
        <v>11</v>
      </c>
      <c r="CQ51">
        <v>11</v>
      </c>
      <c r="CR51">
        <v>11</v>
      </c>
      <c r="CS51">
        <v>11</v>
      </c>
      <c r="CT51">
        <v>11</v>
      </c>
      <c r="CU51">
        <v>11</v>
      </c>
      <c r="CV51">
        <v>10</v>
      </c>
      <c r="CW51">
        <v>10</v>
      </c>
      <c r="CX51">
        <v>10</v>
      </c>
      <c r="FU51">
        <v>4</v>
      </c>
      <c r="FV51">
        <v>3</v>
      </c>
    </row>
    <row r="52" spans="1:179" x14ac:dyDescent="0.3">
      <c r="A52">
        <v>57</v>
      </c>
      <c r="B52">
        <v>5626</v>
      </c>
      <c r="C52" s="2" t="s">
        <v>21</v>
      </c>
      <c r="D52" s="2" t="s">
        <v>140</v>
      </c>
      <c r="E52" s="15" t="s">
        <v>55</v>
      </c>
      <c r="G52" t="s">
        <v>10</v>
      </c>
      <c r="H52">
        <v>2010</v>
      </c>
      <c r="I52" s="1">
        <v>40504</v>
      </c>
      <c r="J52" s="3">
        <v>44383</v>
      </c>
      <c r="K52">
        <v>11</v>
      </c>
      <c r="L52">
        <v>3879</v>
      </c>
      <c r="M52" s="24">
        <v>4.4678857922142896</v>
      </c>
      <c r="N52" t="s">
        <v>176</v>
      </c>
      <c r="O52" s="17">
        <v>17.7</v>
      </c>
      <c r="P52" s="17">
        <v>25.1</v>
      </c>
      <c r="Q52" s="16">
        <f>O52/P52</f>
        <v>0.70517928286852583</v>
      </c>
      <c r="R52">
        <v>1</v>
      </c>
      <c r="S52" t="s">
        <v>11</v>
      </c>
      <c r="T52" s="4"/>
      <c r="U52">
        <v>0</v>
      </c>
      <c r="V52" s="16">
        <v>0.57999999999999996</v>
      </c>
      <c r="W52">
        <v>0.56000000000000005</v>
      </c>
      <c r="X52">
        <v>0.56000000000000005</v>
      </c>
      <c r="Y52" s="21">
        <f>AVERAGE(V52:X52)</f>
        <v>0.56666666666666676</v>
      </c>
      <c r="Z52">
        <v>51.39</v>
      </c>
      <c r="AA52">
        <v>51.29</v>
      </c>
      <c r="AB52">
        <v>51.33</v>
      </c>
      <c r="AC52" s="16">
        <f>AVERAGE(Z52:AB52)</f>
        <v>51.336666666666666</v>
      </c>
      <c r="AD52" s="22">
        <v>6.3E-3</v>
      </c>
      <c r="AE52" s="22">
        <f>AD52*1000</f>
        <v>6.3</v>
      </c>
      <c r="AF52" s="23">
        <f>AE52/AC52</f>
        <v>0.12271930394130251</v>
      </c>
      <c r="AG52">
        <v>43.82</v>
      </c>
      <c r="AH52" s="20">
        <f>AG52/2</f>
        <v>21.91</v>
      </c>
      <c r="AI52" s="26">
        <f t="shared" si="0"/>
        <v>733</v>
      </c>
      <c r="AJ52" s="19">
        <f t="shared" si="1"/>
        <v>350</v>
      </c>
      <c r="AK52" s="19">
        <f t="shared" si="2"/>
        <v>383</v>
      </c>
      <c r="AM52">
        <v>23</v>
      </c>
      <c r="AN52">
        <v>19</v>
      </c>
      <c r="AO52">
        <v>14</v>
      </c>
      <c r="AP52">
        <v>18</v>
      </c>
      <c r="AQ52">
        <v>13</v>
      </c>
      <c r="AR52">
        <v>16</v>
      </c>
      <c r="AS52">
        <v>12</v>
      </c>
      <c r="AT52">
        <v>15</v>
      </c>
      <c r="AU52">
        <v>11</v>
      </c>
      <c r="AV52">
        <v>12</v>
      </c>
      <c r="AW52">
        <v>11</v>
      </c>
      <c r="AX52">
        <v>12</v>
      </c>
      <c r="AY52">
        <v>10</v>
      </c>
      <c r="AZ52">
        <v>11</v>
      </c>
      <c r="BA52">
        <v>10</v>
      </c>
      <c r="BB52">
        <v>11</v>
      </c>
      <c r="BC52">
        <v>11</v>
      </c>
      <c r="BD52">
        <v>11</v>
      </c>
      <c r="BE52">
        <v>10</v>
      </c>
      <c r="BF52">
        <v>11</v>
      </c>
      <c r="BG52">
        <v>10</v>
      </c>
      <c r="BH52">
        <v>10</v>
      </c>
      <c r="BJ52">
        <v>14</v>
      </c>
      <c r="BK52">
        <v>18</v>
      </c>
      <c r="BL52">
        <v>13</v>
      </c>
      <c r="BM52">
        <v>16</v>
      </c>
      <c r="BN52">
        <v>12</v>
      </c>
      <c r="BO52">
        <v>13</v>
      </c>
      <c r="BP52">
        <v>12</v>
      </c>
      <c r="BQ52">
        <v>12</v>
      </c>
      <c r="BR52">
        <v>11</v>
      </c>
      <c r="BS52">
        <v>11</v>
      </c>
      <c r="BT52">
        <v>11</v>
      </c>
      <c r="BU52">
        <v>11</v>
      </c>
      <c r="BV52">
        <v>11</v>
      </c>
      <c r="BW52">
        <v>11</v>
      </c>
      <c r="BX52">
        <v>11</v>
      </c>
      <c r="BY52">
        <v>11</v>
      </c>
      <c r="BZ52">
        <v>11</v>
      </c>
      <c r="CA52">
        <v>10</v>
      </c>
      <c r="CB52">
        <v>10</v>
      </c>
      <c r="CC52">
        <v>10</v>
      </c>
      <c r="CE52">
        <v>14</v>
      </c>
      <c r="CF52">
        <v>18</v>
      </c>
      <c r="CG52">
        <v>13</v>
      </c>
      <c r="CH52">
        <v>16</v>
      </c>
      <c r="CI52">
        <v>11</v>
      </c>
      <c r="CJ52">
        <v>13</v>
      </c>
      <c r="CK52">
        <v>11</v>
      </c>
      <c r="CL52">
        <v>13</v>
      </c>
      <c r="CM52">
        <v>11</v>
      </c>
      <c r="CN52">
        <v>11</v>
      </c>
      <c r="CO52">
        <v>11</v>
      </c>
      <c r="CP52">
        <v>11</v>
      </c>
      <c r="CQ52">
        <v>11</v>
      </c>
      <c r="CR52">
        <v>11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9</v>
      </c>
      <c r="CZ52" s="12" t="s">
        <v>75</v>
      </c>
      <c r="DA52">
        <v>22</v>
      </c>
      <c r="DB52">
        <v>19</v>
      </c>
      <c r="DC52">
        <v>14</v>
      </c>
      <c r="DD52">
        <v>17</v>
      </c>
      <c r="DE52">
        <v>12</v>
      </c>
      <c r="DF52">
        <v>15</v>
      </c>
      <c r="DG52">
        <v>11</v>
      </c>
      <c r="DH52">
        <v>14</v>
      </c>
      <c r="DI52">
        <v>11</v>
      </c>
      <c r="DJ52">
        <v>13</v>
      </c>
      <c r="DK52">
        <v>11</v>
      </c>
      <c r="DL52">
        <v>12</v>
      </c>
      <c r="DM52">
        <v>11</v>
      </c>
      <c r="DN52">
        <v>11</v>
      </c>
      <c r="DO52">
        <v>10</v>
      </c>
      <c r="DP52">
        <v>11</v>
      </c>
      <c r="DQ52">
        <v>9</v>
      </c>
      <c r="DR52">
        <v>11</v>
      </c>
      <c r="DS52">
        <v>10</v>
      </c>
      <c r="DT52">
        <v>11</v>
      </c>
      <c r="DU52">
        <v>10</v>
      </c>
      <c r="DV52">
        <v>10</v>
      </c>
      <c r="DX52">
        <v>13</v>
      </c>
      <c r="DY52">
        <v>17</v>
      </c>
      <c r="DZ52">
        <v>13</v>
      </c>
      <c r="EA52">
        <v>15</v>
      </c>
      <c r="EB52">
        <v>13</v>
      </c>
      <c r="EC52">
        <v>13</v>
      </c>
      <c r="ED52">
        <v>11</v>
      </c>
      <c r="EE52">
        <v>12</v>
      </c>
      <c r="EF52">
        <v>11</v>
      </c>
      <c r="EG52">
        <v>11</v>
      </c>
      <c r="EH52">
        <v>11</v>
      </c>
      <c r="EI52">
        <v>11</v>
      </c>
      <c r="EJ52">
        <v>11</v>
      </c>
      <c r="EK52">
        <v>11</v>
      </c>
      <c r="EL52">
        <v>10</v>
      </c>
      <c r="EM52">
        <v>11</v>
      </c>
      <c r="EN52">
        <v>11</v>
      </c>
      <c r="EO52">
        <v>10</v>
      </c>
      <c r="EP52">
        <v>10</v>
      </c>
      <c r="EQ52">
        <v>10</v>
      </c>
      <c r="ES52">
        <v>13</v>
      </c>
      <c r="ET52">
        <v>17</v>
      </c>
      <c r="EU52">
        <v>13</v>
      </c>
      <c r="EV52">
        <v>15</v>
      </c>
      <c r="EW52">
        <v>12</v>
      </c>
      <c r="EX52">
        <v>13</v>
      </c>
      <c r="EY52">
        <v>11</v>
      </c>
      <c r="EZ52">
        <v>12</v>
      </c>
      <c r="FA52">
        <v>11</v>
      </c>
      <c r="FB52">
        <v>12</v>
      </c>
      <c r="FC52">
        <v>11</v>
      </c>
      <c r="FD52">
        <v>11</v>
      </c>
      <c r="FE52">
        <v>11</v>
      </c>
      <c r="FF52">
        <v>11</v>
      </c>
      <c r="FG52">
        <v>11</v>
      </c>
      <c r="FH52">
        <v>11</v>
      </c>
      <c r="FI52">
        <v>10</v>
      </c>
      <c r="FJ52">
        <v>11</v>
      </c>
      <c r="FK52">
        <v>10</v>
      </c>
      <c r="FL52">
        <v>10</v>
      </c>
      <c r="FU52">
        <v>4</v>
      </c>
      <c r="FV52">
        <v>3</v>
      </c>
      <c r="FW52">
        <v>6.4999999999999997E-3</v>
      </c>
    </row>
    <row r="53" spans="1:179" x14ac:dyDescent="0.3">
      <c r="A53" s="9">
        <v>264</v>
      </c>
      <c r="B53" s="9">
        <v>6671</v>
      </c>
      <c r="C53" s="2" t="s">
        <v>31</v>
      </c>
      <c r="D53" s="2" t="s">
        <v>149</v>
      </c>
      <c r="E53" s="15" t="s">
        <v>55</v>
      </c>
      <c r="G53" t="s">
        <v>10</v>
      </c>
      <c r="H53">
        <v>2016</v>
      </c>
      <c r="I53" s="1">
        <v>42493</v>
      </c>
      <c r="J53" s="3">
        <v>44419</v>
      </c>
      <c r="K53">
        <v>5</v>
      </c>
      <c r="L53">
        <v>2258</v>
      </c>
      <c r="M53" s="24">
        <v>4.4678857922142896</v>
      </c>
      <c r="N53" t="s">
        <v>176</v>
      </c>
      <c r="O53" s="17">
        <v>17.8</v>
      </c>
      <c r="P53" s="17">
        <v>26.7</v>
      </c>
      <c r="Q53" s="16">
        <f>O53/P53</f>
        <v>0.66666666666666674</v>
      </c>
      <c r="R53">
        <v>1</v>
      </c>
      <c r="S53" t="s">
        <v>26</v>
      </c>
      <c r="T53" s="4"/>
      <c r="U53">
        <v>0</v>
      </c>
      <c r="V53" s="16">
        <v>0.59</v>
      </c>
      <c r="W53" s="16">
        <v>0.56000000000000005</v>
      </c>
      <c r="X53" s="16">
        <v>0.59</v>
      </c>
      <c r="Y53" s="21">
        <f>AVERAGE(V53:X53)</f>
        <v>0.57999999999999996</v>
      </c>
      <c r="Z53" s="16">
        <v>51.06</v>
      </c>
      <c r="AA53" s="16">
        <v>51.06</v>
      </c>
      <c r="AB53" s="16">
        <v>50.96</v>
      </c>
      <c r="AC53" s="16">
        <f>AVERAGE(Z53:AB53)</f>
        <v>51.026666666666671</v>
      </c>
      <c r="AD53" s="22">
        <v>7.0000000000000001E-3</v>
      </c>
      <c r="AE53" s="22">
        <f>AD53*1000</f>
        <v>7</v>
      </c>
      <c r="AF53" s="23">
        <f>AE53/AC53</f>
        <v>0.13718317219754375</v>
      </c>
      <c r="AG53" s="16">
        <v>43.33</v>
      </c>
      <c r="AH53" s="20">
        <f>AG53/2</f>
        <v>21.664999999999999</v>
      </c>
      <c r="AI53" s="26">
        <f t="shared" si="0"/>
        <v>706</v>
      </c>
      <c r="AJ53" s="19">
        <f t="shared" si="1"/>
        <v>336</v>
      </c>
      <c r="AK53" s="19">
        <f t="shared" si="2"/>
        <v>370</v>
      </c>
      <c r="AM53">
        <v>25</v>
      </c>
      <c r="AN53">
        <v>20</v>
      </c>
      <c r="AO53">
        <v>13</v>
      </c>
      <c r="AP53">
        <v>16</v>
      </c>
      <c r="AQ53">
        <v>13</v>
      </c>
      <c r="AR53">
        <v>15</v>
      </c>
      <c r="AS53">
        <v>12</v>
      </c>
      <c r="AT53">
        <v>13</v>
      </c>
      <c r="AU53">
        <v>11</v>
      </c>
      <c r="AV53">
        <v>12</v>
      </c>
      <c r="AW53">
        <v>11</v>
      </c>
      <c r="AX53">
        <v>11</v>
      </c>
      <c r="AY53">
        <v>10</v>
      </c>
      <c r="AZ53">
        <v>11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J53">
        <v>13</v>
      </c>
      <c r="BK53">
        <v>18</v>
      </c>
      <c r="BL53">
        <v>11</v>
      </c>
      <c r="BM53">
        <v>15</v>
      </c>
      <c r="BN53">
        <v>11</v>
      </c>
      <c r="BO53">
        <v>12</v>
      </c>
      <c r="BP53">
        <v>11</v>
      </c>
      <c r="BQ53">
        <v>12</v>
      </c>
      <c r="BR53">
        <v>10</v>
      </c>
      <c r="BS53">
        <v>11</v>
      </c>
      <c r="BT53">
        <v>10</v>
      </c>
      <c r="BU53">
        <v>11</v>
      </c>
      <c r="BV53">
        <v>11</v>
      </c>
      <c r="BW53">
        <v>11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E53">
        <v>13</v>
      </c>
      <c r="CF53">
        <v>18</v>
      </c>
      <c r="CG53">
        <v>11</v>
      </c>
      <c r="CH53">
        <v>16</v>
      </c>
      <c r="CI53">
        <v>12</v>
      </c>
      <c r="CJ53">
        <v>13</v>
      </c>
      <c r="CK53">
        <v>11</v>
      </c>
      <c r="CL53">
        <v>12</v>
      </c>
      <c r="CM53">
        <v>11</v>
      </c>
      <c r="CN53">
        <v>12</v>
      </c>
      <c r="CO53">
        <v>11</v>
      </c>
      <c r="CP53">
        <v>11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</row>
    <row r="54" spans="1:179" x14ac:dyDescent="0.3">
      <c r="A54">
        <v>421</v>
      </c>
      <c r="B54">
        <v>6912</v>
      </c>
      <c r="C54" s="2" t="s">
        <v>45</v>
      </c>
      <c r="D54" s="2" t="s">
        <v>163</v>
      </c>
      <c r="E54" s="15" t="s">
        <v>55</v>
      </c>
      <c r="G54" t="s">
        <v>10</v>
      </c>
      <c r="H54">
        <v>2018</v>
      </c>
      <c r="I54" s="1">
        <v>43285</v>
      </c>
      <c r="J54" s="3">
        <v>44435</v>
      </c>
      <c r="K54">
        <v>3</v>
      </c>
      <c r="L54">
        <v>1723</v>
      </c>
      <c r="M54" s="24">
        <v>4.4678857922142896</v>
      </c>
      <c r="N54" t="s">
        <v>176</v>
      </c>
      <c r="O54" s="17">
        <v>16.3</v>
      </c>
      <c r="P54" s="17">
        <v>25.6</v>
      </c>
      <c r="Q54" s="16">
        <f>O54/P54</f>
        <v>0.63671875</v>
      </c>
      <c r="R54">
        <v>1</v>
      </c>
      <c r="S54" t="s">
        <v>16</v>
      </c>
      <c r="T54" s="4"/>
      <c r="U54">
        <v>0</v>
      </c>
      <c r="V54" s="16">
        <v>0.54</v>
      </c>
      <c r="W54" s="16">
        <v>0.56000000000000005</v>
      </c>
      <c r="X54" s="16">
        <v>0.55000000000000004</v>
      </c>
      <c r="Y54" s="21">
        <f>AVERAGE(V54:X54)</f>
        <v>0.55000000000000004</v>
      </c>
      <c r="Z54" s="16">
        <v>48.64</v>
      </c>
      <c r="AA54" s="16">
        <v>48.46</v>
      </c>
      <c r="AB54" s="16">
        <v>48.65</v>
      </c>
      <c r="AC54" s="16">
        <f>AVERAGE(Z54:AB54)</f>
        <v>48.583333333333336</v>
      </c>
      <c r="AD54" s="22">
        <v>6.7999999999999996E-3</v>
      </c>
      <c r="AE54" s="22">
        <f>AD54*1000</f>
        <v>6.8</v>
      </c>
      <c r="AF54" s="23">
        <f>AE54/AC54</f>
        <v>0.13996569468267581</v>
      </c>
      <c r="AG54" s="16">
        <v>42.08</v>
      </c>
      <c r="AH54" s="20">
        <f>AG54/2</f>
        <v>21.04</v>
      </c>
      <c r="AI54" s="26">
        <f t="shared" si="0"/>
        <v>745</v>
      </c>
      <c r="AJ54" s="19">
        <f t="shared" si="1"/>
        <v>357</v>
      </c>
      <c r="AK54" s="19">
        <f t="shared" si="2"/>
        <v>388</v>
      </c>
      <c r="AM54">
        <v>25</v>
      </c>
      <c r="AN54">
        <v>23</v>
      </c>
      <c r="AO54">
        <v>14</v>
      </c>
      <c r="AP54">
        <v>18</v>
      </c>
      <c r="AQ54">
        <v>13</v>
      </c>
      <c r="AR54">
        <v>15</v>
      </c>
      <c r="AS54">
        <v>12</v>
      </c>
      <c r="AT54">
        <v>13</v>
      </c>
      <c r="AU54">
        <v>12</v>
      </c>
      <c r="AV54">
        <v>13</v>
      </c>
      <c r="AW54">
        <v>12</v>
      </c>
      <c r="AX54">
        <v>13</v>
      </c>
      <c r="AY54">
        <v>11</v>
      </c>
      <c r="AZ54">
        <v>12</v>
      </c>
      <c r="BA54">
        <v>11</v>
      </c>
      <c r="BB54">
        <v>11</v>
      </c>
      <c r="BC54">
        <v>11</v>
      </c>
      <c r="BD54">
        <v>11</v>
      </c>
      <c r="BE54">
        <v>11</v>
      </c>
      <c r="BF54">
        <v>11</v>
      </c>
      <c r="BG54">
        <v>11</v>
      </c>
      <c r="BH54">
        <v>10</v>
      </c>
      <c r="BJ54">
        <v>13</v>
      </c>
      <c r="BK54">
        <v>17</v>
      </c>
      <c r="BL54">
        <v>12</v>
      </c>
      <c r="BM54">
        <v>15</v>
      </c>
      <c r="BN54">
        <v>12</v>
      </c>
      <c r="BO54">
        <v>14</v>
      </c>
      <c r="BP54">
        <v>12</v>
      </c>
      <c r="BQ54">
        <v>12</v>
      </c>
      <c r="BR54">
        <v>11</v>
      </c>
      <c r="BS54">
        <v>11</v>
      </c>
      <c r="BT54">
        <v>11</v>
      </c>
      <c r="BU54">
        <v>12</v>
      </c>
      <c r="BV54">
        <v>11</v>
      </c>
      <c r="BW54">
        <v>12</v>
      </c>
      <c r="BX54">
        <v>11</v>
      </c>
      <c r="BY54">
        <v>11</v>
      </c>
      <c r="BZ54">
        <v>11</v>
      </c>
      <c r="CA54">
        <v>11</v>
      </c>
      <c r="CB54">
        <v>11</v>
      </c>
      <c r="CC54">
        <v>10</v>
      </c>
      <c r="CE54">
        <v>13</v>
      </c>
      <c r="CF54">
        <v>16</v>
      </c>
      <c r="CG54">
        <v>12</v>
      </c>
      <c r="CH54">
        <v>15</v>
      </c>
      <c r="CI54">
        <v>12</v>
      </c>
      <c r="CJ54">
        <v>13</v>
      </c>
      <c r="CK54">
        <v>12</v>
      </c>
      <c r="CL54">
        <v>12</v>
      </c>
      <c r="CM54">
        <v>11</v>
      </c>
      <c r="CN54">
        <v>12</v>
      </c>
      <c r="CO54">
        <v>10</v>
      </c>
      <c r="CP54">
        <v>12</v>
      </c>
      <c r="CQ54">
        <v>11</v>
      </c>
      <c r="CR54">
        <v>12</v>
      </c>
      <c r="CS54">
        <v>11</v>
      </c>
      <c r="CT54">
        <v>11</v>
      </c>
      <c r="CU54">
        <v>11</v>
      </c>
      <c r="CV54">
        <v>11</v>
      </c>
      <c r="CW54">
        <v>10</v>
      </c>
      <c r="CX54">
        <v>11</v>
      </c>
    </row>
    <row r="55" spans="1:179" x14ac:dyDescent="0.3">
      <c r="A55">
        <v>328</v>
      </c>
      <c r="B55">
        <v>6765</v>
      </c>
      <c r="C55" s="2" t="s">
        <v>35</v>
      </c>
      <c r="D55" s="2" t="s">
        <v>152</v>
      </c>
      <c r="E55" s="15" t="s">
        <v>55</v>
      </c>
      <c r="G55" t="s">
        <v>10</v>
      </c>
      <c r="H55">
        <v>2017</v>
      </c>
      <c r="I55" s="1">
        <v>42921</v>
      </c>
      <c r="J55" s="3">
        <v>44439</v>
      </c>
      <c r="K55">
        <v>4</v>
      </c>
      <c r="L55">
        <v>1884</v>
      </c>
      <c r="M55" s="24">
        <v>4.4678857922142896</v>
      </c>
      <c r="N55" t="s">
        <v>175</v>
      </c>
      <c r="O55" s="17">
        <v>14.9</v>
      </c>
      <c r="P55" s="17">
        <v>24.4</v>
      </c>
      <c r="Q55" s="16">
        <f>O55/P55</f>
        <v>0.6106557377049181</v>
      </c>
      <c r="R55">
        <v>0</v>
      </c>
      <c r="S55" t="s">
        <v>14</v>
      </c>
      <c r="T55" s="4"/>
      <c r="U55">
        <v>0</v>
      </c>
      <c r="V55" s="16">
        <v>0.55000000000000004</v>
      </c>
      <c r="W55" s="16">
        <v>0.55000000000000004</v>
      </c>
      <c r="X55" s="16">
        <v>0.57999999999999996</v>
      </c>
      <c r="Y55" s="21">
        <f>AVERAGE(V55:X55)</f>
        <v>0.56000000000000005</v>
      </c>
      <c r="Z55" s="16">
        <v>51.1</v>
      </c>
      <c r="AA55" s="16">
        <v>51.17</v>
      </c>
      <c r="AB55" s="16">
        <v>51.12</v>
      </c>
      <c r="AC55" s="16">
        <f>AVERAGE(Z55:AB55)</f>
        <v>51.13</v>
      </c>
      <c r="AD55" s="22">
        <v>6.7000000000000002E-3</v>
      </c>
      <c r="AE55" s="22">
        <f>AD55*1000</f>
        <v>6.7</v>
      </c>
      <c r="AF55" s="23">
        <f>AE55/AC55</f>
        <v>0.13103852923919421</v>
      </c>
      <c r="AG55" s="16">
        <v>43.17</v>
      </c>
      <c r="AH55" s="20">
        <f>AG55/2</f>
        <v>21.585000000000001</v>
      </c>
      <c r="AI55" s="26">
        <f t="shared" si="0"/>
        <v>730</v>
      </c>
      <c r="AJ55" s="19">
        <f t="shared" si="1"/>
        <v>350</v>
      </c>
      <c r="AK55" s="19">
        <f t="shared" si="2"/>
        <v>380</v>
      </c>
      <c r="AM55">
        <v>22</v>
      </c>
      <c r="AN55">
        <v>19</v>
      </c>
      <c r="AO55">
        <v>14</v>
      </c>
      <c r="AP55">
        <v>17</v>
      </c>
      <c r="AQ55">
        <v>13</v>
      </c>
      <c r="AR55">
        <v>16</v>
      </c>
      <c r="AS55">
        <v>13</v>
      </c>
      <c r="AT55">
        <v>14</v>
      </c>
      <c r="AU55">
        <v>12</v>
      </c>
      <c r="AV55">
        <v>13</v>
      </c>
      <c r="AW55">
        <v>12</v>
      </c>
      <c r="AX55">
        <v>12</v>
      </c>
      <c r="AY55">
        <v>11</v>
      </c>
      <c r="AZ55">
        <v>11</v>
      </c>
      <c r="BA55">
        <v>10</v>
      </c>
      <c r="BB55">
        <v>11</v>
      </c>
      <c r="BC55">
        <v>10</v>
      </c>
      <c r="BD55">
        <v>10</v>
      </c>
      <c r="BE55">
        <v>10</v>
      </c>
      <c r="BF55">
        <v>10</v>
      </c>
      <c r="BG55">
        <v>9</v>
      </c>
      <c r="BH55">
        <v>10</v>
      </c>
      <c r="BJ55">
        <v>15</v>
      </c>
      <c r="BK55">
        <v>17</v>
      </c>
      <c r="BL55">
        <v>14</v>
      </c>
      <c r="BM55">
        <v>16</v>
      </c>
      <c r="BN55">
        <v>13</v>
      </c>
      <c r="BO55">
        <v>14</v>
      </c>
      <c r="BP55">
        <v>12</v>
      </c>
      <c r="BQ55">
        <v>13</v>
      </c>
      <c r="BR55">
        <v>10</v>
      </c>
      <c r="BS55">
        <v>11</v>
      </c>
      <c r="BT55">
        <v>10</v>
      </c>
      <c r="BU55">
        <v>11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9</v>
      </c>
      <c r="CC55">
        <v>10</v>
      </c>
      <c r="CE55">
        <v>15</v>
      </c>
      <c r="CF55">
        <v>17</v>
      </c>
      <c r="CG55">
        <v>13</v>
      </c>
      <c r="CH55">
        <v>17</v>
      </c>
      <c r="CI55">
        <v>12</v>
      </c>
      <c r="CJ55">
        <v>14</v>
      </c>
      <c r="CK55">
        <v>11</v>
      </c>
      <c r="CL55">
        <v>12</v>
      </c>
      <c r="CM55">
        <v>11</v>
      </c>
      <c r="CN55">
        <v>11</v>
      </c>
      <c r="CO55">
        <v>11</v>
      </c>
      <c r="CP55">
        <v>11</v>
      </c>
      <c r="CQ55">
        <v>10</v>
      </c>
      <c r="CR55">
        <v>11</v>
      </c>
      <c r="CS55">
        <v>10</v>
      </c>
      <c r="CT55">
        <v>11</v>
      </c>
      <c r="CU55">
        <v>10</v>
      </c>
      <c r="CV55">
        <v>10</v>
      </c>
      <c r="CW55">
        <v>10</v>
      </c>
      <c r="CX55">
        <v>10</v>
      </c>
      <c r="FU55">
        <v>4</v>
      </c>
      <c r="FV55">
        <v>4</v>
      </c>
    </row>
    <row r="56" spans="1:179" x14ac:dyDescent="0.3">
      <c r="A56">
        <v>261</v>
      </c>
      <c r="B56">
        <v>6670</v>
      </c>
      <c r="C56" s="2" t="s">
        <v>30</v>
      </c>
      <c r="D56" s="2" t="s">
        <v>148</v>
      </c>
      <c r="E56" s="15" t="s">
        <v>55</v>
      </c>
      <c r="G56" t="s">
        <v>10</v>
      </c>
      <c r="H56">
        <v>2015</v>
      </c>
      <c r="I56" s="1">
        <v>42338</v>
      </c>
      <c r="J56" s="3">
        <v>44443</v>
      </c>
      <c r="K56">
        <v>6</v>
      </c>
      <c r="L56">
        <v>2105</v>
      </c>
      <c r="M56" s="24">
        <v>4.4678857922142896</v>
      </c>
      <c r="N56" t="s">
        <v>175</v>
      </c>
      <c r="O56" s="17">
        <v>15.8</v>
      </c>
      <c r="P56" s="17">
        <v>24.2</v>
      </c>
      <c r="Q56" s="16">
        <f>O56/P56</f>
        <v>0.65289256198347112</v>
      </c>
      <c r="R56">
        <v>0</v>
      </c>
      <c r="S56" t="s">
        <v>16</v>
      </c>
      <c r="T56" s="4"/>
      <c r="U56">
        <v>0</v>
      </c>
      <c r="V56" s="16">
        <v>0.66</v>
      </c>
      <c r="W56" s="16">
        <v>0.65</v>
      </c>
      <c r="X56" s="16">
        <v>0.61</v>
      </c>
      <c r="Y56" s="21">
        <f>AVERAGE(V56:X56)</f>
        <v>0.64</v>
      </c>
      <c r="Z56" s="16">
        <v>51.7</v>
      </c>
      <c r="AA56" s="16">
        <v>51.72</v>
      </c>
      <c r="AB56" s="16">
        <v>51.81</v>
      </c>
      <c r="AC56" s="16">
        <f>AVERAGE(Z56:AB56)</f>
        <v>51.743333333333339</v>
      </c>
      <c r="AD56" s="22">
        <v>6.7000000000000002E-3</v>
      </c>
      <c r="AE56" s="22">
        <f>AD56*1000</f>
        <v>6.7</v>
      </c>
      <c r="AF56" s="23">
        <f>AE56/AC56</f>
        <v>0.12948527990723441</v>
      </c>
      <c r="AG56" s="16">
        <v>44.94</v>
      </c>
      <c r="AH56" s="20">
        <f>AG56/2</f>
        <v>22.47</v>
      </c>
      <c r="AI56" s="26">
        <f t="shared" si="0"/>
        <v>770</v>
      </c>
      <c r="AJ56" s="19">
        <f t="shared" si="1"/>
        <v>366</v>
      </c>
      <c r="AK56" s="19">
        <f t="shared" si="2"/>
        <v>404</v>
      </c>
      <c r="AM56">
        <v>22</v>
      </c>
      <c r="AN56">
        <v>19</v>
      </c>
      <c r="AO56">
        <v>15</v>
      </c>
      <c r="AP56">
        <v>18</v>
      </c>
      <c r="AQ56">
        <v>14</v>
      </c>
      <c r="AR56">
        <v>16</v>
      </c>
      <c r="AS56">
        <v>13</v>
      </c>
      <c r="AT56">
        <v>15</v>
      </c>
      <c r="AU56">
        <v>12</v>
      </c>
      <c r="AV56">
        <v>14</v>
      </c>
      <c r="AW56">
        <v>11</v>
      </c>
      <c r="AX56">
        <v>12</v>
      </c>
      <c r="AY56">
        <v>10</v>
      </c>
      <c r="AZ56">
        <v>12</v>
      </c>
      <c r="BA56">
        <v>10</v>
      </c>
      <c r="BB56">
        <v>11</v>
      </c>
      <c r="BC56">
        <v>11</v>
      </c>
      <c r="BD56">
        <v>11</v>
      </c>
      <c r="BE56">
        <v>10</v>
      </c>
      <c r="BF56">
        <v>10</v>
      </c>
      <c r="BG56">
        <v>10</v>
      </c>
      <c r="BH56">
        <v>11</v>
      </c>
      <c r="BJ56">
        <v>15</v>
      </c>
      <c r="BK56">
        <v>17</v>
      </c>
      <c r="BL56">
        <v>14</v>
      </c>
      <c r="BM56">
        <v>17</v>
      </c>
      <c r="BN56">
        <v>13</v>
      </c>
      <c r="BO56">
        <v>15</v>
      </c>
      <c r="BP56">
        <v>12</v>
      </c>
      <c r="BQ56">
        <v>13</v>
      </c>
      <c r="BR56">
        <v>12</v>
      </c>
      <c r="BS56">
        <v>12</v>
      </c>
      <c r="BT56">
        <v>11</v>
      </c>
      <c r="BU56">
        <v>12</v>
      </c>
      <c r="BV56">
        <v>11</v>
      </c>
      <c r="BW56">
        <v>12</v>
      </c>
      <c r="BX56">
        <v>10</v>
      </c>
      <c r="BY56">
        <v>11</v>
      </c>
      <c r="BZ56">
        <v>11</v>
      </c>
      <c r="CA56">
        <v>12</v>
      </c>
      <c r="CB56">
        <v>10</v>
      </c>
      <c r="CC56">
        <v>11</v>
      </c>
      <c r="CE56">
        <v>15</v>
      </c>
      <c r="CF56">
        <v>18</v>
      </c>
      <c r="CG56">
        <v>13</v>
      </c>
      <c r="CH56">
        <v>17</v>
      </c>
      <c r="CI56">
        <v>14</v>
      </c>
      <c r="CJ56">
        <v>14</v>
      </c>
      <c r="CK56">
        <v>12</v>
      </c>
      <c r="CL56">
        <v>13</v>
      </c>
      <c r="CM56">
        <v>12</v>
      </c>
      <c r="CN56">
        <v>12</v>
      </c>
      <c r="CO56">
        <v>12</v>
      </c>
      <c r="CP56">
        <v>12</v>
      </c>
      <c r="CQ56">
        <v>11</v>
      </c>
      <c r="CR56">
        <v>13</v>
      </c>
      <c r="CS56">
        <v>11</v>
      </c>
      <c r="CT56">
        <v>11</v>
      </c>
      <c r="CU56">
        <v>11</v>
      </c>
      <c r="CV56">
        <v>11</v>
      </c>
      <c r="CW56">
        <v>10</v>
      </c>
      <c r="CX56">
        <v>11</v>
      </c>
      <c r="CZ56" s="12" t="s">
        <v>75</v>
      </c>
      <c r="DC56">
        <v>12</v>
      </c>
      <c r="DD56">
        <v>15</v>
      </c>
      <c r="DE56">
        <v>12</v>
      </c>
      <c r="DF56">
        <v>14</v>
      </c>
      <c r="DG56">
        <v>12</v>
      </c>
      <c r="DH56">
        <v>13</v>
      </c>
      <c r="DI56">
        <v>11</v>
      </c>
      <c r="DJ56">
        <v>13</v>
      </c>
      <c r="DK56">
        <v>11</v>
      </c>
      <c r="DL56">
        <v>12</v>
      </c>
      <c r="DM56">
        <v>11</v>
      </c>
      <c r="DN56">
        <v>11</v>
      </c>
      <c r="DO56">
        <v>11</v>
      </c>
      <c r="DP56">
        <v>11</v>
      </c>
      <c r="DQ56">
        <v>10</v>
      </c>
      <c r="DR56">
        <v>11</v>
      </c>
      <c r="DS56">
        <v>10</v>
      </c>
      <c r="DT56">
        <v>10</v>
      </c>
      <c r="DU56">
        <v>10</v>
      </c>
      <c r="DV56">
        <v>10</v>
      </c>
      <c r="DX56">
        <v>13</v>
      </c>
      <c r="DY56">
        <v>15</v>
      </c>
      <c r="DZ56">
        <v>12</v>
      </c>
      <c r="EA56">
        <v>15</v>
      </c>
      <c r="EB56">
        <v>11</v>
      </c>
      <c r="EC56">
        <v>13</v>
      </c>
      <c r="ED56">
        <v>11</v>
      </c>
      <c r="EE56">
        <v>12</v>
      </c>
      <c r="EF56">
        <v>11</v>
      </c>
      <c r="EG56">
        <v>12</v>
      </c>
      <c r="EH56">
        <v>10</v>
      </c>
      <c r="EI56">
        <v>12</v>
      </c>
      <c r="EJ56">
        <v>10</v>
      </c>
      <c r="EK56">
        <v>11</v>
      </c>
      <c r="EL56">
        <v>11</v>
      </c>
      <c r="EM56">
        <v>11</v>
      </c>
      <c r="EN56">
        <v>10</v>
      </c>
      <c r="EO56">
        <v>11</v>
      </c>
      <c r="EP56">
        <v>10</v>
      </c>
      <c r="EQ56">
        <v>10</v>
      </c>
      <c r="ES56">
        <v>13</v>
      </c>
      <c r="ET56">
        <v>15</v>
      </c>
      <c r="EU56">
        <v>12</v>
      </c>
      <c r="EV56">
        <v>13</v>
      </c>
      <c r="EW56">
        <v>11</v>
      </c>
      <c r="EX56">
        <v>12</v>
      </c>
      <c r="EY56">
        <v>11</v>
      </c>
      <c r="EZ56">
        <v>12</v>
      </c>
      <c r="FA56">
        <v>11</v>
      </c>
      <c r="FB56">
        <v>12</v>
      </c>
      <c r="FC56">
        <v>10</v>
      </c>
      <c r="FD56">
        <v>12</v>
      </c>
      <c r="FE56">
        <v>11</v>
      </c>
      <c r="FF56">
        <v>10</v>
      </c>
      <c r="FG56">
        <v>11</v>
      </c>
      <c r="FH56">
        <v>10</v>
      </c>
      <c r="FI56">
        <v>10</v>
      </c>
      <c r="FJ56">
        <v>10</v>
      </c>
      <c r="FK56">
        <v>10</v>
      </c>
      <c r="FL56">
        <v>10</v>
      </c>
      <c r="FU56">
        <v>3</v>
      </c>
      <c r="FV56">
        <v>3</v>
      </c>
    </row>
    <row r="57" spans="1:179" x14ac:dyDescent="0.3">
      <c r="A57" s="8">
        <v>9</v>
      </c>
      <c r="B57" s="8">
        <v>3456</v>
      </c>
      <c r="C57" s="2" t="s">
        <v>51</v>
      </c>
      <c r="D57" s="2" t="s">
        <v>169</v>
      </c>
      <c r="E57" s="15" t="s">
        <v>55</v>
      </c>
      <c r="G57" t="s">
        <v>10</v>
      </c>
      <c r="H57">
        <v>2004</v>
      </c>
      <c r="I57" s="1">
        <v>38151</v>
      </c>
      <c r="J57" s="3">
        <v>44445</v>
      </c>
      <c r="K57">
        <v>17</v>
      </c>
      <c r="L57">
        <v>6294</v>
      </c>
      <c r="M57" s="24">
        <v>4.4678857922142896</v>
      </c>
      <c r="N57" t="s">
        <v>176</v>
      </c>
      <c r="O57" s="17">
        <v>16</v>
      </c>
      <c r="P57" s="17">
        <v>26</v>
      </c>
      <c r="Q57" s="16">
        <f>O57/P57</f>
        <v>0.61538461538461542</v>
      </c>
      <c r="R57">
        <v>1</v>
      </c>
      <c r="S57" t="s">
        <v>11</v>
      </c>
      <c r="T57" s="4"/>
      <c r="U57">
        <v>0</v>
      </c>
      <c r="V57">
        <v>0.63</v>
      </c>
      <c r="W57">
        <v>0.52</v>
      </c>
      <c r="X57">
        <v>0.52</v>
      </c>
      <c r="Y57" s="21">
        <f>AVERAGE(V57:X57)</f>
        <v>0.55666666666666664</v>
      </c>
      <c r="Z57">
        <v>54.96</v>
      </c>
      <c r="AA57">
        <v>55.01</v>
      </c>
      <c r="AB57">
        <v>54.99</v>
      </c>
      <c r="AC57" s="16">
        <f>AVERAGE(Z57:AB57)</f>
        <v>54.986666666666672</v>
      </c>
      <c r="AD57" s="22">
        <v>6.1999999999999998E-3</v>
      </c>
      <c r="AE57" s="22">
        <f>AD57*1000</f>
        <v>6.2</v>
      </c>
      <c r="AF57" s="23">
        <f>AE57/AC57</f>
        <v>0.11275460717749757</v>
      </c>
      <c r="AG57">
        <v>44.09</v>
      </c>
      <c r="AH57" s="20">
        <f>AG57/2</f>
        <v>22.045000000000002</v>
      </c>
      <c r="AI57" s="26">
        <f t="shared" si="0"/>
        <v>714</v>
      </c>
      <c r="AJ57" s="19">
        <f t="shared" si="1"/>
        <v>335</v>
      </c>
      <c r="AK57" s="19">
        <f t="shared" si="2"/>
        <v>379</v>
      </c>
      <c r="AM57">
        <v>21</v>
      </c>
      <c r="AN57">
        <v>17</v>
      </c>
      <c r="AO57">
        <v>13</v>
      </c>
      <c r="AP57">
        <v>18</v>
      </c>
      <c r="AQ57">
        <v>12</v>
      </c>
      <c r="AR57">
        <v>15</v>
      </c>
      <c r="AS57">
        <v>11</v>
      </c>
      <c r="AT57">
        <v>14</v>
      </c>
      <c r="AU57">
        <v>10</v>
      </c>
      <c r="AV57">
        <v>12</v>
      </c>
      <c r="AW57">
        <v>10</v>
      </c>
      <c r="AX57">
        <v>11</v>
      </c>
      <c r="AY57">
        <v>10</v>
      </c>
      <c r="AZ57">
        <v>11</v>
      </c>
      <c r="BA57">
        <v>10</v>
      </c>
      <c r="BB57">
        <v>11</v>
      </c>
      <c r="BC57">
        <v>9</v>
      </c>
      <c r="BD57">
        <v>10</v>
      </c>
      <c r="BE57">
        <v>10</v>
      </c>
      <c r="BF57">
        <v>10</v>
      </c>
      <c r="BG57">
        <v>10</v>
      </c>
      <c r="BH57">
        <v>10</v>
      </c>
      <c r="BJ57">
        <v>14</v>
      </c>
      <c r="BK57">
        <v>18</v>
      </c>
      <c r="BL57">
        <v>12</v>
      </c>
      <c r="BM57">
        <v>15</v>
      </c>
      <c r="BN57">
        <v>11</v>
      </c>
      <c r="BO57">
        <v>13</v>
      </c>
      <c r="BP57">
        <v>10</v>
      </c>
      <c r="BQ57">
        <v>12</v>
      </c>
      <c r="BR57">
        <v>10</v>
      </c>
      <c r="BS57">
        <v>12</v>
      </c>
      <c r="BT57">
        <v>10</v>
      </c>
      <c r="BU57">
        <v>11</v>
      </c>
      <c r="BV57">
        <v>10</v>
      </c>
      <c r="BW57">
        <v>12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E57">
        <v>14</v>
      </c>
      <c r="CF57">
        <v>18</v>
      </c>
      <c r="CG57">
        <v>12</v>
      </c>
      <c r="CH57">
        <v>16</v>
      </c>
      <c r="CI57">
        <v>11</v>
      </c>
      <c r="CJ57">
        <v>13</v>
      </c>
      <c r="CK57">
        <v>11</v>
      </c>
      <c r="CL57">
        <v>13</v>
      </c>
      <c r="CM57">
        <v>11</v>
      </c>
      <c r="CN57">
        <v>12</v>
      </c>
      <c r="CO57">
        <v>11</v>
      </c>
      <c r="CP57">
        <v>11</v>
      </c>
      <c r="CQ57">
        <v>10</v>
      </c>
      <c r="CR57">
        <v>10</v>
      </c>
      <c r="CS57">
        <v>11</v>
      </c>
      <c r="CT57">
        <v>10</v>
      </c>
      <c r="CU57">
        <v>11</v>
      </c>
      <c r="CV57">
        <v>11</v>
      </c>
      <c r="CW57">
        <v>11</v>
      </c>
      <c r="CX57">
        <v>10</v>
      </c>
      <c r="FN57">
        <v>0.59</v>
      </c>
      <c r="FO57">
        <v>0.56000000000000005</v>
      </c>
      <c r="FP57">
        <v>0.56999999999999995</v>
      </c>
      <c r="FQ57">
        <v>51.88</v>
      </c>
      <c r="FR57">
        <v>51.72</v>
      </c>
      <c r="FS57">
        <v>51.81</v>
      </c>
      <c r="FT57">
        <v>44.59</v>
      </c>
    </row>
    <row r="58" spans="1:179" x14ac:dyDescent="0.3">
      <c r="A58">
        <v>394</v>
      </c>
      <c r="B58">
        <v>6881</v>
      </c>
      <c r="C58" s="2" t="s">
        <v>40</v>
      </c>
      <c r="D58" s="2" t="s">
        <v>158</v>
      </c>
      <c r="E58" s="15" t="s">
        <v>55</v>
      </c>
      <c r="G58" t="s">
        <v>10</v>
      </c>
      <c r="H58">
        <v>2018</v>
      </c>
      <c r="I58" s="1">
        <v>43174</v>
      </c>
      <c r="J58" s="3">
        <v>44461</v>
      </c>
      <c r="K58">
        <v>3</v>
      </c>
      <c r="L58">
        <v>1622</v>
      </c>
      <c r="M58" s="24">
        <v>4.4678857922142896</v>
      </c>
      <c r="N58" t="s">
        <v>175</v>
      </c>
      <c r="O58" s="17">
        <v>13.9</v>
      </c>
      <c r="P58" s="17">
        <v>23.7</v>
      </c>
      <c r="Q58" s="16">
        <f>O58/P58</f>
        <v>0.5864978902953587</v>
      </c>
      <c r="R58">
        <v>0</v>
      </c>
      <c r="S58" t="s">
        <v>11</v>
      </c>
      <c r="T58" s="4" t="s">
        <v>58</v>
      </c>
      <c r="U58">
        <v>0</v>
      </c>
      <c r="V58" s="16">
        <v>0.66</v>
      </c>
      <c r="W58" s="16">
        <v>0.64</v>
      </c>
      <c r="X58" s="16">
        <v>0.65</v>
      </c>
      <c r="Y58" s="21">
        <f>AVERAGE(V58:X58)</f>
        <v>0.65</v>
      </c>
      <c r="Z58" s="16">
        <v>52</v>
      </c>
      <c r="AA58" s="16">
        <v>51.99</v>
      </c>
      <c r="AB58" s="16">
        <v>52.02</v>
      </c>
      <c r="AC58" s="16">
        <f>AVERAGE(Z58:AB58)</f>
        <v>52.003333333333337</v>
      </c>
      <c r="AD58" s="22">
        <v>6.1000000000000004E-3</v>
      </c>
      <c r="AE58" s="22">
        <f>AD58*1000</f>
        <v>6.1000000000000005</v>
      </c>
      <c r="AF58" s="23">
        <f>AE58/AC58</f>
        <v>0.11730017306582911</v>
      </c>
      <c r="AG58" s="16">
        <v>45.35</v>
      </c>
      <c r="AH58" s="20">
        <f>AG58/2</f>
        <v>22.675000000000001</v>
      </c>
      <c r="AI58" s="26">
        <f t="shared" si="0"/>
        <v>733</v>
      </c>
      <c r="AJ58" s="19">
        <f t="shared" si="1"/>
        <v>358</v>
      </c>
      <c r="AK58" s="19">
        <f t="shared" si="2"/>
        <v>375</v>
      </c>
      <c r="AM58">
        <v>22</v>
      </c>
      <c r="AN58">
        <v>17</v>
      </c>
      <c r="AO58">
        <v>13</v>
      </c>
      <c r="AP58">
        <v>16</v>
      </c>
      <c r="AQ58">
        <v>13</v>
      </c>
      <c r="AR58">
        <v>14</v>
      </c>
      <c r="AS58">
        <v>11</v>
      </c>
      <c r="AT58">
        <v>13</v>
      </c>
      <c r="AU58">
        <v>12</v>
      </c>
      <c r="AV58">
        <v>13</v>
      </c>
      <c r="AW58">
        <v>11</v>
      </c>
      <c r="AX58">
        <v>12</v>
      </c>
      <c r="AY58">
        <v>11</v>
      </c>
      <c r="AZ58">
        <v>12</v>
      </c>
      <c r="BA58">
        <v>11</v>
      </c>
      <c r="BB58">
        <v>11</v>
      </c>
      <c r="BC58">
        <v>11</v>
      </c>
      <c r="BD58">
        <v>10</v>
      </c>
      <c r="BE58">
        <v>11</v>
      </c>
      <c r="BF58">
        <v>11</v>
      </c>
      <c r="BG58">
        <v>11</v>
      </c>
      <c r="BH58">
        <v>10</v>
      </c>
      <c r="BJ58">
        <v>14</v>
      </c>
      <c r="BK58">
        <v>16</v>
      </c>
      <c r="BL58">
        <v>13</v>
      </c>
      <c r="BM58">
        <v>15</v>
      </c>
      <c r="BN58">
        <v>12</v>
      </c>
      <c r="BO58">
        <v>12</v>
      </c>
      <c r="BP58">
        <v>12</v>
      </c>
      <c r="BQ58">
        <v>12</v>
      </c>
      <c r="BR58">
        <v>11</v>
      </c>
      <c r="BS58">
        <v>12</v>
      </c>
      <c r="BT58">
        <v>11</v>
      </c>
      <c r="BU58">
        <v>12</v>
      </c>
      <c r="BV58">
        <v>11</v>
      </c>
      <c r="BW58">
        <v>11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E58">
        <v>14</v>
      </c>
      <c r="CF58">
        <v>15</v>
      </c>
      <c r="CG58">
        <v>13</v>
      </c>
      <c r="CH58">
        <v>15</v>
      </c>
      <c r="CI58">
        <v>13</v>
      </c>
      <c r="CJ58">
        <v>14</v>
      </c>
      <c r="CK58">
        <v>12</v>
      </c>
      <c r="CL58">
        <v>12</v>
      </c>
      <c r="CM58">
        <v>12</v>
      </c>
      <c r="CN58">
        <v>13</v>
      </c>
      <c r="CO58">
        <v>11</v>
      </c>
      <c r="CP58">
        <v>11</v>
      </c>
      <c r="CQ58">
        <v>11</v>
      </c>
      <c r="CR58">
        <v>11</v>
      </c>
      <c r="CS58">
        <v>11</v>
      </c>
      <c r="CT58">
        <v>10</v>
      </c>
      <c r="CU58">
        <v>11</v>
      </c>
      <c r="CV58">
        <v>10</v>
      </c>
      <c r="CW58">
        <v>10</v>
      </c>
      <c r="CX58">
        <v>11</v>
      </c>
    </row>
    <row r="59" spans="1:179" x14ac:dyDescent="0.3">
      <c r="A59">
        <v>419</v>
      </c>
      <c r="B59">
        <v>6912</v>
      </c>
      <c r="C59" s="2" t="s">
        <v>45</v>
      </c>
      <c r="D59" s="2" t="s">
        <v>163</v>
      </c>
      <c r="E59" s="15" t="s">
        <v>55</v>
      </c>
      <c r="G59" t="s">
        <v>10</v>
      </c>
      <c r="H59">
        <v>2018</v>
      </c>
      <c r="I59" s="1">
        <v>43285</v>
      </c>
      <c r="J59" s="3">
        <v>44743</v>
      </c>
      <c r="K59">
        <v>4</v>
      </c>
      <c r="L59">
        <v>1723</v>
      </c>
      <c r="M59" s="24">
        <v>3.1593320765000001</v>
      </c>
      <c r="N59" t="s">
        <v>176</v>
      </c>
      <c r="O59" s="17">
        <v>15.7</v>
      </c>
      <c r="P59" s="17">
        <v>22.7</v>
      </c>
      <c r="Q59" s="16">
        <f>O59/P59</f>
        <v>0.6916299559471365</v>
      </c>
      <c r="R59">
        <v>1</v>
      </c>
      <c r="S59" t="s">
        <v>11</v>
      </c>
      <c r="T59" s="4"/>
      <c r="U59">
        <v>0</v>
      </c>
      <c r="V59" s="16">
        <v>0.55000000000000004</v>
      </c>
      <c r="W59" s="16">
        <v>0.53</v>
      </c>
      <c r="X59" s="16">
        <v>0.49</v>
      </c>
      <c r="Y59" s="21">
        <f>AVERAGE(V59:X59)</f>
        <v>0.52333333333333332</v>
      </c>
      <c r="Z59" s="16">
        <v>50.45</v>
      </c>
      <c r="AA59" s="16">
        <v>50.38</v>
      </c>
      <c r="AB59" s="16">
        <v>50.45</v>
      </c>
      <c r="AC59" s="16">
        <f>AVERAGE(Z59:AB59)</f>
        <v>50.426666666666677</v>
      </c>
      <c r="AD59" s="22">
        <v>5.7999999999999996E-3</v>
      </c>
      <c r="AE59" s="22">
        <f>AD59*1000</f>
        <v>5.8</v>
      </c>
      <c r="AF59" s="23">
        <f>AE59/AC59</f>
        <v>0.11501850872554202</v>
      </c>
      <c r="AG59" s="16">
        <v>42.58</v>
      </c>
      <c r="AH59" s="20">
        <f>AG59/2</f>
        <v>21.29</v>
      </c>
      <c r="AI59" s="26">
        <f t="shared" si="0"/>
        <v>757</v>
      </c>
      <c r="AJ59" s="19">
        <f t="shared" si="1"/>
        <v>361</v>
      </c>
      <c r="AK59" s="19">
        <f t="shared" si="2"/>
        <v>396</v>
      </c>
      <c r="AM59">
        <v>23</v>
      </c>
      <c r="AN59">
        <v>21</v>
      </c>
      <c r="AO59">
        <v>15</v>
      </c>
      <c r="AP59">
        <v>18</v>
      </c>
      <c r="AQ59">
        <v>13</v>
      </c>
      <c r="AR59">
        <v>16</v>
      </c>
      <c r="AS59">
        <v>13</v>
      </c>
      <c r="AT59">
        <v>14</v>
      </c>
      <c r="AU59">
        <v>12</v>
      </c>
      <c r="AV59">
        <v>13</v>
      </c>
      <c r="AW59">
        <v>12</v>
      </c>
      <c r="AX59">
        <v>12</v>
      </c>
      <c r="AY59">
        <v>11</v>
      </c>
      <c r="AZ59">
        <v>11</v>
      </c>
      <c r="BA59">
        <v>11</v>
      </c>
      <c r="BB59">
        <v>12</v>
      </c>
      <c r="BC59">
        <v>10</v>
      </c>
      <c r="BD59">
        <v>11</v>
      </c>
      <c r="BE59">
        <v>10</v>
      </c>
      <c r="BF59">
        <v>11</v>
      </c>
      <c r="BG59">
        <v>10</v>
      </c>
      <c r="BH59">
        <v>10</v>
      </c>
      <c r="BJ59">
        <v>15</v>
      </c>
      <c r="BK59">
        <v>17</v>
      </c>
      <c r="BL59">
        <v>13</v>
      </c>
      <c r="BM59">
        <v>17</v>
      </c>
      <c r="BN59">
        <v>13</v>
      </c>
      <c r="BO59">
        <v>14</v>
      </c>
      <c r="BP59">
        <v>12</v>
      </c>
      <c r="BQ59">
        <v>13</v>
      </c>
      <c r="BR59">
        <v>11</v>
      </c>
      <c r="BS59">
        <v>12</v>
      </c>
      <c r="BT59">
        <v>11</v>
      </c>
      <c r="BU59">
        <v>11</v>
      </c>
      <c r="BV59">
        <v>11</v>
      </c>
      <c r="BW59">
        <v>11</v>
      </c>
      <c r="BX59">
        <v>11</v>
      </c>
      <c r="BY59">
        <v>11</v>
      </c>
      <c r="BZ59">
        <v>10</v>
      </c>
      <c r="CA59">
        <v>11</v>
      </c>
      <c r="CB59">
        <v>10</v>
      </c>
      <c r="CC59">
        <v>11</v>
      </c>
      <c r="CE59">
        <v>14</v>
      </c>
      <c r="CF59">
        <v>18</v>
      </c>
      <c r="CG59">
        <v>13</v>
      </c>
      <c r="CH59">
        <v>16</v>
      </c>
      <c r="CI59">
        <v>12</v>
      </c>
      <c r="CJ59">
        <v>13</v>
      </c>
      <c r="CK59">
        <v>12</v>
      </c>
      <c r="CL59">
        <v>13</v>
      </c>
      <c r="CM59">
        <v>12</v>
      </c>
      <c r="CN59">
        <v>13</v>
      </c>
      <c r="CO59">
        <v>12</v>
      </c>
      <c r="CP59">
        <v>12</v>
      </c>
      <c r="CQ59">
        <v>11</v>
      </c>
      <c r="CR59">
        <v>12</v>
      </c>
      <c r="CS59">
        <v>11</v>
      </c>
      <c r="CT59">
        <v>11</v>
      </c>
      <c r="CU59">
        <v>10</v>
      </c>
      <c r="CV59">
        <v>10</v>
      </c>
      <c r="CW59">
        <v>10</v>
      </c>
      <c r="CX59">
        <v>11</v>
      </c>
      <c r="FN59">
        <v>0.56000000000000005</v>
      </c>
      <c r="FO59">
        <v>0.56999999999999995</v>
      </c>
      <c r="FP59">
        <v>0.56999999999999995</v>
      </c>
      <c r="FQ59">
        <v>52.53</v>
      </c>
      <c r="FR59">
        <v>52.4</v>
      </c>
      <c r="FS59">
        <v>52.41</v>
      </c>
      <c r="FT59">
        <v>44.22</v>
      </c>
      <c r="FU59">
        <v>4</v>
      </c>
      <c r="FV59">
        <v>3</v>
      </c>
    </row>
    <row r="60" spans="1:179" x14ac:dyDescent="0.3">
      <c r="A60">
        <v>262</v>
      </c>
      <c r="B60">
        <v>6671</v>
      </c>
      <c r="C60" s="2" t="s">
        <v>31</v>
      </c>
      <c r="D60" s="2" t="s">
        <v>149</v>
      </c>
      <c r="E60" s="15" t="s">
        <v>55</v>
      </c>
      <c r="G60" t="s">
        <v>10</v>
      </c>
      <c r="H60">
        <v>2016</v>
      </c>
      <c r="I60" s="1">
        <v>42493</v>
      </c>
      <c r="J60" s="3">
        <v>44751</v>
      </c>
      <c r="K60">
        <v>6</v>
      </c>
      <c r="L60">
        <v>2258</v>
      </c>
      <c r="M60" s="24">
        <v>3.1593320765000001</v>
      </c>
      <c r="N60" t="s">
        <v>176</v>
      </c>
      <c r="O60" s="17">
        <v>16.5</v>
      </c>
      <c r="P60" s="17">
        <v>25.2</v>
      </c>
      <c r="Q60" s="16">
        <f>O60/P60</f>
        <v>0.65476190476190477</v>
      </c>
      <c r="R60">
        <v>1</v>
      </c>
      <c r="S60" t="s">
        <v>11</v>
      </c>
      <c r="T60" s="4"/>
      <c r="U60">
        <v>0</v>
      </c>
      <c r="V60" s="16">
        <v>0.56999999999999995</v>
      </c>
      <c r="W60" s="16">
        <v>0.51</v>
      </c>
      <c r="X60" s="16">
        <v>0.53</v>
      </c>
      <c r="Y60" s="21">
        <f>AVERAGE(V60:X60)</f>
        <v>0.53666666666666674</v>
      </c>
      <c r="Z60" s="16">
        <v>53.61</v>
      </c>
      <c r="AA60" s="16">
        <v>53.68</v>
      </c>
      <c r="AB60" s="16">
        <v>53.65</v>
      </c>
      <c r="AC60" s="16">
        <f>AVERAGE(Z60:AB60)</f>
        <v>53.646666666666668</v>
      </c>
      <c r="AD60" s="22">
        <v>7.0000000000000001E-3</v>
      </c>
      <c r="AE60" s="22">
        <f>AD60*1000</f>
        <v>7</v>
      </c>
      <c r="AF60" s="23">
        <f>AE60/AC60</f>
        <v>0.13048340996644711</v>
      </c>
      <c r="AG60" s="16">
        <v>42.72</v>
      </c>
      <c r="AH60" s="20">
        <f>AG60/2</f>
        <v>21.36</v>
      </c>
      <c r="AI60" s="26">
        <f t="shared" si="0"/>
        <v>704</v>
      </c>
      <c r="AJ60" s="19">
        <f t="shared" si="1"/>
        <v>337</v>
      </c>
      <c r="AK60" s="19">
        <f t="shared" si="2"/>
        <v>367</v>
      </c>
      <c r="AM60">
        <v>23</v>
      </c>
      <c r="AN60">
        <v>19</v>
      </c>
      <c r="AO60">
        <v>13</v>
      </c>
      <c r="AP60">
        <v>17</v>
      </c>
      <c r="AQ60">
        <v>13</v>
      </c>
      <c r="AR60">
        <v>14</v>
      </c>
      <c r="AS60">
        <v>12</v>
      </c>
      <c r="AT60">
        <v>13</v>
      </c>
      <c r="AU60">
        <v>11</v>
      </c>
      <c r="AV60">
        <v>12</v>
      </c>
      <c r="AW60">
        <v>11</v>
      </c>
      <c r="AX60">
        <v>12</v>
      </c>
      <c r="AY60">
        <v>10</v>
      </c>
      <c r="AZ60">
        <v>10</v>
      </c>
      <c r="BA60">
        <v>11</v>
      </c>
      <c r="BB60">
        <v>11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J60">
        <v>13</v>
      </c>
      <c r="BK60">
        <v>16</v>
      </c>
      <c r="BL60">
        <v>12</v>
      </c>
      <c r="BM60">
        <v>15</v>
      </c>
      <c r="BN60">
        <v>11</v>
      </c>
      <c r="BO60">
        <v>13</v>
      </c>
      <c r="BP60">
        <v>11</v>
      </c>
      <c r="BQ60">
        <v>12</v>
      </c>
      <c r="BR60">
        <v>11</v>
      </c>
      <c r="BS60">
        <v>11</v>
      </c>
      <c r="BT60">
        <v>11</v>
      </c>
      <c r="BU60">
        <v>11</v>
      </c>
      <c r="BV60">
        <v>10</v>
      </c>
      <c r="BW60">
        <v>11</v>
      </c>
      <c r="BX60">
        <v>10</v>
      </c>
      <c r="BY60">
        <v>11</v>
      </c>
      <c r="BZ60">
        <v>10</v>
      </c>
      <c r="CA60">
        <v>10</v>
      </c>
      <c r="CB60">
        <v>9</v>
      </c>
      <c r="CC60">
        <v>10</v>
      </c>
      <c r="CE60">
        <v>13</v>
      </c>
      <c r="CF60">
        <v>17</v>
      </c>
      <c r="CG60">
        <v>12</v>
      </c>
      <c r="CH60">
        <v>15</v>
      </c>
      <c r="CI60">
        <v>11</v>
      </c>
      <c r="CJ60">
        <v>12</v>
      </c>
      <c r="CK60">
        <v>10</v>
      </c>
      <c r="CL60">
        <v>12</v>
      </c>
      <c r="CM60">
        <v>11</v>
      </c>
      <c r="CN60">
        <v>11</v>
      </c>
      <c r="CO60">
        <v>11</v>
      </c>
      <c r="CP60">
        <v>11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FU60">
        <v>4</v>
      </c>
      <c r="FV60">
        <v>3</v>
      </c>
    </row>
    <row r="61" spans="1:179" x14ac:dyDescent="0.3">
      <c r="A61">
        <v>519</v>
      </c>
      <c r="B61">
        <v>7165</v>
      </c>
      <c r="C61" s="2" t="s">
        <v>54</v>
      </c>
      <c r="D61" s="2" t="s">
        <v>172</v>
      </c>
      <c r="E61" s="15" t="s">
        <v>55</v>
      </c>
      <c r="G61" t="s">
        <v>10</v>
      </c>
      <c r="H61">
        <v>2020</v>
      </c>
      <c r="I61" s="1">
        <v>44097</v>
      </c>
      <c r="J61" s="3">
        <v>44751</v>
      </c>
      <c r="K61">
        <v>2</v>
      </c>
      <c r="L61">
        <v>875</v>
      </c>
      <c r="M61" s="24">
        <v>3.1593320765000001</v>
      </c>
      <c r="N61" t="s">
        <v>175</v>
      </c>
      <c r="O61" s="17">
        <v>14.4</v>
      </c>
      <c r="P61" s="17">
        <v>23.3</v>
      </c>
      <c r="Q61" s="16">
        <f>O61/P61</f>
        <v>0.61802575107296132</v>
      </c>
      <c r="R61">
        <v>0</v>
      </c>
      <c r="S61" t="s">
        <v>19</v>
      </c>
      <c r="T61" s="4"/>
      <c r="U61">
        <v>1</v>
      </c>
      <c r="V61" s="16">
        <v>0.56000000000000005</v>
      </c>
      <c r="W61" s="16">
        <v>0.57999999999999996</v>
      </c>
      <c r="X61" s="16">
        <v>0.53</v>
      </c>
      <c r="Y61" s="21">
        <f>AVERAGE(V61:X61)</f>
        <v>0.55666666666666675</v>
      </c>
      <c r="Z61" s="16">
        <v>59.16</v>
      </c>
      <c r="AA61" s="16">
        <v>59.25</v>
      </c>
      <c r="AB61" s="16">
        <v>59.22</v>
      </c>
      <c r="AC61" s="16">
        <f>AVERAGE(Z61:AB61)</f>
        <v>59.21</v>
      </c>
      <c r="AD61" s="22">
        <v>6.7999999999999996E-3</v>
      </c>
      <c r="AE61" s="22">
        <f>AD61*1000</f>
        <v>6.8</v>
      </c>
      <c r="AF61" s="23">
        <f>AE61/AC61</f>
        <v>0.11484546529302482</v>
      </c>
      <c r="AG61" s="16">
        <v>50.78</v>
      </c>
      <c r="AH61" s="20">
        <f>AG61/2</f>
        <v>25.39</v>
      </c>
      <c r="AI61" s="26">
        <f t="shared" si="0"/>
        <v>753</v>
      </c>
      <c r="AJ61" s="19">
        <f t="shared" si="1"/>
        <v>362</v>
      </c>
      <c r="AK61" s="19">
        <f t="shared" si="2"/>
        <v>391</v>
      </c>
      <c r="AM61">
        <v>21</v>
      </c>
      <c r="AN61">
        <v>15</v>
      </c>
      <c r="AO61">
        <v>14</v>
      </c>
      <c r="AP61">
        <v>17</v>
      </c>
      <c r="AQ61">
        <v>14</v>
      </c>
      <c r="AR61">
        <v>17</v>
      </c>
      <c r="AS61">
        <v>13</v>
      </c>
      <c r="AT61">
        <v>15</v>
      </c>
      <c r="AU61">
        <v>12</v>
      </c>
      <c r="AV61">
        <v>13</v>
      </c>
      <c r="AW61">
        <v>11</v>
      </c>
      <c r="AX61">
        <v>12</v>
      </c>
      <c r="AY61">
        <v>11</v>
      </c>
      <c r="AZ61">
        <v>12</v>
      </c>
      <c r="BA61">
        <v>11</v>
      </c>
      <c r="BB61">
        <v>10</v>
      </c>
      <c r="BC61">
        <v>10</v>
      </c>
      <c r="BD61">
        <v>11</v>
      </c>
      <c r="BE61">
        <v>10</v>
      </c>
      <c r="BF61">
        <v>11</v>
      </c>
      <c r="BG61">
        <v>11</v>
      </c>
      <c r="BH61">
        <v>11</v>
      </c>
      <c r="BJ61">
        <v>15</v>
      </c>
      <c r="BK61">
        <v>17</v>
      </c>
      <c r="BL61">
        <v>14</v>
      </c>
      <c r="BM61">
        <v>16</v>
      </c>
      <c r="BN61">
        <v>13</v>
      </c>
      <c r="BO61">
        <v>14</v>
      </c>
      <c r="BP61">
        <v>12</v>
      </c>
      <c r="BQ61">
        <v>13</v>
      </c>
      <c r="BR61">
        <v>11</v>
      </c>
      <c r="BS61">
        <v>12</v>
      </c>
      <c r="BT61">
        <v>11</v>
      </c>
      <c r="BU61">
        <v>11</v>
      </c>
      <c r="BV61">
        <v>11</v>
      </c>
      <c r="BW61">
        <v>11</v>
      </c>
      <c r="BX61">
        <v>11</v>
      </c>
      <c r="BY61">
        <v>11</v>
      </c>
      <c r="BZ61">
        <v>11</v>
      </c>
      <c r="CA61">
        <v>11</v>
      </c>
      <c r="CB61">
        <v>10</v>
      </c>
      <c r="CC61">
        <v>10</v>
      </c>
      <c r="CE61">
        <v>14</v>
      </c>
      <c r="CF61">
        <v>16</v>
      </c>
      <c r="CG61">
        <v>13</v>
      </c>
      <c r="CH61">
        <v>16</v>
      </c>
      <c r="CI61">
        <v>12</v>
      </c>
      <c r="CJ61">
        <v>14</v>
      </c>
      <c r="CK61">
        <v>11</v>
      </c>
      <c r="CL61">
        <v>13</v>
      </c>
      <c r="CM61">
        <v>11</v>
      </c>
      <c r="CN61">
        <v>11</v>
      </c>
      <c r="CO61">
        <v>11</v>
      </c>
      <c r="CP61">
        <v>12</v>
      </c>
      <c r="CQ61">
        <v>12</v>
      </c>
      <c r="CR61">
        <v>11</v>
      </c>
      <c r="CS61">
        <v>11</v>
      </c>
      <c r="CT61">
        <v>11</v>
      </c>
      <c r="CU61">
        <v>10</v>
      </c>
      <c r="CV61">
        <v>10</v>
      </c>
      <c r="CW61">
        <v>11</v>
      </c>
      <c r="CX61">
        <v>11</v>
      </c>
    </row>
    <row r="62" spans="1:179" x14ac:dyDescent="0.3">
      <c r="A62" s="8">
        <v>196</v>
      </c>
      <c r="B62" s="8">
        <v>6193</v>
      </c>
      <c r="C62" s="2" t="s">
        <v>24</v>
      </c>
      <c r="D62" s="2" t="s">
        <v>143</v>
      </c>
      <c r="E62" s="15" t="s">
        <v>55</v>
      </c>
      <c r="G62" t="s">
        <v>10</v>
      </c>
      <c r="H62">
        <v>2014</v>
      </c>
      <c r="I62" s="1">
        <v>41799</v>
      </c>
      <c r="J62" s="3">
        <v>44753</v>
      </c>
      <c r="K62">
        <v>8</v>
      </c>
      <c r="L62">
        <v>2954</v>
      </c>
      <c r="M62" s="24">
        <v>3.1593320765000001</v>
      </c>
      <c r="N62" t="s">
        <v>176</v>
      </c>
      <c r="O62" s="17">
        <v>17.100000000000001</v>
      </c>
      <c r="P62" s="17">
        <v>25.4</v>
      </c>
      <c r="Q62" s="16">
        <f>O62/P62</f>
        <v>0.67322834645669305</v>
      </c>
      <c r="R62">
        <v>1</v>
      </c>
      <c r="S62" t="s">
        <v>13</v>
      </c>
      <c r="T62" s="4"/>
      <c r="U62">
        <v>1</v>
      </c>
      <c r="V62" s="16">
        <v>0.62</v>
      </c>
      <c r="W62" s="16">
        <v>0.59</v>
      </c>
      <c r="X62" s="16">
        <v>0.61</v>
      </c>
      <c r="Y62" s="21">
        <f>AVERAGE(V62:X62)</f>
        <v>0.60666666666666658</v>
      </c>
      <c r="Z62" s="16">
        <v>65.459999999999994</v>
      </c>
      <c r="AA62" s="16">
        <v>65.349999999999994</v>
      </c>
      <c r="AB62" s="16">
        <v>65.45</v>
      </c>
      <c r="AC62" s="16">
        <f>AVERAGE(Z62:AB62)</f>
        <v>65.42</v>
      </c>
      <c r="AD62" s="22">
        <v>8.2000000000000007E-3</v>
      </c>
      <c r="AE62" s="22">
        <f>AD62*1000</f>
        <v>8.2000000000000011</v>
      </c>
      <c r="AF62" s="23">
        <f>AE62/AC62</f>
        <v>0.12534393151941303</v>
      </c>
      <c r="AG62" s="16">
        <v>55.27</v>
      </c>
      <c r="AH62" s="20">
        <f>AG62/2</f>
        <v>27.635000000000002</v>
      </c>
      <c r="AI62" s="26">
        <f t="shared" si="0"/>
        <v>713</v>
      </c>
      <c r="AJ62" s="19">
        <f t="shared" si="1"/>
        <v>343</v>
      </c>
      <c r="AK62" s="19">
        <f t="shared" si="2"/>
        <v>370</v>
      </c>
      <c r="AM62">
        <v>17</v>
      </c>
      <c r="AN62">
        <v>15</v>
      </c>
      <c r="AO62">
        <v>14</v>
      </c>
      <c r="AP62">
        <v>16</v>
      </c>
      <c r="AQ62">
        <v>12</v>
      </c>
      <c r="AR62">
        <v>16</v>
      </c>
      <c r="AS62">
        <v>12</v>
      </c>
      <c r="AT62">
        <v>13</v>
      </c>
      <c r="AU62">
        <v>11</v>
      </c>
      <c r="AV62">
        <v>12</v>
      </c>
      <c r="AW62">
        <v>11</v>
      </c>
      <c r="AX62">
        <v>11</v>
      </c>
      <c r="AY62">
        <v>10</v>
      </c>
      <c r="AZ62">
        <v>11</v>
      </c>
      <c r="BA62">
        <v>11</v>
      </c>
      <c r="BB62">
        <v>11</v>
      </c>
      <c r="BC62">
        <v>10</v>
      </c>
      <c r="BD62">
        <v>11</v>
      </c>
      <c r="BE62">
        <v>10</v>
      </c>
      <c r="BF62">
        <v>10</v>
      </c>
      <c r="BG62">
        <v>10</v>
      </c>
      <c r="BH62">
        <v>10</v>
      </c>
      <c r="BJ62">
        <v>14</v>
      </c>
      <c r="BK62">
        <v>17</v>
      </c>
      <c r="BL62">
        <v>13</v>
      </c>
      <c r="BM62">
        <v>15</v>
      </c>
      <c r="BN62">
        <v>12</v>
      </c>
      <c r="BO62">
        <v>13</v>
      </c>
      <c r="BP62">
        <v>11</v>
      </c>
      <c r="BQ62">
        <v>12</v>
      </c>
      <c r="BR62">
        <v>11</v>
      </c>
      <c r="BS62">
        <v>11</v>
      </c>
      <c r="BT62">
        <v>11</v>
      </c>
      <c r="BU62">
        <v>11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E62">
        <v>14</v>
      </c>
      <c r="CF62">
        <v>17</v>
      </c>
      <c r="CG62">
        <v>12</v>
      </c>
      <c r="CH62">
        <v>15</v>
      </c>
      <c r="CI62">
        <v>12</v>
      </c>
      <c r="CJ62">
        <v>13</v>
      </c>
      <c r="CK62">
        <v>11</v>
      </c>
      <c r="CL62">
        <v>12</v>
      </c>
      <c r="CM62">
        <v>11</v>
      </c>
      <c r="CN62">
        <v>11</v>
      </c>
      <c r="CO62">
        <v>10</v>
      </c>
      <c r="CP62">
        <v>11</v>
      </c>
      <c r="CQ62">
        <v>10</v>
      </c>
      <c r="CR62">
        <v>11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FN62">
        <v>0.51</v>
      </c>
      <c r="FO62">
        <v>0.52</v>
      </c>
      <c r="FP62">
        <v>0.48</v>
      </c>
      <c r="FQ62">
        <v>47.93</v>
      </c>
      <c r="FR62">
        <v>48.08</v>
      </c>
      <c r="FS62">
        <v>48.1</v>
      </c>
      <c r="FT62">
        <v>41.92</v>
      </c>
    </row>
    <row r="63" spans="1:179" x14ac:dyDescent="0.3">
      <c r="A63">
        <v>202</v>
      </c>
      <c r="B63">
        <v>6200</v>
      </c>
      <c r="C63" s="2" t="s">
        <v>25</v>
      </c>
      <c r="D63" s="2" t="s">
        <v>144</v>
      </c>
      <c r="E63" s="15" t="s">
        <v>55</v>
      </c>
      <c r="F63" t="s">
        <v>74</v>
      </c>
      <c r="G63" t="s">
        <v>10</v>
      </c>
      <c r="H63">
        <v>2014</v>
      </c>
      <c r="I63" s="1">
        <v>41812</v>
      </c>
      <c r="J63" s="3">
        <v>44765</v>
      </c>
      <c r="K63">
        <v>8</v>
      </c>
      <c r="L63">
        <v>2953</v>
      </c>
      <c r="M63" s="24">
        <v>3.1593320765000001</v>
      </c>
      <c r="N63" t="s">
        <v>176</v>
      </c>
      <c r="O63" s="17">
        <v>17.100000000000001</v>
      </c>
      <c r="P63" s="17">
        <v>24.5</v>
      </c>
      <c r="Q63" s="16">
        <f>O63/P63</f>
        <v>0.69795918367346943</v>
      </c>
      <c r="R63">
        <v>1</v>
      </c>
      <c r="S63" t="s">
        <v>11</v>
      </c>
      <c r="T63" s="4"/>
      <c r="U63">
        <v>0</v>
      </c>
      <c r="V63" s="16">
        <v>0.62</v>
      </c>
      <c r="W63" s="16">
        <v>0.57999999999999996</v>
      </c>
      <c r="X63" s="16">
        <v>0.57999999999999996</v>
      </c>
      <c r="Y63" s="21">
        <f>AVERAGE(V63:X63)</f>
        <v>0.59333333333333327</v>
      </c>
      <c r="Z63" s="16">
        <v>49.7</v>
      </c>
      <c r="AA63" s="16">
        <v>49.75</v>
      </c>
      <c r="AB63" s="16">
        <v>49.69</v>
      </c>
      <c r="AC63" s="16">
        <f>AVERAGE(Z63:AB63)</f>
        <v>49.713333333333331</v>
      </c>
      <c r="AD63" s="22">
        <v>6.3E-3</v>
      </c>
      <c r="AE63" s="22">
        <f>AD63*1000</f>
        <v>6.3</v>
      </c>
      <c r="AF63" s="23">
        <f>AE63/AC63</f>
        <v>0.12672656564301998</v>
      </c>
      <c r="AG63" s="16">
        <v>40.25</v>
      </c>
      <c r="AH63" s="20">
        <f>AG63/2</f>
        <v>20.125</v>
      </c>
      <c r="AI63" s="26">
        <f t="shared" si="0"/>
        <v>780</v>
      </c>
      <c r="AJ63" s="19">
        <f t="shared" si="1"/>
        <v>375</v>
      </c>
      <c r="AK63" s="19">
        <f t="shared" si="2"/>
        <v>405</v>
      </c>
      <c r="AM63">
        <v>24</v>
      </c>
      <c r="AN63">
        <v>20</v>
      </c>
      <c r="AO63">
        <v>17</v>
      </c>
      <c r="AP63">
        <v>19</v>
      </c>
      <c r="AQ63">
        <v>14</v>
      </c>
      <c r="AR63">
        <v>17</v>
      </c>
      <c r="AS63">
        <v>13</v>
      </c>
      <c r="AT63">
        <v>14</v>
      </c>
      <c r="AU63">
        <v>12</v>
      </c>
      <c r="AV63">
        <v>13</v>
      </c>
      <c r="AW63">
        <v>12</v>
      </c>
      <c r="AX63">
        <v>13</v>
      </c>
      <c r="AY63">
        <v>11</v>
      </c>
      <c r="AZ63">
        <v>12</v>
      </c>
      <c r="BA63">
        <v>11</v>
      </c>
      <c r="BB63">
        <v>11</v>
      </c>
      <c r="BC63">
        <v>11</v>
      </c>
      <c r="BD63">
        <v>12</v>
      </c>
      <c r="BE63">
        <v>11</v>
      </c>
      <c r="BF63">
        <v>11</v>
      </c>
      <c r="BG63">
        <v>11</v>
      </c>
      <c r="BH63">
        <v>11</v>
      </c>
      <c r="BJ63">
        <v>16</v>
      </c>
      <c r="BK63">
        <v>17</v>
      </c>
      <c r="BL63">
        <v>14</v>
      </c>
      <c r="BM63">
        <v>16</v>
      </c>
      <c r="BN63">
        <v>13</v>
      </c>
      <c r="BO63">
        <v>14</v>
      </c>
      <c r="BP63">
        <v>12</v>
      </c>
      <c r="BQ63">
        <v>14</v>
      </c>
      <c r="BR63">
        <v>12</v>
      </c>
      <c r="BS63">
        <v>13</v>
      </c>
      <c r="BT63">
        <v>11</v>
      </c>
      <c r="BU63">
        <v>12</v>
      </c>
      <c r="BV63">
        <v>11</v>
      </c>
      <c r="BW63">
        <v>12</v>
      </c>
      <c r="BX63">
        <v>12</v>
      </c>
      <c r="BY63">
        <v>11</v>
      </c>
      <c r="BZ63">
        <v>10</v>
      </c>
      <c r="CA63">
        <v>11</v>
      </c>
      <c r="CB63">
        <v>10</v>
      </c>
      <c r="CC63">
        <v>10</v>
      </c>
      <c r="CE63">
        <v>15</v>
      </c>
      <c r="CF63">
        <v>18</v>
      </c>
      <c r="CG63">
        <v>13</v>
      </c>
      <c r="CH63">
        <v>16</v>
      </c>
      <c r="CI63">
        <v>13</v>
      </c>
      <c r="CJ63">
        <v>14</v>
      </c>
      <c r="CK63">
        <v>12</v>
      </c>
      <c r="CL63">
        <v>13</v>
      </c>
      <c r="CM63">
        <v>11</v>
      </c>
      <c r="CN63">
        <v>13</v>
      </c>
      <c r="CO63">
        <v>12</v>
      </c>
      <c r="CP63">
        <v>12</v>
      </c>
      <c r="CQ63">
        <v>11</v>
      </c>
      <c r="CR63">
        <v>12</v>
      </c>
      <c r="CS63">
        <v>11</v>
      </c>
      <c r="CT63">
        <v>11</v>
      </c>
      <c r="CU63">
        <v>11</v>
      </c>
      <c r="CV63">
        <v>11</v>
      </c>
      <c r="CW63">
        <v>11</v>
      </c>
      <c r="CX63">
        <v>11</v>
      </c>
      <c r="FN63">
        <v>0.54</v>
      </c>
      <c r="FO63">
        <v>0.52</v>
      </c>
      <c r="FP63">
        <v>0.55000000000000004</v>
      </c>
      <c r="FQ63">
        <v>51</v>
      </c>
      <c r="FR63">
        <v>51.08</v>
      </c>
      <c r="FS63">
        <v>51.01</v>
      </c>
      <c r="FT63">
        <v>40.51</v>
      </c>
      <c r="FU63">
        <v>4</v>
      </c>
      <c r="FV63">
        <v>3</v>
      </c>
    </row>
    <row r="64" spans="1:179" x14ac:dyDescent="0.3">
      <c r="A64">
        <v>429</v>
      </c>
      <c r="B64">
        <v>6919</v>
      </c>
      <c r="C64" s="2" t="s">
        <v>48</v>
      </c>
      <c r="D64" s="2" t="s">
        <v>166</v>
      </c>
      <c r="E64" s="15" t="s">
        <v>55</v>
      </c>
      <c r="G64" t="s">
        <v>10</v>
      </c>
      <c r="H64">
        <v>2018</v>
      </c>
      <c r="I64" s="1">
        <v>43298</v>
      </c>
      <c r="J64" s="3">
        <v>44779</v>
      </c>
      <c r="K64">
        <v>4</v>
      </c>
      <c r="L64">
        <v>1481</v>
      </c>
      <c r="M64" s="24">
        <v>3.1593320765000001</v>
      </c>
      <c r="N64" t="s">
        <v>175</v>
      </c>
      <c r="O64" s="17">
        <v>15.3</v>
      </c>
      <c r="P64" s="17">
        <v>25.2</v>
      </c>
      <c r="Q64" s="16">
        <f>O64/P64</f>
        <v>0.60714285714285721</v>
      </c>
      <c r="R64">
        <v>0</v>
      </c>
      <c r="S64" t="s">
        <v>11</v>
      </c>
      <c r="T64" s="4"/>
      <c r="U64">
        <v>0</v>
      </c>
      <c r="V64" s="16">
        <v>0.59</v>
      </c>
      <c r="W64" s="16">
        <v>0.56000000000000005</v>
      </c>
      <c r="X64" s="16">
        <v>0.56999999999999995</v>
      </c>
      <c r="Y64" s="21">
        <f>AVERAGE(V64:X64)</f>
        <v>0.57333333333333325</v>
      </c>
      <c r="Z64" s="16">
        <v>51.7</v>
      </c>
      <c r="AA64" s="16">
        <v>51.75</v>
      </c>
      <c r="AB64" s="16">
        <v>51.79</v>
      </c>
      <c r="AC64" s="16">
        <f>AVERAGE(Z64:AB64)</f>
        <v>51.74666666666667</v>
      </c>
      <c r="AD64" s="22">
        <v>6.4999999999999997E-3</v>
      </c>
      <c r="AE64" s="22">
        <f>AD64*1000</f>
        <v>6.5</v>
      </c>
      <c r="AF64" s="23">
        <f>AE64/AC64</f>
        <v>0.12561195568152536</v>
      </c>
      <c r="AG64" s="16">
        <v>44.28</v>
      </c>
      <c r="AH64" s="20">
        <f>AG64/2</f>
        <v>22.14</v>
      </c>
      <c r="AI64" s="26">
        <f t="shared" si="0"/>
        <v>744</v>
      </c>
      <c r="AJ64" s="19">
        <f t="shared" si="1"/>
        <v>360</v>
      </c>
      <c r="AK64" s="19">
        <f t="shared" si="2"/>
        <v>384</v>
      </c>
      <c r="AM64">
        <v>23</v>
      </c>
      <c r="AN64">
        <v>18</v>
      </c>
      <c r="AO64">
        <v>14</v>
      </c>
      <c r="AP64">
        <v>16</v>
      </c>
      <c r="AQ64">
        <v>13</v>
      </c>
      <c r="AR64">
        <v>15</v>
      </c>
      <c r="AS64">
        <v>12</v>
      </c>
      <c r="AT64">
        <v>14</v>
      </c>
      <c r="AU64">
        <v>12</v>
      </c>
      <c r="AV64">
        <v>12</v>
      </c>
      <c r="AW64">
        <v>11</v>
      </c>
      <c r="AX64">
        <v>12</v>
      </c>
      <c r="AY64">
        <v>11</v>
      </c>
      <c r="AZ64">
        <v>12</v>
      </c>
      <c r="BA64">
        <v>11</v>
      </c>
      <c r="BB64">
        <v>12</v>
      </c>
      <c r="BC64">
        <v>11</v>
      </c>
      <c r="BD64">
        <v>11</v>
      </c>
      <c r="BE64">
        <v>11</v>
      </c>
      <c r="BF64">
        <v>11</v>
      </c>
      <c r="BG64">
        <v>10</v>
      </c>
      <c r="BH64">
        <v>11</v>
      </c>
      <c r="BJ64">
        <v>14</v>
      </c>
      <c r="BK64">
        <v>15</v>
      </c>
      <c r="BL64">
        <v>13</v>
      </c>
      <c r="BM64">
        <v>16</v>
      </c>
      <c r="BN64">
        <v>13</v>
      </c>
      <c r="BO64">
        <v>14</v>
      </c>
      <c r="BP64">
        <v>12</v>
      </c>
      <c r="BQ64">
        <v>13</v>
      </c>
      <c r="BR64">
        <v>12</v>
      </c>
      <c r="BS64">
        <v>12</v>
      </c>
      <c r="BT64">
        <v>12</v>
      </c>
      <c r="BU64">
        <v>12</v>
      </c>
      <c r="BV64">
        <v>11</v>
      </c>
      <c r="BW64">
        <v>11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E64">
        <v>14</v>
      </c>
      <c r="CF64">
        <v>16</v>
      </c>
      <c r="CG64">
        <v>13</v>
      </c>
      <c r="CH64">
        <v>16</v>
      </c>
      <c r="CI64">
        <v>12</v>
      </c>
      <c r="CJ64">
        <v>14</v>
      </c>
      <c r="CK64">
        <v>12</v>
      </c>
      <c r="CL64">
        <v>13</v>
      </c>
      <c r="CM64">
        <v>12</v>
      </c>
      <c r="CN64">
        <v>12</v>
      </c>
      <c r="CO64">
        <v>11</v>
      </c>
      <c r="CP64">
        <v>11</v>
      </c>
      <c r="CQ64">
        <v>11</v>
      </c>
      <c r="CR64">
        <v>11</v>
      </c>
      <c r="CS64">
        <v>11</v>
      </c>
      <c r="CT64">
        <v>11</v>
      </c>
      <c r="CU64">
        <v>10</v>
      </c>
      <c r="CV64">
        <v>10</v>
      </c>
      <c r="CW64">
        <v>10</v>
      </c>
      <c r="CX64">
        <v>10</v>
      </c>
      <c r="FU64">
        <v>3</v>
      </c>
      <c r="FV64">
        <v>3</v>
      </c>
    </row>
    <row r="65" spans="1:178" x14ac:dyDescent="0.3">
      <c r="A65">
        <v>121</v>
      </c>
      <c r="B65">
        <v>6144</v>
      </c>
      <c r="C65" s="2" t="s">
        <v>15</v>
      </c>
      <c r="D65" s="2" t="s">
        <v>137</v>
      </c>
      <c r="E65" s="15" t="s">
        <v>55</v>
      </c>
      <c r="G65" t="s">
        <v>10</v>
      </c>
      <c r="H65">
        <v>2014</v>
      </c>
      <c r="I65" s="1">
        <v>41691</v>
      </c>
      <c r="J65" s="3">
        <v>44782</v>
      </c>
      <c r="K65">
        <v>8</v>
      </c>
      <c r="L65">
        <v>3292</v>
      </c>
      <c r="M65" s="24">
        <v>3.1593320765000001</v>
      </c>
      <c r="N65" t="s">
        <v>176</v>
      </c>
      <c r="O65" s="17">
        <v>17.100000000000001</v>
      </c>
      <c r="P65" s="17">
        <v>26.9</v>
      </c>
      <c r="Q65" s="16">
        <f>O65/P65</f>
        <v>0.63568773234200748</v>
      </c>
      <c r="R65">
        <v>1</v>
      </c>
      <c r="S65" t="s">
        <v>11</v>
      </c>
      <c r="T65" s="4"/>
      <c r="U65">
        <v>0</v>
      </c>
      <c r="V65" s="16">
        <v>0.59</v>
      </c>
      <c r="W65" s="16">
        <v>0.59</v>
      </c>
      <c r="X65" s="16">
        <v>0.6</v>
      </c>
      <c r="Y65" s="21">
        <f>AVERAGE(V65:X65)</f>
        <v>0.59333333333333327</v>
      </c>
      <c r="Z65" s="16">
        <v>47.16</v>
      </c>
      <c r="AA65" s="16">
        <v>47.12</v>
      </c>
      <c r="AB65" s="16">
        <v>47.2</v>
      </c>
      <c r="AC65" s="16">
        <f>AVERAGE(Z65:AB65)</f>
        <v>47.160000000000004</v>
      </c>
      <c r="AD65" s="22">
        <v>5.7000000000000002E-3</v>
      </c>
      <c r="AE65" s="22">
        <f>AD65*1000</f>
        <v>5.7</v>
      </c>
      <c r="AF65" s="23">
        <f>AE65/AC65</f>
        <v>0.12086513994910941</v>
      </c>
      <c r="AG65" s="16">
        <v>41.12</v>
      </c>
      <c r="AH65" s="20">
        <f>AG65/2</f>
        <v>20.56</v>
      </c>
      <c r="AI65" s="26">
        <f t="shared" si="0"/>
        <v>805</v>
      </c>
      <c r="AJ65" s="19">
        <f t="shared" si="1"/>
        <v>388</v>
      </c>
      <c r="AK65" s="19">
        <f t="shared" si="2"/>
        <v>417</v>
      </c>
      <c r="AM65">
        <v>21</v>
      </c>
      <c r="AN65">
        <v>20</v>
      </c>
      <c r="AO65">
        <v>16</v>
      </c>
      <c r="AP65">
        <v>18</v>
      </c>
      <c r="AQ65">
        <v>14</v>
      </c>
      <c r="AR65">
        <v>16</v>
      </c>
      <c r="AS65">
        <v>13</v>
      </c>
      <c r="AT65">
        <v>15</v>
      </c>
      <c r="AU65">
        <v>12</v>
      </c>
      <c r="AV65">
        <v>13</v>
      </c>
      <c r="AW65">
        <v>12</v>
      </c>
      <c r="AX65">
        <v>13</v>
      </c>
      <c r="AY65">
        <v>11</v>
      </c>
      <c r="AZ65">
        <v>12</v>
      </c>
      <c r="BA65">
        <v>12</v>
      </c>
      <c r="BB65">
        <v>12</v>
      </c>
      <c r="BC65">
        <v>12</v>
      </c>
      <c r="BD65">
        <v>12</v>
      </c>
      <c r="BE65">
        <v>11</v>
      </c>
      <c r="BF65">
        <v>12</v>
      </c>
      <c r="BG65">
        <v>11</v>
      </c>
      <c r="BH65">
        <v>11</v>
      </c>
      <c r="BJ65">
        <v>16</v>
      </c>
      <c r="BK65">
        <v>19</v>
      </c>
      <c r="BL65">
        <v>15</v>
      </c>
      <c r="BM65">
        <v>17</v>
      </c>
      <c r="BN65">
        <v>14</v>
      </c>
      <c r="BO65">
        <v>15</v>
      </c>
      <c r="BP65">
        <v>13</v>
      </c>
      <c r="BQ65">
        <v>13</v>
      </c>
      <c r="BR65">
        <v>13</v>
      </c>
      <c r="BS65">
        <v>13</v>
      </c>
      <c r="BT65">
        <v>12</v>
      </c>
      <c r="BU65">
        <v>12</v>
      </c>
      <c r="BV65">
        <v>12</v>
      </c>
      <c r="BW65">
        <v>12</v>
      </c>
      <c r="BX65">
        <v>12</v>
      </c>
      <c r="BY65">
        <v>12</v>
      </c>
      <c r="BZ65">
        <v>11</v>
      </c>
      <c r="CA65">
        <v>11</v>
      </c>
      <c r="CB65">
        <v>11</v>
      </c>
      <c r="CC65">
        <v>11</v>
      </c>
      <c r="CE65">
        <v>14</v>
      </c>
      <c r="CF65">
        <v>18</v>
      </c>
      <c r="CG65">
        <v>14</v>
      </c>
      <c r="CH65">
        <v>17</v>
      </c>
      <c r="CI65">
        <v>14</v>
      </c>
      <c r="CJ65">
        <v>15</v>
      </c>
      <c r="CK65">
        <v>13</v>
      </c>
      <c r="CL65">
        <v>14</v>
      </c>
      <c r="CM65">
        <v>13</v>
      </c>
      <c r="CN65">
        <v>13</v>
      </c>
      <c r="CO65">
        <v>12</v>
      </c>
      <c r="CP65">
        <v>13</v>
      </c>
      <c r="CQ65">
        <v>11</v>
      </c>
      <c r="CR65">
        <v>12</v>
      </c>
      <c r="CS65">
        <v>11</v>
      </c>
      <c r="CT65">
        <v>12</v>
      </c>
      <c r="CU65">
        <v>11</v>
      </c>
      <c r="CV65">
        <v>11</v>
      </c>
      <c r="CW65">
        <v>11</v>
      </c>
      <c r="CX65">
        <v>11</v>
      </c>
      <c r="FU65">
        <v>3</v>
      </c>
      <c r="FV65">
        <v>3</v>
      </c>
    </row>
    <row r="66" spans="1:178" x14ac:dyDescent="0.3">
      <c r="A66">
        <v>395</v>
      </c>
      <c r="B66">
        <v>6881</v>
      </c>
      <c r="C66" s="2" t="s">
        <v>40</v>
      </c>
      <c r="D66" s="2" t="s">
        <v>158</v>
      </c>
      <c r="E66" s="15" t="s">
        <v>55</v>
      </c>
      <c r="G66" t="s">
        <v>10</v>
      </c>
      <c r="H66">
        <v>2018</v>
      </c>
      <c r="I66" s="1">
        <v>43174</v>
      </c>
      <c r="J66" s="3">
        <v>44796</v>
      </c>
      <c r="K66">
        <v>4</v>
      </c>
      <c r="L66">
        <v>1622</v>
      </c>
      <c r="M66" s="24">
        <v>3.1593320765000001</v>
      </c>
      <c r="N66" t="s">
        <v>175</v>
      </c>
      <c r="O66" s="17">
        <v>14.7</v>
      </c>
      <c r="P66" s="17">
        <v>24.1</v>
      </c>
      <c r="Q66" s="16">
        <f>O66/P66</f>
        <v>0.60995850622406633</v>
      </c>
      <c r="R66">
        <v>0</v>
      </c>
      <c r="S66" t="s">
        <v>11</v>
      </c>
      <c r="T66" s="4"/>
      <c r="U66">
        <v>0</v>
      </c>
      <c r="V66" s="16">
        <v>0.64</v>
      </c>
      <c r="W66" s="16">
        <v>0.68</v>
      </c>
      <c r="X66" s="16">
        <v>0.64</v>
      </c>
      <c r="Y66" s="21">
        <f>AVERAGE(V66:X66)</f>
        <v>0.65333333333333332</v>
      </c>
      <c r="Z66" s="16">
        <v>52.3</v>
      </c>
      <c r="AA66" s="16">
        <v>52.45</v>
      </c>
      <c r="AB66" s="16">
        <v>52.35</v>
      </c>
      <c r="AC66" s="16">
        <f>AVERAGE(Z66:AB66)</f>
        <v>52.366666666666667</v>
      </c>
      <c r="AD66" s="22">
        <v>6.0000000000000001E-3</v>
      </c>
      <c r="AE66" s="22">
        <f>AD66*1000</f>
        <v>6</v>
      </c>
      <c r="AF66" s="23">
        <f>AE66/AC66</f>
        <v>0.11457670273711013</v>
      </c>
      <c r="AG66" s="16">
        <v>46.16</v>
      </c>
      <c r="AH66" s="20">
        <f>AG66/2</f>
        <v>23.08</v>
      </c>
      <c r="AI66" s="26">
        <f t="shared" si="0"/>
        <v>718</v>
      </c>
      <c r="AJ66" s="19">
        <f t="shared" si="1"/>
        <v>351</v>
      </c>
      <c r="AK66" s="19">
        <f t="shared" si="2"/>
        <v>367</v>
      </c>
      <c r="AM66">
        <v>22</v>
      </c>
      <c r="AN66">
        <v>18</v>
      </c>
      <c r="AO66">
        <v>13</v>
      </c>
      <c r="AP66">
        <v>16</v>
      </c>
      <c r="AQ66">
        <v>13</v>
      </c>
      <c r="AR66">
        <v>15</v>
      </c>
      <c r="AS66">
        <v>12</v>
      </c>
      <c r="AT66">
        <v>13</v>
      </c>
      <c r="AU66">
        <v>11</v>
      </c>
      <c r="AV66">
        <v>11</v>
      </c>
      <c r="AW66">
        <v>11</v>
      </c>
      <c r="AX66">
        <v>11</v>
      </c>
      <c r="AY66">
        <v>11</v>
      </c>
      <c r="AZ66">
        <v>11</v>
      </c>
      <c r="BA66">
        <v>11</v>
      </c>
      <c r="BB66">
        <v>11</v>
      </c>
      <c r="BC66">
        <v>11</v>
      </c>
      <c r="BD66">
        <v>11</v>
      </c>
      <c r="BE66">
        <v>10</v>
      </c>
      <c r="BF66">
        <v>11</v>
      </c>
      <c r="BG66">
        <v>11</v>
      </c>
      <c r="BH66">
        <v>10</v>
      </c>
      <c r="BJ66">
        <v>13</v>
      </c>
      <c r="BK66">
        <v>15</v>
      </c>
      <c r="BL66">
        <v>12</v>
      </c>
      <c r="BM66">
        <v>14</v>
      </c>
      <c r="BN66">
        <v>11</v>
      </c>
      <c r="BO66">
        <v>12</v>
      </c>
      <c r="BP66">
        <v>11</v>
      </c>
      <c r="BQ66">
        <v>11</v>
      </c>
      <c r="BR66">
        <v>11</v>
      </c>
      <c r="BS66">
        <v>11</v>
      </c>
      <c r="BT66">
        <v>11</v>
      </c>
      <c r="BU66">
        <v>11</v>
      </c>
      <c r="BV66">
        <v>11</v>
      </c>
      <c r="BW66">
        <v>11</v>
      </c>
      <c r="BX66">
        <v>10</v>
      </c>
      <c r="BY66">
        <v>10</v>
      </c>
      <c r="BZ66">
        <v>11</v>
      </c>
      <c r="CA66">
        <v>11</v>
      </c>
      <c r="CB66">
        <v>11</v>
      </c>
      <c r="CC66">
        <v>11</v>
      </c>
      <c r="CE66">
        <v>14</v>
      </c>
      <c r="CF66">
        <v>16</v>
      </c>
      <c r="CG66">
        <v>12</v>
      </c>
      <c r="CH66">
        <v>14</v>
      </c>
      <c r="CI66">
        <v>12</v>
      </c>
      <c r="CJ66">
        <v>12</v>
      </c>
      <c r="CK66">
        <v>12</v>
      </c>
      <c r="CL66">
        <v>12</v>
      </c>
      <c r="CM66">
        <v>11</v>
      </c>
      <c r="CN66">
        <v>11</v>
      </c>
      <c r="CO66">
        <v>11</v>
      </c>
      <c r="CP66">
        <v>11</v>
      </c>
      <c r="CQ66">
        <v>11</v>
      </c>
      <c r="CR66">
        <v>11</v>
      </c>
      <c r="CS66">
        <v>11</v>
      </c>
      <c r="CT66">
        <v>11</v>
      </c>
      <c r="CU66">
        <v>11</v>
      </c>
      <c r="CV66">
        <v>11</v>
      </c>
      <c r="CW66">
        <v>10</v>
      </c>
      <c r="CX66">
        <v>10</v>
      </c>
      <c r="FU66">
        <v>3</v>
      </c>
      <c r="FV66">
        <v>2</v>
      </c>
    </row>
    <row r="67" spans="1:178" x14ac:dyDescent="0.3">
      <c r="A67">
        <v>329</v>
      </c>
      <c r="B67">
        <v>6765</v>
      </c>
      <c r="C67" s="2" t="s">
        <v>35</v>
      </c>
      <c r="D67" s="2" t="s">
        <v>152</v>
      </c>
      <c r="E67" s="15" t="s">
        <v>55</v>
      </c>
      <c r="G67" t="s">
        <v>10</v>
      </c>
      <c r="H67">
        <v>2017</v>
      </c>
      <c r="I67" s="1">
        <v>42921</v>
      </c>
      <c r="J67" s="3">
        <v>44805</v>
      </c>
      <c r="K67">
        <v>5</v>
      </c>
      <c r="L67">
        <v>1884</v>
      </c>
      <c r="M67" s="24">
        <v>3.1593320765000001</v>
      </c>
      <c r="N67" t="s">
        <v>175</v>
      </c>
      <c r="O67" s="17">
        <v>15.1</v>
      </c>
      <c r="P67" s="17">
        <v>24.3</v>
      </c>
      <c r="Q67" s="16">
        <f>O67/P67</f>
        <v>0.62139917695473246</v>
      </c>
      <c r="R67">
        <v>0</v>
      </c>
      <c r="S67" t="s">
        <v>14</v>
      </c>
      <c r="T67" s="4"/>
      <c r="U67">
        <v>0</v>
      </c>
      <c r="V67" s="16">
        <v>0.57999999999999996</v>
      </c>
      <c r="W67" s="16">
        <v>0.57999999999999996</v>
      </c>
      <c r="X67" s="16">
        <v>0.57999999999999996</v>
      </c>
      <c r="Y67" s="21">
        <f>AVERAGE(V67:X67)</f>
        <v>0.57999999999999996</v>
      </c>
      <c r="Z67" s="16">
        <v>51.03</v>
      </c>
      <c r="AA67" s="16">
        <v>50.99</v>
      </c>
      <c r="AB67" s="16">
        <v>50.95</v>
      </c>
      <c r="AC67" s="16">
        <f>AVERAGE(Z67:AB67)</f>
        <v>50.990000000000009</v>
      </c>
      <c r="AD67" s="22">
        <v>6.4999999999999997E-3</v>
      </c>
      <c r="AE67" s="22">
        <f>AD67*1000</f>
        <v>6.5</v>
      </c>
      <c r="AF67" s="23">
        <f>AE67/AC67</f>
        <v>0.12747597568150615</v>
      </c>
      <c r="AG67" s="16">
        <v>42.73</v>
      </c>
      <c r="AH67" s="20">
        <f>AG67/2</f>
        <v>21.364999999999998</v>
      </c>
      <c r="AI67" s="26">
        <f t="shared" ref="AI67:AI75" si="3">AJ67+AK67</f>
        <v>741</v>
      </c>
      <c r="AJ67" s="19">
        <f t="shared" ref="AJ67:AJ75" si="4">AO67+AQ67+AS67+AU67+AW67+AY67+BA67+BC67+BE67+BE67+BG67+BJ67+BL67+BN67+BP67+BR67+BT67+BV67+BX67+BZ67+CB67+CE67+CG67+CI67+CK67+CM67+CO67+CQ67+CS67+CU67+CW67</f>
        <v>356</v>
      </c>
      <c r="AK67" s="19">
        <f t="shared" ref="AK67:AK75" si="5">AP67+AR67+AT67+AV67+AX67+AZ67+BB67+BD67+BF67+BF67+BH67+BK67+BM67+BO67+BQ67+BS67+BU67+BW67+BY67+CA67+CC67+CF67+CH67+CJ67+CL67+CN67+CP67+CR67+CT67+CV67+CX67</f>
        <v>385</v>
      </c>
      <c r="AM67">
        <v>21</v>
      </c>
      <c r="AN67">
        <v>18</v>
      </c>
      <c r="AO67">
        <v>15</v>
      </c>
      <c r="AP67">
        <v>17</v>
      </c>
      <c r="AQ67">
        <v>14</v>
      </c>
      <c r="AR67">
        <v>17</v>
      </c>
      <c r="AS67">
        <v>13</v>
      </c>
      <c r="AT67">
        <v>15</v>
      </c>
      <c r="AU67">
        <v>12</v>
      </c>
      <c r="AV67">
        <v>14</v>
      </c>
      <c r="AW67">
        <v>11</v>
      </c>
      <c r="AX67">
        <v>12</v>
      </c>
      <c r="AY67">
        <v>11</v>
      </c>
      <c r="AZ67">
        <v>11</v>
      </c>
      <c r="BA67">
        <v>11</v>
      </c>
      <c r="BB67">
        <v>11</v>
      </c>
      <c r="BC67">
        <v>11</v>
      </c>
      <c r="BD67">
        <v>11</v>
      </c>
      <c r="BE67">
        <v>10</v>
      </c>
      <c r="BF67">
        <v>10</v>
      </c>
      <c r="BG67">
        <v>10</v>
      </c>
      <c r="BH67">
        <v>10</v>
      </c>
      <c r="BJ67">
        <v>14</v>
      </c>
      <c r="BK67">
        <v>18</v>
      </c>
      <c r="BL67">
        <v>14</v>
      </c>
      <c r="BM67">
        <v>16</v>
      </c>
      <c r="BN67">
        <v>13</v>
      </c>
      <c r="BO67">
        <v>14</v>
      </c>
      <c r="BP67">
        <v>12</v>
      </c>
      <c r="BQ67">
        <v>12</v>
      </c>
      <c r="BR67">
        <v>12</v>
      </c>
      <c r="BS67">
        <v>12</v>
      </c>
      <c r="BT67">
        <v>11</v>
      </c>
      <c r="BU67">
        <v>11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E67">
        <v>14</v>
      </c>
      <c r="CF67">
        <v>18</v>
      </c>
      <c r="CG67">
        <v>13</v>
      </c>
      <c r="CH67">
        <v>16</v>
      </c>
      <c r="CI67">
        <v>12</v>
      </c>
      <c r="CJ67">
        <v>14</v>
      </c>
      <c r="CK67">
        <v>12</v>
      </c>
      <c r="CL67">
        <v>12</v>
      </c>
      <c r="CM67">
        <v>11</v>
      </c>
      <c r="CN67">
        <v>12</v>
      </c>
      <c r="CO67">
        <v>11</v>
      </c>
      <c r="CP67">
        <v>12</v>
      </c>
      <c r="CQ67">
        <v>10</v>
      </c>
      <c r="CR67">
        <v>10</v>
      </c>
      <c r="CS67">
        <v>9</v>
      </c>
      <c r="CT67">
        <v>10</v>
      </c>
      <c r="CU67">
        <v>10</v>
      </c>
      <c r="CV67">
        <v>10</v>
      </c>
      <c r="CW67">
        <v>10</v>
      </c>
      <c r="CX67">
        <v>10</v>
      </c>
      <c r="FU67">
        <v>4</v>
      </c>
      <c r="FV67">
        <v>3</v>
      </c>
    </row>
    <row r="68" spans="1:178" x14ac:dyDescent="0.3">
      <c r="A68">
        <v>152</v>
      </c>
      <c r="B68">
        <v>6158</v>
      </c>
      <c r="C68" s="2" t="s">
        <v>22</v>
      </c>
      <c r="D68" s="2" t="s">
        <v>141</v>
      </c>
      <c r="E68" s="15" t="s">
        <v>55</v>
      </c>
      <c r="G68" t="s">
        <v>10</v>
      </c>
      <c r="H68">
        <v>2014</v>
      </c>
      <c r="I68" s="1">
        <v>41700</v>
      </c>
      <c r="J68" s="3">
        <v>44959</v>
      </c>
      <c r="K68">
        <v>9</v>
      </c>
      <c r="L68">
        <v>3259</v>
      </c>
      <c r="M68" s="24">
        <v>4.4348564615384598</v>
      </c>
      <c r="N68" t="s">
        <v>176</v>
      </c>
      <c r="O68" s="17">
        <v>14.3</v>
      </c>
      <c r="P68" s="17">
        <v>25.3</v>
      </c>
      <c r="Q68" s="16">
        <f>O68/P68</f>
        <v>0.56521739130434789</v>
      </c>
      <c r="R68">
        <v>1</v>
      </c>
      <c r="S68" t="s">
        <v>11</v>
      </c>
      <c r="T68" s="4"/>
      <c r="U68">
        <v>0</v>
      </c>
      <c r="V68" s="16">
        <v>0.57999999999999996</v>
      </c>
      <c r="W68">
        <v>0.55000000000000004</v>
      </c>
      <c r="X68">
        <v>0.55000000000000004</v>
      </c>
      <c r="Y68" s="21">
        <f>AVERAGE(V68:X68)</f>
        <v>0.55999999999999994</v>
      </c>
      <c r="Z68">
        <v>52.82</v>
      </c>
      <c r="AA68">
        <v>52.85</v>
      </c>
      <c r="AB68" s="16">
        <v>52.82</v>
      </c>
      <c r="AC68" s="16">
        <f>AVERAGE(Z68:AB68)</f>
        <v>52.830000000000005</v>
      </c>
      <c r="AD68" s="22">
        <v>6.1000000000000004E-3</v>
      </c>
      <c r="AE68" s="22">
        <f>AD68*1000</f>
        <v>6.1000000000000005</v>
      </c>
      <c r="AF68" s="23">
        <f>AE68/AC68</f>
        <v>0.11546469808820746</v>
      </c>
      <c r="AG68" s="16">
        <v>44.62</v>
      </c>
      <c r="AH68" s="20">
        <f>AG68/2</f>
        <v>22.31</v>
      </c>
      <c r="AI68" s="26">
        <f t="shared" si="3"/>
        <v>739</v>
      </c>
      <c r="AJ68" s="19">
        <f t="shared" si="4"/>
        <v>353</v>
      </c>
      <c r="AK68" s="19">
        <f t="shared" si="5"/>
        <v>386</v>
      </c>
      <c r="AM68">
        <v>22</v>
      </c>
      <c r="AN68">
        <v>20</v>
      </c>
      <c r="AO68">
        <v>15</v>
      </c>
      <c r="AP68">
        <v>18</v>
      </c>
      <c r="AQ68">
        <v>13</v>
      </c>
      <c r="AR68">
        <v>16</v>
      </c>
      <c r="AS68">
        <v>12</v>
      </c>
      <c r="AT68">
        <v>14</v>
      </c>
      <c r="AU68">
        <v>12</v>
      </c>
      <c r="AV68">
        <v>13</v>
      </c>
      <c r="AW68">
        <v>11</v>
      </c>
      <c r="AX68">
        <v>12</v>
      </c>
      <c r="AY68">
        <v>11</v>
      </c>
      <c r="AZ68">
        <v>11</v>
      </c>
      <c r="BA68">
        <v>10</v>
      </c>
      <c r="BB68">
        <v>11</v>
      </c>
      <c r="BC68">
        <v>11</v>
      </c>
      <c r="BD68">
        <v>11</v>
      </c>
      <c r="BE68">
        <v>10</v>
      </c>
      <c r="BF68">
        <v>10</v>
      </c>
      <c r="BG68">
        <v>9</v>
      </c>
      <c r="BH68">
        <v>10</v>
      </c>
      <c r="BJ68">
        <v>13</v>
      </c>
      <c r="BK68">
        <v>17</v>
      </c>
      <c r="BL68">
        <v>13</v>
      </c>
      <c r="BM68">
        <v>16</v>
      </c>
      <c r="BN68">
        <v>13</v>
      </c>
      <c r="BO68">
        <v>14</v>
      </c>
      <c r="BP68">
        <v>12</v>
      </c>
      <c r="BQ68">
        <v>12</v>
      </c>
      <c r="BR68">
        <v>12</v>
      </c>
      <c r="BS68">
        <v>12</v>
      </c>
      <c r="BT68">
        <v>11</v>
      </c>
      <c r="BU68">
        <v>11</v>
      </c>
      <c r="BV68">
        <v>11</v>
      </c>
      <c r="BW68">
        <v>11</v>
      </c>
      <c r="BX68">
        <v>10</v>
      </c>
      <c r="BY68">
        <v>11</v>
      </c>
      <c r="BZ68">
        <v>10</v>
      </c>
      <c r="CA68">
        <v>10</v>
      </c>
      <c r="CB68">
        <v>10</v>
      </c>
      <c r="CC68">
        <v>10</v>
      </c>
      <c r="CE68">
        <v>14</v>
      </c>
      <c r="CF68">
        <v>17</v>
      </c>
      <c r="CG68">
        <v>14</v>
      </c>
      <c r="CH68">
        <v>17</v>
      </c>
      <c r="CI68">
        <v>12</v>
      </c>
      <c r="CJ68">
        <v>14</v>
      </c>
      <c r="CK68">
        <v>12</v>
      </c>
      <c r="CL68">
        <v>13</v>
      </c>
      <c r="CM68">
        <v>11</v>
      </c>
      <c r="CN68">
        <v>12</v>
      </c>
      <c r="CO68">
        <v>11</v>
      </c>
      <c r="CP68">
        <v>11</v>
      </c>
      <c r="CQ68">
        <v>10</v>
      </c>
      <c r="CR68">
        <v>11</v>
      </c>
      <c r="CS68">
        <v>10</v>
      </c>
      <c r="CT68">
        <v>11</v>
      </c>
      <c r="CU68">
        <v>10</v>
      </c>
      <c r="CV68">
        <v>10</v>
      </c>
      <c r="CW68">
        <v>10</v>
      </c>
      <c r="CX68">
        <v>10</v>
      </c>
    </row>
    <row r="69" spans="1:178" x14ac:dyDescent="0.3">
      <c r="A69" s="9">
        <v>334</v>
      </c>
      <c r="B69" s="9">
        <v>6766</v>
      </c>
      <c r="C69" s="2" t="s">
        <v>34</v>
      </c>
      <c r="D69" s="2" t="s">
        <v>151</v>
      </c>
      <c r="E69" s="15" t="s">
        <v>55</v>
      </c>
      <c r="G69" t="s">
        <v>10</v>
      </c>
      <c r="H69">
        <v>2017</v>
      </c>
      <c r="I69" s="1">
        <v>42918</v>
      </c>
      <c r="J69" s="3">
        <v>44960</v>
      </c>
      <c r="K69">
        <v>6</v>
      </c>
      <c r="L69">
        <v>2070</v>
      </c>
      <c r="M69" s="24">
        <v>4.4348564615384598</v>
      </c>
      <c r="N69" t="s">
        <v>175</v>
      </c>
      <c r="O69" s="17">
        <v>16.100000000000001</v>
      </c>
      <c r="P69" s="17">
        <v>24.5</v>
      </c>
      <c r="Q69" s="16">
        <f>O69/P69</f>
        <v>0.65714285714285725</v>
      </c>
      <c r="R69">
        <v>0</v>
      </c>
      <c r="S69" t="s">
        <v>11</v>
      </c>
      <c r="T69" s="4"/>
      <c r="U69">
        <v>0</v>
      </c>
      <c r="V69" s="16">
        <v>0.52</v>
      </c>
      <c r="W69" s="16">
        <v>0.48</v>
      </c>
      <c r="X69" s="16">
        <v>0.5</v>
      </c>
      <c r="Y69" s="21">
        <f>AVERAGE(V69:X69)</f>
        <v>0.5</v>
      </c>
      <c r="Z69" s="16">
        <v>48.69</v>
      </c>
      <c r="AA69" s="16">
        <v>48.63</v>
      </c>
      <c r="AB69" s="16">
        <v>48.71</v>
      </c>
      <c r="AC69" s="16">
        <f>AVERAGE(Z69:AB69)</f>
        <v>48.676666666666669</v>
      </c>
      <c r="AD69" s="22">
        <v>5.1999999999999998E-3</v>
      </c>
      <c r="AE69" s="22">
        <f>AD69*1000</f>
        <v>5.2</v>
      </c>
      <c r="AF69" s="23">
        <f>AE69/AC69</f>
        <v>0.10682736424022461</v>
      </c>
      <c r="AG69" s="16">
        <v>39.21</v>
      </c>
      <c r="AH69" s="20">
        <f>AG69/2</f>
        <v>19.605</v>
      </c>
      <c r="AI69" s="26">
        <f t="shared" si="3"/>
        <v>707</v>
      </c>
      <c r="AJ69" s="19">
        <f t="shared" si="4"/>
        <v>337</v>
      </c>
      <c r="AK69" s="19">
        <f t="shared" si="5"/>
        <v>370</v>
      </c>
      <c r="AM69">
        <v>24</v>
      </c>
      <c r="AN69">
        <v>21</v>
      </c>
      <c r="AO69">
        <v>12</v>
      </c>
      <c r="AP69">
        <v>16</v>
      </c>
      <c r="AQ69">
        <v>12</v>
      </c>
      <c r="AR69">
        <v>15</v>
      </c>
      <c r="AS69">
        <v>12</v>
      </c>
      <c r="AT69">
        <v>14</v>
      </c>
      <c r="AU69">
        <v>11</v>
      </c>
      <c r="AV69">
        <v>13</v>
      </c>
      <c r="AW69">
        <v>11</v>
      </c>
      <c r="AX69">
        <v>11</v>
      </c>
      <c r="AY69">
        <v>10</v>
      </c>
      <c r="AZ69">
        <v>11</v>
      </c>
      <c r="BA69">
        <v>10</v>
      </c>
      <c r="BB69">
        <v>11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J69">
        <v>14</v>
      </c>
      <c r="BK69">
        <v>16</v>
      </c>
      <c r="BL69">
        <v>13</v>
      </c>
      <c r="BM69">
        <v>14</v>
      </c>
      <c r="BN69">
        <v>11</v>
      </c>
      <c r="BO69">
        <v>12</v>
      </c>
      <c r="BP69">
        <v>11</v>
      </c>
      <c r="BQ69">
        <v>12</v>
      </c>
      <c r="BR69">
        <v>11</v>
      </c>
      <c r="BS69">
        <v>12</v>
      </c>
      <c r="BT69">
        <v>10</v>
      </c>
      <c r="BU69">
        <v>12</v>
      </c>
      <c r="BV69">
        <v>10</v>
      </c>
      <c r="BW69">
        <v>11</v>
      </c>
      <c r="BX69">
        <v>10</v>
      </c>
      <c r="BY69">
        <v>10</v>
      </c>
      <c r="BZ69">
        <v>10</v>
      </c>
      <c r="CA69">
        <v>10</v>
      </c>
      <c r="CB69">
        <v>9</v>
      </c>
      <c r="CC69">
        <v>10</v>
      </c>
      <c r="CE69">
        <v>15</v>
      </c>
      <c r="CF69">
        <v>16</v>
      </c>
      <c r="CG69">
        <v>12</v>
      </c>
      <c r="CH69">
        <v>15</v>
      </c>
      <c r="CI69">
        <v>11</v>
      </c>
      <c r="CJ69">
        <v>13</v>
      </c>
      <c r="CK69">
        <v>10</v>
      </c>
      <c r="CL69">
        <v>12</v>
      </c>
      <c r="CM69">
        <v>11</v>
      </c>
      <c r="CN69">
        <v>12</v>
      </c>
      <c r="CO69">
        <v>10</v>
      </c>
      <c r="CP69">
        <v>11</v>
      </c>
      <c r="CQ69">
        <v>10</v>
      </c>
      <c r="CR69">
        <v>10</v>
      </c>
      <c r="CS69">
        <v>10</v>
      </c>
      <c r="CT69">
        <v>10</v>
      </c>
      <c r="CU69">
        <v>11</v>
      </c>
      <c r="CV69">
        <v>11</v>
      </c>
      <c r="CW69">
        <v>10</v>
      </c>
      <c r="CX69">
        <v>10</v>
      </c>
    </row>
    <row r="70" spans="1:178" x14ac:dyDescent="0.3">
      <c r="A70">
        <v>517</v>
      </c>
      <c r="B70">
        <v>7165</v>
      </c>
      <c r="C70" s="2" t="s">
        <v>54</v>
      </c>
      <c r="D70" s="2" t="s">
        <v>172</v>
      </c>
      <c r="E70" s="15" t="s">
        <v>173</v>
      </c>
      <c r="G70" t="s">
        <v>10</v>
      </c>
      <c r="H70">
        <v>2020</v>
      </c>
      <c r="I70" s="1">
        <v>44097</v>
      </c>
      <c r="J70" s="3">
        <v>44972</v>
      </c>
      <c r="K70">
        <v>3</v>
      </c>
      <c r="L70">
        <v>875</v>
      </c>
      <c r="M70" s="24">
        <v>4.4348564615384598</v>
      </c>
      <c r="N70" t="s">
        <v>175</v>
      </c>
      <c r="O70" s="17">
        <v>15</v>
      </c>
      <c r="P70" s="17">
        <v>23.7</v>
      </c>
      <c r="Q70" s="16">
        <f>O70/P70</f>
        <v>0.63291139240506333</v>
      </c>
      <c r="R70">
        <v>0</v>
      </c>
      <c r="S70" t="s">
        <v>33</v>
      </c>
      <c r="T70" s="4"/>
      <c r="U70">
        <v>0</v>
      </c>
      <c r="V70" s="16">
        <v>0.55000000000000004</v>
      </c>
      <c r="W70" s="16">
        <v>0.56000000000000005</v>
      </c>
      <c r="X70" s="16">
        <v>0.54</v>
      </c>
      <c r="Y70" s="21">
        <f>AVERAGE(V70:X70)</f>
        <v>0.55000000000000004</v>
      </c>
      <c r="Z70" s="16">
        <v>56.17</v>
      </c>
      <c r="AA70" s="16">
        <v>56.27</v>
      </c>
      <c r="AB70" s="16">
        <v>56.19</v>
      </c>
      <c r="AC70" s="16">
        <f>AVERAGE(Z70:AB70)</f>
        <v>56.21</v>
      </c>
      <c r="AD70" s="22">
        <v>6.6E-3</v>
      </c>
      <c r="AE70" s="22">
        <f>AD70*1000</f>
        <v>6.6</v>
      </c>
      <c r="AF70" s="23">
        <f>AE70/AC70</f>
        <v>0.11741682974559686</v>
      </c>
      <c r="AG70" s="16">
        <v>45.33</v>
      </c>
      <c r="AH70" s="20">
        <f>AG70/2</f>
        <v>22.664999999999999</v>
      </c>
      <c r="AI70" s="26">
        <f t="shared" si="3"/>
        <v>742</v>
      </c>
      <c r="AJ70" s="19">
        <f t="shared" si="4"/>
        <v>360</v>
      </c>
      <c r="AK70" s="19">
        <f t="shared" si="5"/>
        <v>382</v>
      </c>
      <c r="AM70">
        <v>22</v>
      </c>
      <c r="AN70">
        <v>16</v>
      </c>
      <c r="AO70">
        <v>15</v>
      </c>
      <c r="AP70">
        <v>17</v>
      </c>
      <c r="AQ70">
        <v>13</v>
      </c>
      <c r="AR70">
        <v>16</v>
      </c>
      <c r="AS70">
        <v>13</v>
      </c>
      <c r="AT70">
        <v>14</v>
      </c>
      <c r="AU70">
        <v>12</v>
      </c>
      <c r="AV70">
        <v>13</v>
      </c>
      <c r="AW70">
        <v>11</v>
      </c>
      <c r="AX70">
        <v>12</v>
      </c>
      <c r="AY70">
        <v>11</v>
      </c>
      <c r="AZ70">
        <v>11</v>
      </c>
      <c r="BA70">
        <v>11</v>
      </c>
      <c r="BB70">
        <v>11</v>
      </c>
      <c r="BC70">
        <v>10</v>
      </c>
      <c r="BD70">
        <v>11</v>
      </c>
      <c r="BE70">
        <v>10</v>
      </c>
      <c r="BF70">
        <v>11</v>
      </c>
      <c r="BG70">
        <v>10</v>
      </c>
      <c r="BH70">
        <v>10</v>
      </c>
      <c r="BJ70">
        <v>15</v>
      </c>
      <c r="BK70">
        <v>15</v>
      </c>
      <c r="BL70">
        <v>13</v>
      </c>
      <c r="BM70">
        <v>16</v>
      </c>
      <c r="BN70">
        <v>13</v>
      </c>
      <c r="BO70">
        <v>14</v>
      </c>
      <c r="BP70">
        <v>12</v>
      </c>
      <c r="BQ70">
        <v>13</v>
      </c>
      <c r="BR70">
        <v>12</v>
      </c>
      <c r="BS70">
        <v>12</v>
      </c>
      <c r="BT70">
        <v>11</v>
      </c>
      <c r="BU70">
        <v>11</v>
      </c>
      <c r="BV70">
        <v>11</v>
      </c>
      <c r="BW70">
        <v>11</v>
      </c>
      <c r="BX70">
        <v>11</v>
      </c>
      <c r="BY70">
        <v>10</v>
      </c>
      <c r="BZ70">
        <v>10</v>
      </c>
      <c r="CA70">
        <v>10</v>
      </c>
      <c r="CB70">
        <v>10</v>
      </c>
      <c r="CC70">
        <v>10</v>
      </c>
      <c r="CE70">
        <v>15</v>
      </c>
      <c r="CF70">
        <v>17</v>
      </c>
      <c r="CG70">
        <v>13</v>
      </c>
      <c r="CH70">
        <v>16</v>
      </c>
      <c r="CI70">
        <v>13</v>
      </c>
      <c r="CJ70">
        <v>14</v>
      </c>
      <c r="CK70">
        <v>11</v>
      </c>
      <c r="CL70">
        <v>12</v>
      </c>
      <c r="CM70">
        <v>11</v>
      </c>
      <c r="CN70">
        <v>11</v>
      </c>
      <c r="CO70">
        <v>11</v>
      </c>
      <c r="CP70">
        <v>11</v>
      </c>
      <c r="CQ70">
        <v>11</v>
      </c>
      <c r="CR70">
        <v>11</v>
      </c>
      <c r="CS70">
        <v>11</v>
      </c>
      <c r="CT70">
        <v>11</v>
      </c>
      <c r="CU70">
        <v>10</v>
      </c>
      <c r="CV70">
        <v>10</v>
      </c>
      <c r="CW70">
        <v>10</v>
      </c>
      <c r="CX70">
        <v>10</v>
      </c>
    </row>
    <row r="71" spans="1:178" x14ac:dyDescent="0.3">
      <c r="A71" s="8">
        <v>124</v>
      </c>
      <c r="B71" s="8">
        <v>6144</v>
      </c>
      <c r="C71" s="2" t="s">
        <v>15</v>
      </c>
      <c r="D71" s="2" t="s">
        <v>137</v>
      </c>
      <c r="E71" s="15" t="s">
        <v>55</v>
      </c>
      <c r="G71" t="s">
        <v>10</v>
      </c>
      <c r="H71">
        <v>2014</v>
      </c>
      <c r="I71" s="1">
        <v>41691</v>
      </c>
      <c r="J71" s="3">
        <v>44983</v>
      </c>
      <c r="K71">
        <v>9</v>
      </c>
      <c r="L71">
        <v>3292</v>
      </c>
      <c r="M71" s="24">
        <v>4.4348564615384598</v>
      </c>
      <c r="N71" t="s">
        <v>176</v>
      </c>
      <c r="O71" s="17">
        <v>17.899999999999999</v>
      </c>
      <c r="P71" s="17">
        <v>25.9</v>
      </c>
      <c r="Q71" s="16">
        <f>O71/P71</f>
        <v>0.69111969111969107</v>
      </c>
      <c r="R71">
        <v>1</v>
      </c>
      <c r="S71" t="s">
        <v>19</v>
      </c>
      <c r="T71" s="4"/>
      <c r="U71">
        <v>1</v>
      </c>
      <c r="V71" s="16">
        <v>0.63</v>
      </c>
      <c r="W71" s="16">
        <v>0.62</v>
      </c>
      <c r="X71" s="16">
        <v>0.64</v>
      </c>
      <c r="Y71" s="21">
        <f>AVERAGE(V71:X71)</f>
        <v>0.63</v>
      </c>
      <c r="Z71" s="16">
        <v>45.49</v>
      </c>
      <c r="AA71" s="16">
        <v>45.61</v>
      </c>
      <c r="AB71" s="16">
        <v>45.43</v>
      </c>
      <c r="AC71" s="16">
        <f>AVERAGE(Z71:AB71)</f>
        <v>45.51</v>
      </c>
      <c r="AD71" s="22">
        <v>5.7000000000000002E-3</v>
      </c>
      <c r="AE71" s="22">
        <f>AD71*1000</f>
        <v>5.7</v>
      </c>
      <c r="AF71" s="23">
        <f>AE71/AC71</f>
        <v>0.12524719841793014</v>
      </c>
      <c r="AG71" s="16">
        <v>36.450000000000003</v>
      </c>
      <c r="AH71" s="20">
        <f>AG71/2</f>
        <v>18.225000000000001</v>
      </c>
      <c r="AI71" s="26">
        <f t="shared" si="3"/>
        <v>796</v>
      </c>
      <c r="AJ71" s="19">
        <f t="shared" si="4"/>
        <v>386</v>
      </c>
      <c r="AK71" s="19">
        <f t="shared" si="5"/>
        <v>410</v>
      </c>
      <c r="AM71">
        <v>23</v>
      </c>
      <c r="AN71">
        <v>22</v>
      </c>
      <c r="AO71">
        <v>17</v>
      </c>
      <c r="AP71">
        <v>18</v>
      </c>
      <c r="AQ71">
        <v>15</v>
      </c>
      <c r="AR71">
        <v>17</v>
      </c>
      <c r="AS71">
        <v>13</v>
      </c>
      <c r="AT71">
        <v>15</v>
      </c>
      <c r="AU71">
        <v>13</v>
      </c>
      <c r="AV71">
        <v>14</v>
      </c>
      <c r="AW71">
        <v>12</v>
      </c>
      <c r="AX71">
        <v>13</v>
      </c>
      <c r="AY71">
        <v>12</v>
      </c>
      <c r="AZ71">
        <v>12</v>
      </c>
      <c r="BA71">
        <v>12</v>
      </c>
      <c r="BB71">
        <v>12</v>
      </c>
      <c r="BC71">
        <v>12</v>
      </c>
      <c r="BD71">
        <v>12</v>
      </c>
      <c r="BE71">
        <v>12</v>
      </c>
      <c r="BF71">
        <v>12</v>
      </c>
      <c r="BG71">
        <v>11</v>
      </c>
      <c r="BH71">
        <v>11</v>
      </c>
      <c r="BJ71">
        <v>15</v>
      </c>
      <c r="BK71">
        <v>18</v>
      </c>
      <c r="BL71">
        <v>13</v>
      </c>
      <c r="BM71">
        <v>16</v>
      </c>
      <c r="BN71">
        <v>13</v>
      </c>
      <c r="BO71">
        <v>14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11</v>
      </c>
      <c r="BW71">
        <v>10</v>
      </c>
      <c r="BX71">
        <v>11</v>
      </c>
      <c r="BY71">
        <v>12</v>
      </c>
      <c r="BZ71">
        <v>11</v>
      </c>
      <c r="CA71">
        <v>11</v>
      </c>
      <c r="CB71">
        <v>11</v>
      </c>
      <c r="CC71">
        <v>11</v>
      </c>
      <c r="CE71">
        <v>16</v>
      </c>
      <c r="CF71">
        <v>19</v>
      </c>
      <c r="CG71">
        <v>14</v>
      </c>
      <c r="CH71">
        <v>17</v>
      </c>
      <c r="CI71">
        <v>13</v>
      </c>
      <c r="CJ71">
        <v>15</v>
      </c>
      <c r="CK71">
        <v>12</v>
      </c>
      <c r="CL71">
        <v>13</v>
      </c>
      <c r="CM71">
        <v>12</v>
      </c>
      <c r="CN71">
        <v>13</v>
      </c>
      <c r="CO71">
        <v>12</v>
      </c>
      <c r="CP71">
        <v>12</v>
      </c>
      <c r="CQ71">
        <v>12</v>
      </c>
      <c r="CR71">
        <v>12</v>
      </c>
      <c r="CS71">
        <v>11</v>
      </c>
      <c r="CT71">
        <v>11</v>
      </c>
      <c r="CU71">
        <v>11</v>
      </c>
      <c r="CV71">
        <v>11</v>
      </c>
      <c r="CW71">
        <v>11</v>
      </c>
      <c r="CX71">
        <v>11</v>
      </c>
    </row>
    <row r="72" spans="1:178" x14ac:dyDescent="0.3">
      <c r="A72">
        <v>504</v>
      </c>
      <c r="B72">
        <v>7154</v>
      </c>
      <c r="C72" s="2" t="s">
        <v>52</v>
      </c>
      <c r="D72" s="2" t="s">
        <v>170</v>
      </c>
      <c r="E72" s="15" t="s">
        <v>55</v>
      </c>
      <c r="G72" t="s">
        <v>10</v>
      </c>
      <c r="H72">
        <v>2021</v>
      </c>
      <c r="I72" s="1">
        <v>44278</v>
      </c>
      <c r="J72" s="3">
        <v>44987</v>
      </c>
      <c r="K72">
        <v>2</v>
      </c>
      <c r="L72">
        <v>709</v>
      </c>
      <c r="M72" s="24">
        <v>4.4348564615384598</v>
      </c>
      <c r="N72" t="s">
        <v>176</v>
      </c>
      <c r="O72" s="17">
        <v>15.1</v>
      </c>
      <c r="P72" s="17">
        <v>25.7</v>
      </c>
      <c r="Q72" s="16">
        <f>O72/P72</f>
        <v>0.58754863813229574</v>
      </c>
      <c r="R72">
        <v>1</v>
      </c>
      <c r="S72" t="s">
        <v>11</v>
      </c>
      <c r="T72" s="4"/>
      <c r="U72">
        <v>0</v>
      </c>
      <c r="V72" s="16">
        <v>0.62</v>
      </c>
      <c r="W72" s="16">
        <v>0.63</v>
      </c>
      <c r="X72" s="16">
        <v>0.62</v>
      </c>
      <c r="Y72" s="21">
        <f>AVERAGE(V72:X72)</f>
        <v>0.62333333333333341</v>
      </c>
      <c r="Z72" s="16">
        <v>53.4</v>
      </c>
      <c r="AA72" s="16">
        <v>53.26</v>
      </c>
      <c r="AB72" s="16">
        <v>53.28</v>
      </c>
      <c r="AC72" s="16">
        <f>AVERAGE(Z72:AB72)</f>
        <v>53.313333333333333</v>
      </c>
      <c r="AD72" s="22">
        <v>6.3E-3</v>
      </c>
      <c r="AE72" s="22">
        <f>AD72*1000</f>
        <v>6.3</v>
      </c>
      <c r="AF72" s="23">
        <f>AE72/AC72</f>
        <v>0.11816931349255971</v>
      </c>
      <c r="AG72" s="16">
        <v>43.93</v>
      </c>
      <c r="AH72" s="20">
        <f>AG72/2</f>
        <v>21.965</v>
      </c>
      <c r="AI72" s="26">
        <f t="shared" si="3"/>
        <v>765</v>
      </c>
      <c r="AJ72" s="19">
        <f t="shared" si="4"/>
        <v>362</v>
      </c>
      <c r="AK72" s="19">
        <f t="shared" si="5"/>
        <v>403</v>
      </c>
      <c r="AM72">
        <v>22</v>
      </c>
      <c r="AN72">
        <v>18</v>
      </c>
      <c r="AO72">
        <v>14</v>
      </c>
      <c r="AP72">
        <v>19</v>
      </c>
      <c r="AQ72">
        <v>13</v>
      </c>
      <c r="AR72">
        <v>16</v>
      </c>
      <c r="AS72">
        <v>13</v>
      </c>
      <c r="AT72">
        <v>14</v>
      </c>
      <c r="AU72">
        <v>13</v>
      </c>
      <c r="AV72">
        <v>13</v>
      </c>
      <c r="AW72">
        <v>12</v>
      </c>
      <c r="AX72">
        <v>13</v>
      </c>
      <c r="AY72">
        <v>11</v>
      </c>
      <c r="AZ72">
        <v>13</v>
      </c>
      <c r="BA72">
        <v>11</v>
      </c>
      <c r="BB72">
        <v>12</v>
      </c>
      <c r="BC72">
        <v>10</v>
      </c>
      <c r="BD72">
        <v>11</v>
      </c>
      <c r="BE72">
        <v>11</v>
      </c>
      <c r="BF72">
        <v>12</v>
      </c>
      <c r="BG72">
        <v>10</v>
      </c>
      <c r="BH72">
        <v>11</v>
      </c>
      <c r="BJ72">
        <v>14</v>
      </c>
      <c r="BK72">
        <v>17</v>
      </c>
      <c r="BL72">
        <v>13</v>
      </c>
      <c r="BM72">
        <v>16</v>
      </c>
      <c r="BN72">
        <v>13</v>
      </c>
      <c r="BO72">
        <v>15</v>
      </c>
      <c r="BP72">
        <v>12</v>
      </c>
      <c r="BQ72">
        <v>14</v>
      </c>
      <c r="BR72">
        <v>11</v>
      </c>
      <c r="BS72">
        <v>12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10</v>
      </c>
      <c r="CC72">
        <v>10</v>
      </c>
      <c r="CE72">
        <v>14</v>
      </c>
      <c r="CF72">
        <v>17</v>
      </c>
      <c r="CG72">
        <v>13</v>
      </c>
      <c r="CH72">
        <v>16</v>
      </c>
      <c r="CI72">
        <v>13</v>
      </c>
      <c r="CJ72">
        <v>15</v>
      </c>
      <c r="CK72">
        <v>12</v>
      </c>
      <c r="CL72">
        <v>13</v>
      </c>
      <c r="CM72">
        <v>11</v>
      </c>
      <c r="CN72">
        <v>12</v>
      </c>
      <c r="CO72">
        <v>11</v>
      </c>
      <c r="CP72">
        <v>12</v>
      </c>
      <c r="CQ72">
        <v>11</v>
      </c>
      <c r="CR72">
        <v>12</v>
      </c>
      <c r="CS72">
        <v>11</v>
      </c>
      <c r="CT72">
        <v>11</v>
      </c>
      <c r="CU72">
        <v>10</v>
      </c>
      <c r="CV72">
        <v>11</v>
      </c>
      <c r="CW72">
        <v>10</v>
      </c>
      <c r="CX72">
        <v>10</v>
      </c>
    </row>
    <row r="73" spans="1:178" x14ac:dyDescent="0.3">
      <c r="A73">
        <v>219</v>
      </c>
      <c r="B73">
        <v>6249</v>
      </c>
      <c r="C73" s="2" t="s">
        <v>28</v>
      </c>
      <c r="D73" s="2" t="s">
        <v>146</v>
      </c>
      <c r="E73" s="15" t="s">
        <v>55</v>
      </c>
      <c r="G73" t="s">
        <v>10</v>
      </c>
      <c r="H73">
        <v>2014</v>
      </c>
      <c r="I73" s="1">
        <v>41849</v>
      </c>
      <c r="J73" s="3">
        <v>44988</v>
      </c>
      <c r="K73">
        <v>9</v>
      </c>
      <c r="L73">
        <v>3139</v>
      </c>
      <c r="M73" s="24">
        <v>4.4348564615384598</v>
      </c>
      <c r="N73" t="s">
        <v>176</v>
      </c>
      <c r="O73" s="17">
        <v>15.6</v>
      </c>
      <c r="P73" s="17">
        <v>25</v>
      </c>
      <c r="Q73" s="16">
        <f>O73/P73</f>
        <v>0.624</v>
      </c>
      <c r="R73">
        <v>1</v>
      </c>
      <c r="S73" t="s">
        <v>11</v>
      </c>
      <c r="T73" s="4"/>
      <c r="U73">
        <v>0</v>
      </c>
      <c r="V73" s="16">
        <v>0.66</v>
      </c>
      <c r="W73" s="16">
        <v>0.65</v>
      </c>
      <c r="X73" s="16">
        <v>0.62</v>
      </c>
      <c r="Y73" s="21">
        <f>AVERAGE(V73:X73)</f>
        <v>0.64333333333333342</v>
      </c>
      <c r="Z73" s="16">
        <v>48.48</v>
      </c>
      <c r="AA73" s="16">
        <v>48.42</v>
      </c>
      <c r="AB73" s="16">
        <v>48.44</v>
      </c>
      <c r="AC73" s="16">
        <f>AVERAGE(Z73:AB73)</f>
        <v>48.446666666666665</v>
      </c>
      <c r="AD73" s="22">
        <v>6.1999999999999998E-3</v>
      </c>
      <c r="AE73" s="22">
        <f>AD73*1000</f>
        <v>6.2</v>
      </c>
      <c r="AF73" s="23">
        <f>AE73/AC73</f>
        <v>0.12797578092748041</v>
      </c>
      <c r="AG73" s="16">
        <v>41.07</v>
      </c>
      <c r="AH73" s="20">
        <f>AG73/2</f>
        <v>20.535</v>
      </c>
      <c r="AI73" s="26">
        <f t="shared" si="3"/>
        <v>754</v>
      </c>
      <c r="AJ73" s="19">
        <f t="shared" si="4"/>
        <v>364</v>
      </c>
      <c r="AK73" s="19">
        <f t="shared" si="5"/>
        <v>390</v>
      </c>
      <c r="AM73">
        <v>22</v>
      </c>
      <c r="AN73">
        <v>18</v>
      </c>
      <c r="AO73">
        <v>14</v>
      </c>
      <c r="AP73">
        <v>17</v>
      </c>
      <c r="AQ73">
        <v>12</v>
      </c>
      <c r="AR73">
        <v>16</v>
      </c>
      <c r="AS73">
        <v>12</v>
      </c>
      <c r="AT73">
        <v>14</v>
      </c>
      <c r="AU73">
        <v>11</v>
      </c>
      <c r="AV73">
        <v>13</v>
      </c>
      <c r="AW73">
        <v>11</v>
      </c>
      <c r="AX73">
        <v>13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11</v>
      </c>
      <c r="BE73">
        <v>12</v>
      </c>
      <c r="BF73">
        <v>11</v>
      </c>
      <c r="BG73">
        <v>11</v>
      </c>
      <c r="BH73">
        <v>11</v>
      </c>
      <c r="BJ73">
        <v>14</v>
      </c>
      <c r="BK73">
        <v>16</v>
      </c>
      <c r="BL73">
        <v>12</v>
      </c>
      <c r="BM73">
        <v>14</v>
      </c>
      <c r="BN73">
        <v>12</v>
      </c>
      <c r="BO73">
        <v>13</v>
      </c>
      <c r="BP73">
        <v>12</v>
      </c>
      <c r="BQ73">
        <v>13</v>
      </c>
      <c r="BR73">
        <v>12</v>
      </c>
      <c r="BS73">
        <v>12</v>
      </c>
      <c r="BT73">
        <v>11</v>
      </c>
      <c r="BU73">
        <v>11</v>
      </c>
      <c r="BV73">
        <v>11</v>
      </c>
      <c r="BW73">
        <v>12</v>
      </c>
      <c r="BX73">
        <v>11</v>
      </c>
      <c r="BY73">
        <v>11</v>
      </c>
      <c r="BZ73">
        <v>11</v>
      </c>
      <c r="CA73">
        <v>11</v>
      </c>
      <c r="CB73">
        <v>11</v>
      </c>
      <c r="CC73">
        <v>11</v>
      </c>
      <c r="CE73">
        <v>14</v>
      </c>
      <c r="CF73">
        <v>17</v>
      </c>
      <c r="CG73">
        <v>13</v>
      </c>
      <c r="CH73">
        <v>15</v>
      </c>
      <c r="CI73">
        <v>11</v>
      </c>
      <c r="CJ73">
        <v>13</v>
      </c>
      <c r="CK73">
        <v>12</v>
      </c>
      <c r="CL73">
        <v>12</v>
      </c>
      <c r="CM73">
        <v>12</v>
      </c>
      <c r="CN73">
        <v>12</v>
      </c>
      <c r="CO73">
        <v>11</v>
      </c>
      <c r="CP73">
        <v>11</v>
      </c>
      <c r="CQ73">
        <v>11</v>
      </c>
      <c r="CR73">
        <v>11</v>
      </c>
      <c r="CS73">
        <v>10</v>
      </c>
      <c r="CT73">
        <v>12</v>
      </c>
      <c r="CU73">
        <v>11</v>
      </c>
      <c r="CV73">
        <v>11</v>
      </c>
      <c r="CW73">
        <v>11</v>
      </c>
      <c r="CX73">
        <v>11</v>
      </c>
    </row>
    <row r="74" spans="1:178" x14ac:dyDescent="0.3">
      <c r="A74">
        <v>236</v>
      </c>
      <c r="B74">
        <v>6375</v>
      </c>
      <c r="C74" s="2" t="s">
        <v>29</v>
      </c>
      <c r="D74" s="2" t="s">
        <v>147</v>
      </c>
      <c r="E74" s="15" t="s">
        <v>55</v>
      </c>
      <c r="F74" t="s">
        <v>186</v>
      </c>
      <c r="G74" t="s">
        <v>10</v>
      </c>
      <c r="H74">
        <v>2014</v>
      </c>
      <c r="I74" s="1">
        <v>41996</v>
      </c>
      <c r="J74" s="3">
        <v>44989</v>
      </c>
      <c r="K74">
        <v>9</v>
      </c>
      <c r="L74">
        <v>2993</v>
      </c>
      <c r="M74" s="24">
        <v>4.4348564615384598</v>
      </c>
      <c r="N74" t="s">
        <v>176</v>
      </c>
      <c r="O74" s="17">
        <v>16</v>
      </c>
      <c r="P74" s="17">
        <v>24.6</v>
      </c>
      <c r="Q74" s="16">
        <f>O74/P74</f>
        <v>0.65040650406504064</v>
      </c>
      <c r="R74">
        <v>1</v>
      </c>
      <c r="S74" t="s">
        <v>11</v>
      </c>
      <c r="T74" s="4"/>
      <c r="U74">
        <v>0</v>
      </c>
      <c r="V74" s="16">
        <v>0.57999999999999996</v>
      </c>
      <c r="W74" s="16">
        <v>0.56000000000000005</v>
      </c>
      <c r="X74" s="16">
        <v>0.56000000000000005</v>
      </c>
      <c r="Y74" s="21">
        <f>AVERAGE(V74:X74)</f>
        <v>0.56666666666666676</v>
      </c>
      <c r="Z74" s="16">
        <v>53.03</v>
      </c>
      <c r="AA74" s="16">
        <v>52.9</v>
      </c>
      <c r="AB74" s="16">
        <v>52.9</v>
      </c>
      <c r="AC74" s="16">
        <f>AVERAGE(Z74:AB74)</f>
        <v>52.943333333333335</v>
      </c>
      <c r="AD74" s="22">
        <v>6.6E-3</v>
      </c>
      <c r="AE74" s="22">
        <f>AD74*1000</f>
        <v>6.6</v>
      </c>
      <c r="AF74" s="23">
        <f>AE74/AC74</f>
        <v>0.12466158786123527</v>
      </c>
      <c r="AG74" s="16">
        <v>42.81</v>
      </c>
      <c r="AH74" s="20">
        <f>AG74/2</f>
        <v>21.405000000000001</v>
      </c>
      <c r="AI74" s="26">
        <f t="shared" si="3"/>
        <v>750</v>
      </c>
      <c r="AJ74" s="19">
        <f t="shared" si="4"/>
        <v>356</v>
      </c>
      <c r="AK74" s="19">
        <f t="shared" si="5"/>
        <v>394</v>
      </c>
      <c r="AM74">
        <v>22</v>
      </c>
      <c r="AN74">
        <v>19</v>
      </c>
      <c r="AO74">
        <v>14</v>
      </c>
      <c r="AP74">
        <v>18</v>
      </c>
      <c r="AQ74">
        <v>13</v>
      </c>
      <c r="AR74">
        <v>16</v>
      </c>
      <c r="AS74">
        <v>12</v>
      </c>
      <c r="AT74">
        <v>14</v>
      </c>
      <c r="AU74">
        <v>12</v>
      </c>
      <c r="AV74">
        <v>13</v>
      </c>
      <c r="AW74">
        <v>11</v>
      </c>
      <c r="AX74">
        <v>13</v>
      </c>
      <c r="AY74">
        <v>11</v>
      </c>
      <c r="AZ74">
        <v>12</v>
      </c>
      <c r="BA74">
        <v>11</v>
      </c>
      <c r="BB74">
        <v>12</v>
      </c>
      <c r="BC74">
        <v>11</v>
      </c>
      <c r="BD74">
        <v>11</v>
      </c>
      <c r="BE74">
        <v>11</v>
      </c>
      <c r="BF74">
        <v>11</v>
      </c>
      <c r="BG74">
        <v>10</v>
      </c>
      <c r="BH74">
        <v>10</v>
      </c>
      <c r="BJ74">
        <v>13</v>
      </c>
      <c r="BK74">
        <v>16</v>
      </c>
      <c r="BL74">
        <v>13</v>
      </c>
      <c r="BM74">
        <v>16</v>
      </c>
      <c r="BN74">
        <v>12</v>
      </c>
      <c r="BO74">
        <v>14</v>
      </c>
      <c r="BP74">
        <v>12</v>
      </c>
      <c r="BQ74">
        <v>13</v>
      </c>
      <c r="BR74">
        <v>11</v>
      </c>
      <c r="BS74">
        <v>12</v>
      </c>
      <c r="BT74">
        <v>11</v>
      </c>
      <c r="BU74">
        <v>12</v>
      </c>
      <c r="BV74">
        <v>11</v>
      </c>
      <c r="BW74">
        <v>11</v>
      </c>
      <c r="BX74">
        <v>11</v>
      </c>
      <c r="BY74">
        <v>11</v>
      </c>
      <c r="BZ74">
        <v>10</v>
      </c>
      <c r="CA74">
        <v>11</v>
      </c>
      <c r="CB74">
        <v>10</v>
      </c>
      <c r="CC74">
        <v>11</v>
      </c>
      <c r="CE74">
        <v>14</v>
      </c>
      <c r="CF74">
        <v>17</v>
      </c>
      <c r="CG74">
        <v>13</v>
      </c>
      <c r="CH74">
        <v>16</v>
      </c>
      <c r="CI74">
        <v>13</v>
      </c>
      <c r="CJ74">
        <v>14</v>
      </c>
      <c r="CK74">
        <v>12</v>
      </c>
      <c r="CL74">
        <v>13</v>
      </c>
      <c r="CM74">
        <v>11</v>
      </c>
      <c r="CN74">
        <v>12</v>
      </c>
      <c r="CO74">
        <v>11</v>
      </c>
      <c r="CP74">
        <v>11</v>
      </c>
      <c r="CQ74">
        <v>11</v>
      </c>
      <c r="CR74">
        <v>11</v>
      </c>
      <c r="CS74">
        <v>10</v>
      </c>
      <c r="CT74">
        <v>11</v>
      </c>
      <c r="CU74">
        <v>10</v>
      </c>
      <c r="CV74">
        <v>11</v>
      </c>
      <c r="CW74">
        <v>10</v>
      </c>
      <c r="CX74">
        <v>10</v>
      </c>
    </row>
    <row r="75" spans="1:178" x14ac:dyDescent="0.3">
      <c r="A75">
        <v>420</v>
      </c>
      <c r="B75">
        <v>6912</v>
      </c>
      <c r="C75" s="2" t="s">
        <v>45</v>
      </c>
      <c r="D75" s="2" t="s">
        <v>163</v>
      </c>
      <c r="E75" s="15" t="s">
        <v>55</v>
      </c>
      <c r="G75" t="s">
        <v>10</v>
      </c>
      <c r="H75">
        <v>2018</v>
      </c>
      <c r="I75" s="1">
        <v>43285</v>
      </c>
      <c r="J75" s="3">
        <v>45008</v>
      </c>
      <c r="K75">
        <v>5</v>
      </c>
      <c r="L75">
        <v>1723</v>
      </c>
      <c r="M75" s="24">
        <v>4.4348564615384598</v>
      </c>
      <c r="N75" t="s">
        <v>176</v>
      </c>
      <c r="O75" s="17">
        <v>16.399999999999999</v>
      </c>
      <c r="P75" s="17">
        <v>27</v>
      </c>
      <c r="Q75" s="16">
        <f>O75/P75</f>
        <v>0.6074074074074074</v>
      </c>
      <c r="R75">
        <v>1</v>
      </c>
      <c r="S75" t="s">
        <v>12</v>
      </c>
      <c r="T75" s="4"/>
      <c r="U75">
        <v>1</v>
      </c>
      <c r="V75" s="16">
        <v>0.56999999999999995</v>
      </c>
      <c r="W75" s="16">
        <v>0.57999999999999996</v>
      </c>
      <c r="X75" s="16">
        <v>0.56999999999999995</v>
      </c>
      <c r="Y75" s="21">
        <f>AVERAGE(V75:X75)</f>
        <v>0.57333333333333325</v>
      </c>
      <c r="Z75" s="16">
        <v>62.21</v>
      </c>
      <c r="AA75" s="16">
        <v>62.32</v>
      </c>
      <c r="AB75" s="16">
        <v>62.24</v>
      </c>
      <c r="AC75" s="16">
        <f>AVERAGE(Z75:AB75)</f>
        <v>62.256666666666668</v>
      </c>
      <c r="AD75" s="22">
        <v>7.6E-3</v>
      </c>
      <c r="AE75" s="22">
        <f>AD75*1000</f>
        <v>7.6</v>
      </c>
      <c r="AF75" s="23">
        <f>AE75/AC75</f>
        <v>0.12207527975584943</v>
      </c>
      <c r="AG75" s="16">
        <v>50.52</v>
      </c>
      <c r="AH75" s="20">
        <f>AG75/2</f>
        <v>25.26</v>
      </c>
      <c r="AI75" s="26">
        <f t="shared" si="3"/>
        <v>774</v>
      </c>
      <c r="AJ75" s="19">
        <f t="shared" si="4"/>
        <v>371</v>
      </c>
      <c r="AK75" s="19">
        <f t="shared" si="5"/>
        <v>403</v>
      </c>
      <c r="AM75">
        <v>19</v>
      </c>
      <c r="AN75">
        <v>16</v>
      </c>
      <c r="AO75">
        <v>15</v>
      </c>
      <c r="AP75">
        <v>17</v>
      </c>
      <c r="AQ75">
        <v>14</v>
      </c>
      <c r="AR75">
        <v>18</v>
      </c>
      <c r="AS75">
        <v>13</v>
      </c>
      <c r="AT75">
        <v>16</v>
      </c>
      <c r="AU75">
        <v>12</v>
      </c>
      <c r="AV75">
        <v>13</v>
      </c>
      <c r="AW75">
        <v>12</v>
      </c>
      <c r="AX75">
        <v>11</v>
      </c>
      <c r="AY75">
        <v>12</v>
      </c>
      <c r="AZ75">
        <v>12</v>
      </c>
      <c r="BA75">
        <v>11</v>
      </c>
      <c r="BB75">
        <v>11</v>
      </c>
      <c r="BC75">
        <v>11</v>
      </c>
      <c r="BD75">
        <v>11</v>
      </c>
      <c r="BE75">
        <v>11</v>
      </c>
      <c r="BF75">
        <v>11</v>
      </c>
      <c r="BG75">
        <v>10</v>
      </c>
      <c r="BH75">
        <v>10</v>
      </c>
      <c r="BJ75">
        <v>16</v>
      </c>
      <c r="BK75">
        <v>18</v>
      </c>
      <c r="BL75">
        <v>14</v>
      </c>
      <c r="BM75">
        <v>18</v>
      </c>
      <c r="BN75">
        <v>13</v>
      </c>
      <c r="BO75">
        <v>15</v>
      </c>
      <c r="BP75">
        <v>12</v>
      </c>
      <c r="BQ75">
        <v>12</v>
      </c>
      <c r="BR75">
        <v>11</v>
      </c>
      <c r="BS75">
        <v>12</v>
      </c>
      <c r="BT75">
        <v>11</v>
      </c>
      <c r="BU75">
        <v>12</v>
      </c>
      <c r="BV75">
        <v>11</v>
      </c>
      <c r="BW75">
        <v>11</v>
      </c>
      <c r="BX75">
        <v>10</v>
      </c>
      <c r="BY75">
        <v>10</v>
      </c>
      <c r="BZ75">
        <v>10</v>
      </c>
      <c r="CA75">
        <v>11</v>
      </c>
      <c r="CB75">
        <v>10</v>
      </c>
      <c r="CC75">
        <v>11</v>
      </c>
      <c r="CE75">
        <v>16</v>
      </c>
      <c r="CF75">
        <v>19</v>
      </c>
      <c r="CG75">
        <v>14</v>
      </c>
      <c r="CH75">
        <v>18</v>
      </c>
      <c r="CI75">
        <v>13</v>
      </c>
      <c r="CJ75">
        <v>14</v>
      </c>
      <c r="CK75">
        <v>12</v>
      </c>
      <c r="CL75">
        <v>13</v>
      </c>
      <c r="CM75">
        <v>11</v>
      </c>
      <c r="CN75">
        <v>12</v>
      </c>
      <c r="CO75">
        <v>11</v>
      </c>
      <c r="CP75">
        <v>12</v>
      </c>
      <c r="CQ75">
        <v>11</v>
      </c>
      <c r="CR75">
        <v>12</v>
      </c>
      <c r="CS75">
        <v>11</v>
      </c>
      <c r="CT75">
        <v>11</v>
      </c>
      <c r="CU75">
        <v>11</v>
      </c>
      <c r="CV75">
        <v>11</v>
      </c>
      <c r="CW75">
        <v>11</v>
      </c>
      <c r="CX75">
        <v>10</v>
      </c>
    </row>
    <row r="76" spans="1:178" x14ac:dyDescent="0.3">
      <c r="T76" s="5"/>
      <c r="U76" s="5"/>
    </row>
  </sheetData>
  <autoFilter ref="A1:AK75" xr:uid="{00000000-0001-0000-0000-000000000000}">
    <sortState xmlns:xlrd2="http://schemas.microsoft.com/office/spreadsheetml/2017/richdata2" ref="A2:AK75">
      <sortCondition ref="J1:J75"/>
    </sortState>
  </autoFilter>
  <sortState xmlns:xlrd2="http://schemas.microsoft.com/office/spreadsheetml/2017/richdata2" ref="A2:AH75">
    <sortCondition ref="J2:J75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FinalDataSet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.</dc:creator>
  <cp:lastModifiedBy>Elizabeth .</cp:lastModifiedBy>
  <dcterms:created xsi:type="dcterms:W3CDTF">2023-11-03T12:27:57Z</dcterms:created>
  <dcterms:modified xsi:type="dcterms:W3CDTF">2024-01-18T11:45:05Z</dcterms:modified>
</cp:coreProperties>
</file>