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02141b6a61a956/Masterproject/Data - Sechelles Warbler Data/Analyses/"/>
    </mc:Choice>
  </mc:AlternateContent>
  <xr:revisionPtr revIDLastSave="15728" documentId="6_{5654CCC8-6013-4407-B6D3-F20800B4773B}" xr6:coauthVersionLast="47" xr6:coauthVersionMax="47" xr10:uidLastSave="{3C6F236A-EC2A-4412-BD20-A574E4378D50}"/>
  <bookViews>
    <workbookView xWindow="-108" yWindow="-108" windowWidth="23256" windowHeight="12456" xr2:uid="{00000000-000D-0000-FFFF-FFFF00000000}"/>
  </bookViews>
  <sheets>
    <sheet name="FinalDataSet" sheetId="1" r:id="rId1"/>
  </sheets>
  <definedNames>
    <definedName name="_xlnm._FilterDatabase" localSheetId="0" hidden="1">FinalDataSet!$A$1:$AK$239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39" i="1" l="1"/>
  <c r="AJ239" i="1"/>
  <c r="AK235" i="1"/>
  <c r="AI235" i="1" s="1"/>
  <c r="AJ235" i="1"/>
  <c r="AK234" i="1"/>
  <c r="AJ234" i="1"/>
  <c r="AK233" i="1"/>
  <c r="AJ233" i="1"/>
  <c r="AK232" i="1"/>
  <c r="AJ232" i="1"/>
  <c r="AK220" i="1"/>
  <c r="AJ220" i="1"/>
  <c r="AK210" i="1"/>
  <c r="AJ210" i="1"/>
  <c r="AI210" i="1" s="1"/>
  <c r="AK199" i="1"/>
  <c r="AJ199" i="1"/>
  <c r="AK191" i="1"/>
  <c r="AJ191" i="1"/>
  <c r="AI191" i="1" s="1"/>
  <c r="AK189" i="1"/>
  <c r="AJ189" i="1"/>
  <c r="AK187" i="1"/>
  <c r="AJ187" i="1"/>
  <c r="AJ184" i="1"/>
  <c r="AK184" i="1"/>
  <c r="AI184" i="1" s="1"/>
  <c r="AK183" i="1"/>
  <c r="AJ183" i="1"/>
  <c r="AK181" i="1"/>
  <c r="AJ181" i="1"/>
  <c r="AK175" i="1"/>
  <c r="AJ175" i="1"/>
  <c r="AK173" i="1"/>
  <c r="AJ173" i="1"/>
  <c r="AK171" i="1"/>
  <c r="AJ171" i="1"/>
  <c r="AK157" i="1"/>
  <c r="AJ157" i="1"/>
  <c r="AK154" i="1"/>
  <c r="AJ154" i="1"/>
  <c r="AI154" i="1" s="1"/>
  <c r="AK144" i="1"/>
  <c r="AJ144" i="1"/>
  <c r="AI144" i="1" s="1"/>
  <c r="AK142" i="1"/>
  <c r="AI142" i="1" s="1"/>
  <c r="AJ142" i="1"/>
  <c r="AK140" i="1"/>
  <c r="AJ140" i="1"/>
  <c r="AK137" i="1"/>
  <c r="AJ137" i="1"/>
  <c r="AK131" i="1"/>
  <c r="AJ131" i="1"/>
  <c r="AK130" i="1"/>
  <c r="AJ130" i="1"/>
  <c r="AK125" i="1"/>
  <c r="AJ125" i="1"/>
  <c r="AI124" i="1"/>
  <c r="AK123" i="1"/>
  <c r="AJ123" i="1"/>
  <c r="AI123" i="1" s="1"/>
  <c r="AK121" i="1"/>
  <c r="AJ121" i="1"/>
  <c r="AK111" i="1"/>
  <c r="AJ111" i="1"/>
  <c r="AI111" i="1" s="1"/>
  <c r="AK110" i="1"/>
  <c r="AJ110" i="1"/>
  <c r="AJ102" i="1"/>
  <c r="AJ44" i="1"/>
  <c r="AI3" i="1"/>
  <c r="AI4" i="1"/>
  <c r="AI5" i="1"/>
  <c r="AI6" i="1"/>
  <c r="AI8" i="1"/>
  <c r="AI9" i="1"/>
  <c r="AI10" i="1"/>
  <c r="AI11" i="1"/>
  <c r="AI13" i="1"/>
  <c r="AI14" i="1"/>
  <c r="AI15" i="1"/>
  <c r="AI16" i="1"/>
  <c r="AI17" i="1"/>
  <c r="AI19" i="1"/>
  <c r="AI20" i="1"/>
  <c r="AI21" i="1"/>
  <c r="AI22" i="1"/>
  <c r="AI23" i="1"/>
  <c r="AI24" i="1"/>
  <c r="AI26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5" i="1"/>
  <c r="AI46" i="1"/>
  <c r="AI47" i="1"/>
  <c r="AI48" i="1"/>
  <c r="AI49" i="1"/>
  <c r="AI50" i="1"/>
  <c r="AI51" i="1"/>
  <c r="AI52" i="1"/>
  <c r="AI53" i="1"/>
  <c r="AI54" i="1"/>
  <c r="AI55" i="1"/>
  <c r="AI57" i="1"/>
  <c r="AI58" i="1"/>
  <c r="AI59" i="1"/>
  <c r="AI60" i="1"/>
  <c r="AI61" i="1"/>
  <c r="AI62" i="1"/>
  <c r="AI64" i="1"/>
  <c r="AI65" i="1"/>
  <c r="AI67" i="1"/>
  <c r="AI69" i="1"/>
  <c r="AI70" i="1"/>
  <c r="AI71" i="1"/>
  <c r="AI72" i="1"/>
  <c r="AI73" i="1"/>
  <c r="AI74" i="1"/>
  <c r="AI76" i="1"/>
  <c r="AI77" i="1"/>
  <c r="AI78" i="1"/>
  <c r="AI79" i="1"/>
  <c r="AI80" i="1"/>
  <c r="AI81" i="1"/>
  <c r="AI83" i="1"/>
  <c r="AI85" i="1"/>
  <c r="AI86" i="1"/>
  <c r="AI87" i="1"/>
  <c r="AI88" i="1"/>
  <c r="AI93" i="1"/>
  <c r="AI94" i="1"/>
  <c r="AI95" i="1"/>
  <c r="AI96" i="1"/>
  <c r="AI97" i="1"/>
  <c r="AI98" i="1"/>
  <c r="AI100" i="1"/>
  <c r="AI101" i="1"/>
  <c r="AI103" i="1"/>
  <c r="AI104" i="1"/>
  <c r="AI105" i="1"/>
  <c r="AI106" i="1"/>
  <c r="AI107" i="1"/>
  <c r="AI108" i="1"/>
  <c r="AI109" i="1"/>
  <c r="AI112" i="1"/>
  <c r="AI113" i="1"/>
  <c r="AI114" i="1"/>
  <c r="AI116" i="1"/>
  <c r="AI117" i="1"/>
  <c r="AI118" i="1"/>
  <c r="AI119" i="1"/>
  <c r="AI120" i="1"/>
  <c r="AI122" i="1"/>
  <c r="AI126" i="1"/>
  <c r="AI127" i="1"/>
  <c r="AI128" i="1"/>
  <c r="AI129" i="1"/>
  <c r="AI132" i="1"/>
  <c r="AI133" i="1"/>
  <c r="AI134" i="1"/>
  <c r="AI135" i="1"/>
  <c r="AI136" i="1"/>
  <c r="AI138" i="1"/>
  <c r="AI139" i="1"/>
  <c r="AI141" i="1"/>
  <c r="AI143" i="1"/>
  <c r="AI145" i="1"/>
  <c r="AI146" i="1"/>
  <c r="AI147" i="1"/>
  <c r="AI148" i="1"/>
  <c r="AI149" i="1"/>
  <c r="AI150" i="1"/>
  <c r="AI151" i="1"/>
  <c r="AI152" i="1"/>
  <c r="AI153" i="1"/>
  <c r="AI155" i="1"/>
  <c r="AI156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2" i="1"/>
  <c r="AI174" i="1"/>
  <c r="AI176" i="1"/>
  <c r="AI177" i="1"/>
  <c r="AI178" i="1"/>
  <c r="AI179" i="1"/>
  <c r="AI180" i="1"/>
  <c r="AI181" i="1"/>
  <c r="AI182" i="1"/>
  <c r="AI185" i="1"/>
  <c r="AI186" i="1"/>
  <c r="AI188" i="1"/>
  <c r="AI190" i="1"/>
  <c r="AI192" i="1"/>
  <c r="AI193" i="1"/>
  <c r="AI194" i="1"/>
  <c r="AI195" i="1"/>
  <c r="AI196" i="1"/>
  <c r="AI197" i="1"/>
  <c r="AI198" i="1"/>
  <c r="AI200" i="1"/>
  <c r="AI201" i="1"/>
  <c r="AI202" i="1"/>
  <c r="AI203" i="1"/>
  <c r="AI204" i="1"/>
  <c r="AI205" i="1"/>
  <c r="AI206" i="1"/>
  <c r="AI207" i="1"/>
  <c r="AI208" i="1"/>
  <c r="AI209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6" i="1"/>
  <c r="AI237" i="1"/>
  <c r="AI238" i="1"/>
  <c r="AI239" i="1"/>
  <c r="AI2" i="1"/>
  <c r="Q115" i="1"/>
  <c r="Y115" i="1"/>
  <c r="AC115" i="1"/>
  <c r="AE115" i="1"/>
  <c r="AH115" i="1"/>
  <c r="AJ115" i="1"/>
  <c r="AI115" i="1" s="1"/>
  <c r="AK115" i="1"/>
  <c r="AK102" i="1"/>
  <c r="AI102" i="1" s="1"/>
  <c r="AK99" i="1"/>
  <c r="AJ99" i="1"/>
  <c r="AI99" i="1" s="1"/>
  <c r="AJ92" i="1"/>
  <c r="Q34" i="1"/>
  <c r="Q25" i="1"/>
  <c r="Q59" i="1"/>
  <c r="Q217" i="1"/>
  <c r="Q69" i="1"/>
  <c r="Q65" i="1"/>
  <c r="Q68" i="1"/>
  <c r="Q218" i="1"/>
  <c r="Q163" i="1"/>
  <c r="Q84" i="1"/>
  <c r="Q161" i="1"/>
  <c r="Q215" i="1"/>
  <c r="Q82" i="1"/>
  <c r="Q110" i="1"/>
  <c r="Q154" i="1"/>
  <c r="Q92" i="1"/>
  <c r="Q142" i="1"/>
  <c r="Q172" i="1"/>
  <c r="Q111" i="1"/>
  <c r="Q173" i="1"/>
  <c r="Q41" i="1"/>
  <c r="Q49" i="1"/>
  <c r="Q99" i="1"/>
  <c r="Q145" i="1"/>
  <c r="Q159" i="1"/>
  <c r="Q55" i="1"/>
  <c r="Q169" i="1"/>
  <c r="Q160" i="1"/>
  <c r="Q85" i="1"/>
  <c r="Q54" i="1"/>
  <c r="Q67" i="1"/>
  <c r="Q188" i="1"/>
  <c r="Q193" i="1"/>
  <c r="Q230" i="1"/>
  <c r="Q127" i="1"/>
  <c r="Q158" i="1"/>
  <c r="Q177" i="1"/>
  <c r="Q187" i="1"/>
  <c r="Q190" i="1"/>
  <c r="Q61" i="1"/>
  <c r="Q112" i="1"/>
  <c r="Q105" i="1"/>
  <c r="Q151" i="1"/>
  <c r="Q152" i="1"/>
  <c r="Q71" i="1"/>
  <c r="Q16" i="1"/>
  <c r="Q80" i="1"/>
  <c r="Q135" i="1"/>
  <c r="Q157" i="1"/>
  <c r="Q165" i="1"/>
  <c r="Q185" i="1"/>
  <c r="Q189" i="1"/>
  <c r="Q43" i="1"/>
  <c r="Q101" i="1"/>
  <c r="Q130" i="1"/>
  <c r="Q170" i="1"/>
  <c r="Q174" i="1"/>
  <c r="Q197" i="1"/>
  <c r="Q63" i="1"/>
  <c r="Q74" i="1"/>
  <c r="Q93" i="1"/>
  <c r="Q109" i="1"/>
  <c r="Q125" i="1"/>
  <c r="Q164" i="1"/>
  <c r="Q228" i="1"/>
  <c r="Q123" i="1"/>
  <c r="Q2" i="1"/>
  <c r="Q141" i="1"/>
  <c r="Q168" i="1"/>
  <c r="Q162" i="1"/>
  <c r="Q183" i="1"/>
  <c r="Q203" i="1"/>
  <c r="Q44" i="1"/>
  <c r="Q81" i="1"/>
  <c r="Q124" i="1"/>
  <c r="Q176" i="1"/>
  <c r="Q195" i="1"/>
  <c r="Q184" i="1"/>
  <c r="Q70" i="1"/>
  <c r="Q131" i="1"/>
  <c r="Q8" i="1"/>
  <c r="Q51" i="1"/>
  <c r="Q148" i="1"/>
  <c r="Q153" i="1"/>
  <c r="Q220" i="1"/>
  <c r="Q47" i="1"/>
  <c r="Q149" i="1"/>
  <c r="Q171" i="1"/>
  <c r="Q87" i="1"/>
  <c r="Q98" i="1"/>
  <c r="Q133" i="1"/>
  <c r="Q138" i="1"/>
  <c r="Q150" i="1"/>
  <c r="Q167" i="1"/>
  <c r="Q201" i="1"/>
  <c r="Q113" i="1"/>
  <c r="Q117" i="1"/>
  <c r="Q32" i="1"/>
  <c r="Q120" i="1"/>
  <c r="Q166" i="1"/>
  <c r="Q175" i="1"/>
  <c r="Q235" i="1"/>
  <c r="Q18" i="1"/>
  <c r="Q19" i="1"/>
  <c r="Q26" i="1"/>
  <c r="Q45" i="1"/>
  <c r="Q56" i="1"/>
  <c r="Q62" i="1"/>
  <c r="Q66" i="1"/>
  <c r="Q86" i="1"/>
  <c r="Q96" i="1"/>
  <c r="Q106" i="1"/>
  <c r="Q108" i="1"/>
  <c r="Q126" i="1"/>
  <c r="Q128" i="1"/>
  <c r="Q208" i="1"/>
  <c r="Q224" i="1"/>
  <c r="Q64" i="1"/>
  <c r="Q21" i="1"/>
  <c r="Q222" i="1"/>
  <c r="Q226" i="1"/>
  <c r="Q236" i="1"/>
  <c r="Q239" i="1"/>
  <c r="Q22" i="1"/>
  <c r="Q37" i="1"/>
  <c r="Q48" i="1"/>
  <c r="Q114" i="1"/>
  <c r="Q223" i="1"/>
  <c r="Q6" i="1"/>
  <c r="Q27" i="1"/>
  <c r="Q36" i="1"/>
  <c r="Q39" i="1"/>
  <c r="Q46" i="1"/>
  <c r="Q52" i="1"/>
  <c r="Q57" i="1"/>
  <c r="Q60" i="1"/>
  <c r="Q79" i="1"/>
  <c r="Q119" i="1"/>
  <c r="Q147" i="1"/>
  <c r="Q156" i="1"/>
  <c r="Q33" i="1"/>
  <c r="Q58" i="1"/>
  <c r="Q132" i="1"/>
  <c r="Q139" i="1"/>
  <c r="Q181" i="1"/>
  <c r="Q17" i="1"/>
  <c r="Q29" i="1"/>
  <c r="Q31" i="1"/>
  <c r="Q89" i="1"/>
  <c r="Q204" i="1"/>
  <c r="Q207" i="1"/>
  <c r="Q10" i="1"/>
  <c r="Q12" i="1"/>
  <c r="Q72" i="1"/>
  <c r="Q75" i="1"/>
  <c r="Q83" i="1"/>
  <c r="Q94" i="1"/>
  <c r="Q100" i="1"/>
  <c r="Q121" i="1"/>
  <c r="Q136" i="1"/>
  <c r="Q144" i="1"/>
  <c r="Q225" i="1"/>
  <c r="Q229" i="1"/>
  <c r="Q231" i="1"/>
  <c r="Q237" i="1"/>
  <c r="Q4" i="1"/>
  <c r="Q5" i="1"/>
  <c r="Q11" i="1"/>
  <c r="Q50" i="1"/>
  <c r="Q88" i="1"/>
  <c r="Q91" i="1"/>
  <c r="Q103" i="1"/>
  <c r="Q140" i="1"/>
  <c r="Q199" i="1"/>
  <c r="Q202" i="1"/>
  <c r="Q210" i="1"/>
  <c r="Q3" i="1"/>
  <c r="Q28" i="1"/>
  <c r="Q42" i="1"/>
  <c r="Q53" i="1"/>
  <c r="Q107" i="1"/>
  <c r="Q179" i="1"/>
  <c r="Q180" i="1"/>
  <c r="Q200" i="1"/>
  <c r="Q20" i="1"/>
  <c r="Q78" i="1"/>
  <c r="Q194" i="1"/>
  <c r="Q90" i="1"/>
  <c r="Q95" i="1"/>
  <c r="Q97" i="1"/>
  <c r="Q116" i="1"/>
  <c r="Q122" i="1"/>
  <c r="Q209" i="1"/>
  <c r="Q219" i="1"/>
  <c r="Q238" i="1"/>
  <c r="Q13" i="1"/>
  <c r="Q30" i="1"/>
  <c r="Q146" i="1"/>
  <c r="Q178" i="1"/>
  <c r="Q186" i="1"/>
  <c r="Q191" i="1"/>
  <c r="Q192" i="1"/>
  <c r="Q213" i="1"/>
  <c r="Q7" i="1"/>
  <c r="Q137" i="1"/>
  <c r="Q143" i="1"/>
  <c r="Q73" i="1"/>
  <c r="Q155" i="1"/>
  <c r="Q221" i="1"/>
  <c r="Q104" i="1"/>
  <c r="Q198" i="1"/>
  <c r="Q23" i="1"/>
  <c r="Q211" i="1"/>
  <c r="Q212" i="1"/>
  <c r="Q76" i="1"/>
  <c r="Q134" i="1"/>
  <c r="Q182" i="1"/>
  <c r="Q233" i="1"/>
  <c r="Q206" i="1"/>
  <c r="Q232" i="1"/>
  <c r="Q216" i="1"/>
  <c r="Q38" i="1"/>
  <c r="Q102" i="1"/>
  <c r="Q40" i="1"/>
  <c r="Q234" i="1"/>
  <c r="Q15" i="1"/>
  <c r="Q35" i="1"/>
  <c r="Q77" i="1"/>
  <c r="Q227" i="1"/>
  <c r="Q129" i="1"/>
  <c r="Q14" i="1"/>
  <c r="Q9" i="1"/>
  <c r="Q196" i="1"/>
  <c r="Q24" i="1"/>
  <c r="Q118" i="1"/>
  <c r="Q214" i="1"/>
  <c r="Q205" i="1"/>
  <c r="AE161" i="1"/>
  <c r="AE215" i="1"/>
  <c r="AE82" i="1"/>
  <c r="AE110" i="1"/>
  <c r="AE154" i="1"/>
  <c r="AE92" i="1"/>
  <c r="AE142" i="1"/>
  <c r="AE172" i="1"/>
  <c r="AE111" i="1"/>
  <c r="AE173" i="1"/>
  <c r="AE41" i="1"/>
  <c r="AE49" i="1"/>
  <c r="AE99" i="1"/>
  <c r="AE145" i="1"/>
  <c r="AE159" i="1"/>
  <c r="AE55" i="1"/>
  <c r="AE169" i="1"/>
  <c r="AE160" i="1"/>
  <c r="AE85" i="1"/>
  <c r="AE54" i="1"/>
  <c r="AE67" i="1"/>
  <c r="AE188" i="1"/>
  <c r="AE193" i="1"/>
  <c r="AE230" i="1"/>
  <c r="AE127" i="1"/>
  <c r="AE158" i="1"/>
  <c r="AE177" i="1"/>
  <c r="AE187" i="1"/>
  <c r="AE190" i="1"/>
  <c r="AE61" i="1"/>
  <c r="AE112" i="1"/>
  <c r="AE105" i="1"/>
  <c r="AE151" i="1"/>
  <c r="AE152" i="1"/>
  <c r="AE71" i="1"/>
  <c r="AE16" i="1"/>
  <c r="AE80" i="1"/>
  <c r="AE135" i="1"/>
  <c r="AE157" i="1"/>
  <c r="AE165" i="1"/>
  <c r="AE185" i="1"/>
  <c r="AE189" i="1"/>
  <c r="AE43" i="1"/>
  <c r="AE101" i="1"/>
  <c r="AE130" i="1"/>
  <c r="AE170" i="1"/>
  <c r="AE174" i="1"/>
  <c r="AE197" i="1"/>
  <c r="AE63" i="1"/>
  <c r="AE74" i="1"/>
  <c r="AE93" i="1"/>
  <c r="AE109" i="1"/>
  <c r="AE125" i="1"/>
  <c r="AE164" i="1"/>
  <c r="AE228" i="1"/>
  <c r="AE123" i="1"/>
  <c r="AE2" i="1"/>
  <c r="AE141" i="1"/>
  <c r="AE168" i="1"/>
  <c r="AE162" i="1"/>
  <c r="AE183" i="1"/>
  <c r="AE203" i="1"/>
  <c r="AE44" i="1"/>
  <c r="AE81" i="1"/>
  <c r="AE124" i="1"/>
  <c r="AE176" i="1"/>
  <c r="AE195" i="1"/>
  <c r="AE184" i="1"/>
  <c r="AE70" i="1"/>
  <c r="AE131" i="1"/>
  <c r="AE8" i="1"/>
  <c r="AE51" i="1"/>
  <c r="AE148" i="1"/>
  <c r="AE153" i="1"/>
  <c r="AE220" i="1"/>
  <c r="AE47" i="1"/>
  <c r="AE149" i="1"/>
  <c r="AE171" i="1"/>
  <c r="AE87" i="1"/>
  <c r="AE98" i="1"/>
  <c r="AE133" i="1"/>
  <c r="AE138" i="1"/>
  <c r="AE150" i="1"/>
  <c r="AE167" i="1"/>
  <c r="AE201" i="1"/>
  <c r="AE113" i="1"/>
  <c r="AE117" i="1"/>
  <c r="AE32" i="1"/>
  <c r="AE120" i="1"/>
  <c r="AE166" i="1"/>
  <c r="AE175" i="1"/>
  <c r="AE235" i="1"/>
  <c r="AE18" i="1"/>
  <c r="AE19" i="1"/>
  <c r="AE26" i="1"/>
  <c r="AE45" i="1"/>
  <c r="AE56" i="1"/>
  <c r="AE62" i="1"/>
  <c r="AE66" i="1"/>
  <c r="AE86" i="1"/>
  <c r="AE96" i="1"/>
  <c r="AE106" i="1"/>
  <c r="AE108" i="1"/>
  <c r="AE126" i="1"/>
  <c r="AE128" i="1"/>
  <c r="AE208" i="1"/>
  <c r="AE224" i="1"/>
  <c r="AE64" i="1"/>
  <c r="AE21" i="1"/>
  <c r="AE222" i="1"/>
  <c r="AE226" i="1"/>
  <c r="AE236" i="1"/>
  <c r="AE239" i="1"/>
  <c r="AE22" i="1"/>
  <c r="AE37" i="1"/>
  <c r="AE48" i="1"/>
  <c r="AE114" i="1"/>
  <c r="AE223" i="1"/>
  <c r="AE6" i="1"/>
  <c r="AE27" i="1"/>
  <c r="AE36" i="1"/>
  <c r="AE39" i="1"/>
  <c r="AE46" i="1"/>
  <c r="AE52" i="1"/>
  <c r="AE57" i="1"/>
  <c r="AE60" i="1"/>
  <c r="AE79" i="1"/>
  <c r="AE119" i="1"/>
  <c r="AE147" i="1"/>
  <c r="AE156" i="1"/>
  <c r="AE33" i="1"/>
  <c r="AE58" i="1"/>
  <c r="AE132" i="1"/>
  <c r="AE139" i="1"/>
  <c r="AE181" i="1"/>
  <c r="AE17" i="1"/>
  <c r="AE29" i="1"/>
  <c r="AE31" i="1"/>
  <c r="AE89" i="1"/>
  <c r="AE204" i="1"/>
  <c r="AE207" i="1"/>
  <c r="AE10" i="1"/>
  <c r="AE12" i="1"/>
  <c r="AE72" i="1"/>
  <c r="AE75" i="1"/>
  <c r="AE83" i="1"/>
  <c r="AE94" i="1"/>
  <c r="AE100" i="1"/>
  <c r="AE121" i="1"/>
  <c r="AE136" i="1"/>
  <c r="AE144" i="1"/>
  <c r="AE225" i="1"/>
  <c r="AE229" i="1"/>
  <c r="AE231" i="1"/>
  <c r="AE237" i="1"/>
  <c r="AE4" i="1"/>
  <c r="AE5" i="1"/>
  <c r="AE11" i="1"/>
  <c r="AE50" i="1"/>
  <c r="AE88" i="1"/>
  <c r="AE91" i="1"/>
  <c r="AE103" i="1"/>
  <c r="AE140" i="1"/>
  <c r="AE199" i="1"/>
  <c r="AE202" i="1"/>
  <c r="AE210" i="1"/>
  <c r="AE3" i="1"/>
  <c r="AE28" i="1"/>
  <c r="AE42" i="1"/>
  <c r="AE53" i="1"/>
  <c r="AE107" i="1"/>
  <c r="AE179" i="1"/>
  <c r="AE180" i="1"/>
  <c r="AE200" i="1"/>
  <c r="AE20" i="1"/>
  <c r="AE78" i="1"/>
  <c r="AE194" i="1"/>
  <c r="AE90" i="1"/>
  <c r="AE95" i="1"/>
  <c r="AE97" i="1"/>
  <c r="AE116" i="1"/>
  <c r="AE122" i="1"/>
  <c r="AE209" i="1"/>
  <c r="AE219" i="1"/>
  <c r="AE238" i="1"/>
  <c r="AE13" i="1"/>
  <c r="AE30" i="1"/>
  <c r="AE146" i="1"/>
  <c r="AE178" i="1"/>
  <c r="AE186" i="1"/>
  <c r="AE191" i="1"/>
  <c r="AE192" i="1"/>
  <c r="AE213" i="1"/>
  <c r="AE7" i="1"/>
  <c r="AE137" i="1"/>
  <c r="AE143" i="1"/>
  <c r="AE73" i="1"/>
  <c r="AE155" i="1"/>
  <c r="AE221" i="1"/>
  <c r="AE104" i="1"/>
  <c r="AE198" i="1"/>
  <c r="AE23" i="1"/>
  <c r="AE211" i="1"/>
  <c r="AE212" i="1"/>
  <c r="AE76" i="1"/>
  <c r="AE134" i="1"/>
  <c r="AE182" i="1"/>
  <c r="AE233" i="1"/>
  <c r="AE206" i="1"/>
  <c r="AE232" i="1"/>
  <c r="AE216" i="1"/>
  <c r="AE38" i="1"/>
  <c r="AE102" i="1"/>
  <c r="AE40" i="1"/>
  <c r="AE234" i="1"/>
  <c r="AE15" i="1"/>
  <c r="AE35" i="1"/>
  <c r="AE77" i="1"/>
  <c r="AE227" i="1"/>
  <c r="AE129" i="1"/>
  <c r="AE14" i="1"/>
  <c r="AE9" i="1"/>
  <c r="AE196" i="1"/>
  <c r="AE24" i="1"/>
  <c r="AE118" i="1"/>
  <c r="AE214" i="1"/>
  <c r="AE205" i="1"/>
  <c r="AE34" i="1"/>
  <c r="AE25" i="1"/>
  <c r="AE59" i="1"/>
  <c r="AE217" i="1"/>
  <c r="AE69" i="1"/>
  <c r="AE65" i="1"/>
  <c r="AE68" i="1"/>
  <c r="AE218" i="1"/>
  <c r="AE163" i="1"/>
  <c r="AE84" i="1"/>
  <c r="AH105" i="1"/>
  <c r="AC172" i="1"/>
  <c r="Y172" i="1"/>
  <c r="AC132" i="1"/>
  <c r="Y132" i="1"/>
  <c r="AC151" i="1"/>
  <c r="Y151" i="1"/>
  <c r="AC154" i="1"/>
  <c r="Y154" i="1"/>
  <c r="AC127" i="1"/>
  <c r="Y127" i="1"/>
  <c r="Y126" i="1"/>
  <c r="AK92" i="1"/>
  <c r="AK91" i="1"/>
  <c r="AJ91" i="1"/>
  <c r="AK90" i="1"/>
  <c r="AJ90" i="1"/>
  <c r="AI90" i="1" s="1"/>
  <c r="AK89" i="1"/>
  <c r="AJ89" i="1"/>
  <c r="AK84" i="1"/>
  <c r="AJ84" i="1"/>
  <c r="AK82" i="1"/>
  <c r="AJ82" i="1"/>
  <c r="AI82" i="1" s="1"/>
  <c r="AK75" i="1"/>
  <c r="AJ75" i="1"/>
  <c r="AI75" i="1" s="1"/>
  <c r="AK68" i="1"/>
  <c r="AJ68" i="1"/>
  <c r="AI68" i="1" s="1"/>
  <c r="AK66" i="1"/>
  <c r="AJ66" i="1"/>
  <c r="AK63" i="1"/>
  <c r="AJ63" i="1"/>
  <c r="AI63" i="1" s="1"/>
  <c r="AK44" i="1"/>
  <c r="AI44" i="1" s="1"/>
  <c r="AK27" i="1"/>
  <c r="AJ27" i="1"/>
  <c r="AK25" i="1"/>
  <c r="AJ25" i="1"/>
  <c r="AI25" i="1" s="1"/>
  <c r="AK18" i="1"/>
  <c r="AJ18" i="1"/>
  <c r="AJ12" i="1"/>
  <c r="AK12" i="1"/>
  <c r="AI199" i="1" l="1"/>
  <c r="AI92" i="1"/>
  <c r="AI110" i="1"/>
  <c r="AI189" i="1"/>
  <c r="AI125" i="1"/>
  <c r="AI12" i="1"/>
  <c r="AI171" i="1"/>
  <c r="AI131" i="1"/>
  <c r="AI18" i="1"/>
  <c r="AI91" i="1"/>
  <c r="AI66" i="1"/>
  <c r="AI84" i="1"/>
  <c r="AI140" i="1"/>
  <c r="AI27" i="1"/>
  <c r="AI89" i="1"/>
  <c r="AI121" i="1"/>
  <c r="AI175" i="1"/>
  <c r="AI130" i="1"/>
  <c r="AI137" i="1"/>
  <c r="AI183" i="1"/>
  <c r="AI157" i="1"/>
  <c r="AI173" i="1"/>
  <c r="AI187" i="1"/>
  <c r="AF115" i="1"/>
  <c r="AF154" i="1"/>
  <c r="AF127" i="1"/>
  <c r="AF172" i="1"/>
  <c r="AF132" i="1"/>
  <c r="AF15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6" i="1"/>
  <c r="Y117" i="1"/>
  <c r="Y118" i="1"/>
  <c r="Y119" i="1"/>
  <c r="Y120" i="1"/>
  <c r="Y121" i="1"/>
  <c r="Y122" i="1"/>
  <c r="Y123" i="1"/>
  <c r="Y124" i="1"/>
  <c r="Y125" i="1"/>
  <c r="Y128" i="1"/>
  <c r="Y129" i="1"/>
  <c r="Y131" i="1"/>
  <c r="Y130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2" i="1"/>
  <c r="Y153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7" i="1"/>
  <c r="Y196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AJ56" i="1"/>
  <c r="AK56" i="1"/>
  <c r="AK7" i="1"/>
  <c r="AJ7" i="1"/>
  <c r="Y2" i="1"/>
  <c r="AC8" i="1"/>
  <c r="AF8" i="1" s="1"/>
  <c r="AC80" i="1"/>
  <c r="AF80" i="1" s="1"/>
  <c r="AC35" i="1"/>
  <c r="AF35" i="1" s="1"/>
  <c r="AC144" i="1"/>
  <c r="AF144" i="1" s="1"/>
  <c r="AC171" i="1"/>
  <c r="AF171" i="1" s="1"/>
  <c r="AC184" i="1"/>
  <c r="AF184" i="1" s="1"/>
  <c r="AC14" i="1"/>
  <c r="AF14" i="1" s="1"/>
  <c r="AC65" i="1"/>
  <c r="AF65" i="1" s="1"/>
  <c r="AC76" i="1"/>
  <c r="AF76" i="1" s="1"/>
  <c r="AC98" i="1"/>
  <c r="AF98" i="1" s="1"/>
  <c r="AC27" i="1"/>
  <c r="AF27" i="1" s="1"/>
  <c r="AC66" i="1"/>
  <c r="AF66" i="1" s="1"/>
  <c r="AC99" i="1"/>
  <c r="AF99" i="1" s="1"/>
  <c r="AC26" i="1"/>
  <c r="AF26" i="1" s="1"/>
  <c r="AC49" i="1"/>
  <c r="AF49" i="1" s="1"/>
  <c r="AC105" i="1"/>
  <c r="AF105" i="1" s="1"/>
  <c r="AC126" i="1"/>
  <c r="AF126" i="1" s="1"/>
  <c r="AC62" i="1"/>
  <c r="AF62" i="1" s="1"/>
  <c r="AC124" i="1"/>
  <c r="AF124" i="1" s="1"/>
  <c r="AC15" i="1"/>
  <c r="AF15" i="1" s="1"/>
  <c r="AC101" i="1"/>
  <c r="AF101" i="1" s="1"/>
  <c r="AC128" i="1"/>
  <c r="AF128" i="1" s="1"/>
  <c r="AC12" i="1"/>
  <c r="AF12" i="1" s="1"/>
  <c r="AC44" i="1"/>
  <c r="AF44" i="1" s="1"/>
  <c r="AC68" i="1"/>
  <c r="AF68" i="1" s="1"/>
  <c r="AC16" i="1"/>
  <c r="AF16" i="1" s="1"/>
  <c r="AC18" i="1"/>
  <c r="AF18" i="1" s="1"/>
  <c r="AC91" i="1"/>
  <c r="AF91" i="1" s="1"/>
  <c r="AC175" i="1"/>
  <c r="AF175" i="1" s="1"/>
  <c r="AC2" i="1"/>
  <c r="AF2" i="1" s="1"/>
  <c r="AC36" i="1"/>
  <c r="AF36" i="1" s="1"/>
  <c r="AC42" i="1"/>
  <c r="AF42" i="1" s="1"/>
  <c r="AC117" i="1"/>
  <c r="AF117" i="1" s="1"/>
  <c r="AC59" i="1"/>
  <c r="AF59" i="1" s="1"/>
  <c r="AC28" i="1"/>
  <c r="AF28" i="1" s="1"/>
  <c r="AC47" i="1"/>
  <c r="AF47" i="1" s="1"/>
  <c r="AC79" i="1"/>
  <c r="AF79" i="1" s="1"/>
  <c r="AC88" i="1"/>
  <c r="AF88" i="1" s="1"/>
  <c r="AC146" i="1"/>
  <c r="AF146" i="1" s="1"/>
  <c r="AC5" i="1"/>
  <c r="AF5" i="1" s="1"/>
  <c r="AC38" i="1"/>
  <c r="AF38" i="1" s="1"/>
  <c r="AC69" i="1"/>
  <c r="AF69" i="1" s="1"/>
  <c r="AC23" i="1"/>
  <c r="AF23" i="1" s="1"/>
  <c r="AC9" i="1"/>
  <c r="AF9" i="1" s="1"/>
  <c r="AC51" i="1"/>
  <c r="AF51" i="1" s="1"/>
  <c r="AC87" i="1"/>
  <c r="AF87" i="1" s="1"/>
  <c r="AC40" i="1"/>
  <c r="AF40" i="1" s="1"/>
  <c r="AC3" i="1"/>
  <c r="AF3" i="1" s="1"/>
  <c r="AC54" i="1"/>
  <c r="AF54" i="1" s="1"/>
  <c r="AC29" i="1"/>
  <c r="AF29" i="1" s="1"/>
  <c r="AC162" i="1"/>
  <c r="AF162" i="1" s="1"/>
  <c r="AC31" i="1"/>
  <c r="AF31" i="1" s="1"/>
  <c r="AC61" i="1"/>
  <c r="AF61" i="1" s="1"/>
  <c r="AC10" i="1"/>
  <c r="AF10" i="1" s="1"/>
  <c r="AC52" i="1"/>
  <c r="AF52" i="1" s="1"/>
  <c r="AC4" i="1"/>
  <c r="AF4" i="1" s="1"/>
  <c r="AC72" i="1"/>
  <c r="AF72" i="1" s="1"/>
  <c r="AC11" i="1"/>
  <c r="AF11" i="1" s="1"/>
  <c r="AC45" i="1"/>
  <c r="AF45" i="1" s="1"/>
  <c r="AC6" i="1"/>
  <c r="AF6" i="1" s="1"/>
  <c r="AC57" i="1"/>
  <c r="AF57" i="1" s="1"/>
  <c r="AC7" i="1"/>
  <c r="AF7" i="1" s="1"/>
  <c r="AC56" i="1"/>
  <c r="AF56" i="1" s="1"/>
  <c r="AC89" i="1"/>
  <c r="AF89" i="1" s="1"/>
  <c r="AC210" i="1"/>
  <c r="AF210" i="1" s="1"/>
  <c r="AC232" i="1"/>
  <c r="AF232" i="1" s="1"/>
  <c r="AC13" i="1"/>
  <c r="AF13" i="1" s="1"/>
  <c r="AC67" i="1"/>
  <c r="AF67" i="1" s="1"/>
  <c r="AC17" i="1"/>
  <c r="AF17" i="1" s="1"/>
  <c r="AC74" i="1"/>
  <c r="AF74" i="1" s="1"/>
  <c r="AC19" i="1"/>
  <c r="AF19" i="1" s="1"/>
  <c r="AC53" i="1"/>
  <c r="AF53" i="1" s="1"/>
  <c r="AC20" i="1"/>
  <c r="AF20" i="1" s="1"/>
  <c r="AC41" i="1"/>
  <c r="AF41" i="1" s="1"/>
  <c r="AC21" i="1"/>
  <c r="AF21" i="1" s="1"/>
  <c r="AC81" i="1"/>
  <c r="AF81" i="1" s="1"/>
  <c r="AC211" i="1"/>
  <c r="AF211" i="1" s="1"/>
  <c r="AC216" i="1"/>
  <c r="AF216" i="1" s="1"/>
  <c r="AC22" i="1"/>
  <c r="AF22" i="1" s="1"/>
  <c r="AC58" i="1"/>
  <c r="AF58" i="1" s="1"/>
  <c r="AC24" i="1"/>
  <c r="AF24" i="1" s="1"/>
  <c r="AC55" i="1"/>
  <c r="AF55" i="1" s="1"/>
  <c r="AC25" i="1"/>
  <c r="AF25" i="1" s="1"/>
  <c r="AC63" i="1"/>
  <c r="AF63" i="1" s="1"/>
  <c r="AC220" i="1"/>
  <c r="AF220" i="1" s="1"/>
  <c r="AC30" i="1"/>
  <c r="AF30" i="1" s="1"/>
  <c r="AC32" i="1"/>
  <c r="AF32" i="1" s="1"/>
  <c r="AC33" i="1"/>
  <c r="AF33" i="1" s="1"/>
  <c r="AC48" i="1"/>
  <c r="AF48" i="1" s="1"/>
  <c r="AC34" i="1"/>
  <c r="AF34" i="1" s="1"/>
  <c r="AC73" i="1"/>
  <c r="AF73" i="1" s="1"/>
  <c r="AC77" i="1"/>
  <c r="AF77" i="1" s="1"/>
  <c r="AC37" i="1"/>
  <c r="AF37" i="1" s="1"/>
  <c r="AC60" i="1"/>
  <c r="AF60" i="1" s="1"/>
  <c r="AC39" i="1"/>
  <c r="AF39" i="1" s="1"/>
  <c r="AC50" i="1"/>
  <c r="AF50" i="1" s="1"/>
  <c r="AC92" i="1"/>
  <c r="AF92" i="1" s="1"/>
  <c r="AC173" i="1"/>
  <c r="AF173" i="1" s="1"/>
  <c r="AC191" i="1"/>
  <c r="AF191" i="1" s="1"/>
  <c r="AC43" i="1"/>
  <c r="AF43" i="1" s="1"/>
  <c r="AC86" i="1"/>
  <c r="AF86" i="1" s="1"/>
  <c r="AC84" i="1"/>
  <c r="AF84" i="1" s="1"/>
  <c r="AC199" i="1"/>
  <c r="AF199" i="1" s="1"/>
  <c r="AC46" i="1"/>
  <c r="AF46" i="1" s="1"/>
  <c r="AC64" i="1"/>
  <c r="AF64" i="1" s="1"/>
  <c r="AC71" i="1"/>
  <c r="AF71" i="1" s="1"/>
  <c r="AC158" i="1"/>
  <c r="AF158" i="1" s="1"/>
  <c r="AC176" i="1"/>
  <c r="AF176" i="1" s="1"/>
  <c r="AC70" i="1"/>
  <c r="AF70" i="1" s="1"/>
  <c r="AC135" i="1"/>
  <c r="AF135" i="1" s="1"/>
  <c r="AC102" i="1"/>
  <c r="AF102" i="1" s="1"/>
  <c r="AC234" i="1"/>
  <c r="AF234" i="1" s="1"/>
  <c r="AC75" i="1"/>
  <c r="AF75" i="1" s="1"/>
  <c r="AC82" i="1"/>
  <c r="AF82" i="1" s="1"/>
  <c r="AC142" i="1"/>
  <c r="AF142" i="1" s="1"/>
  <c r="AC235" i="1"/>
  <c r="AF235" i="1" s="1"/>
  <c r="AC215" i="1"/>
  <c r="AF215" i="1" s="1"/>
  <c r="AC78" i="1"/>
  <c r="AF78" i="1" s="1"/>
  <c r="AC83" i="1"/>
  <c r="AF83" i="1" s="1"/>
  <c r="AC85" i="1"/>
  <c r="AF85" i="1" s="1"/>
  <c r="AC122" i="1"/>
  <c r="AF122" i="1" s="1"/>
  <c r="AC108" i="1"/>
  <c r="AF108" i="1" s="1"/>
  <c r="AC205" i="1"/>
  <c r="AF205" i="1" s="1"/>
  <c r="AC237" i="1"/>
  <c r="AF237" i="1" s="1"/>
  <c r="AC95" i="1"/>
  <c r="AF95" i="1" s="1"/>
  <c r="AC90" i="1"/>
  <c r="AF90" i="1" s="1"/>
  <c r="AC181" i="1"/>
  <c r="AF181" i="1" s="1"/>
  <c r="AC189" i="1"/>
  <c r="AF189" i="1" s="1"/>
  <c r="AC100" i="1"/>
  <c r="AF100" i="1" s="1"/>
  <c r="AC103" i="1"/>
  <c r="AF103" i="1" s="1"/>
  <c r="AC193" i="1"/>
  <c r="AF193" i="1" s="1"/>
  <c r="AC141" i="1"/>
  <c r="AF141" i="1" s="1"/>
  <c r="AC121" i="1"/>
  <c r="AF121" i="1" s="1"/>
  <c r="AC118" i="1"/>
  <c r="AF118" i="1" s="1"/>
  <c r="AC148" i="1"/>
  <c r="AF148" i="1" s="1"/>
  <c r="AC93" i="1"/>
  <c r="AF93" i="1" s="1"/>
  <c r="AC133" i="1"/>
  <c r="AF133" i="1" s="1"/>
  <c r="AC94" i="1"/>
  <c r="AF94" i="1" s="1"/>
  <c r="AC153" i="1"/>
  <c r="AF153" i="1" s="1"/>
  <c r="AC119" i="1"/>
  <c r="AF119" i="1" s="1"/>
  <c r="AC97" i="1"/>
  <c r="AF97" i="1" s="1"/>
  <c r="AC106" i="1"/>
  <c r="AF106" i="1" s="1"/>
  <c r="AC221" i="1"/>
  <c r="AF221" i="1" s="1"/>
  <c r="AC96" i="1"/>
  <c r="AF96" i="1" s="1"/>
  <c r="AC138" i="1"/>
  <c r="AF138" i="1" s="1"/>
  <c r="AC104" i="1"/>
  <c r="AF104" i="1" s="1"/>
  <c r="AC150" i="1"/>
  <c r="AF150" i="1" s="1"/>
  <c r="AC159" i="1"/>
  <c r="AF159" i="1" s="1"/>
  <c r="AC136" i="1"/>
  <c r="AF136" i="1" s="1"/>
  <c r="AC143" i="1"/>
  <c r="AF143" i="1" s="1"/>
  <c r="AC139" i="1"/>
  <c r="AF139" i="1" s="1"/>
  <c r="AC109" i="1"/>
  <c r="AF109" i="1" s="1"/>
  <c r="AC217" i="1"/>
  <c r="AF217" i="1" s="1"/>
  <c r="AC107" i="1"/>
  <c r="AF107" i="1" s="1"/>
  <c r="AC165" i="1"/>
  <c r="AF165" i="1" s="1"/>
  <c r="AC179" i="1"/>
  <c r="AF179" i="1" s="1"/>
  <c r="AC152" i="1"/>
  <c r="AF152" i="1" s="1"/>
  <c r="AC120" i="1"/>
  <c r="AF120" i="1" s="1"/>
  <c r="AC238" i="1"/>
  <c r="AF238" i="1" s="1"/>
  <c r="AC129" i="1"/>
  <c r="AF129" i="1" s="1"/>
  <c r="AC110" i="1"/>
  <c r="AF110" i="1" s="1"/>
  <c r="AC198" i="1"/>
  <c r="AF198" i="1" s="1"/>
  <c r="AC111" i="1"/>
  <c r="AF111" i="1" s="1"/>
  <c r="AC236" i="1"/>
  <c r="AF236" i="1" s="1"/>
  <c r="AC114" i="1"/>
  <c r="AF114" i="1" s="1"/>
  <c r="AC131" i="1"/>
  <c r="AF131" i="1" s="1"/>
  <c r="AC209" i="1"/>
  <c r="AF209" i="1" s="1"/>
  <c r="AC116" i="1"/>
  <c r="AF116" i="1" s="1"/>
  <c r="AC113" i="1"/>
  <c r="AF113" i="1" s="1"/>
  <c r="AC112" i="1"/>
  <c r="AF112" i="1" s="1"/>
  <c r="AC125" i="1"/>
  <c r="AF125" i="1" s="1"/>
  <c r="AC218" i="1"/>
  <c r="AF218" i="1" s="1"/>
  <c r="AC123" i="1"/>
  <c r="AF123" i="1" s="1"/>
  <c r="AC137" i="1"/>
  <c r="AF137" i="1" s="1"/>
  <c r="AC163" i="1"/>
  <c r="AF163" i="1" s="1"/>
  <c r="AC174" i="1"/>
  <c r="AF174" i="1" s="1"/>
  <c r="AC190" i="1"/>
  <c r="AF190" i="1" s="1"/>
  <c r="AC134" i="1"/>
  <c r="AF134" i="1" s="1"/>
  <c r="AC140" i="1"/>
  <c r="AF140" i="1" s="1"/>
  <c r="AC156" i="1"/>
  <c r="AF156" i="1" s="1"/>
  <c r="AC183" i="1"/>
  <c r="AF183" i="1" s="1"/>
  <c r="AC187" i="1"/>
  <c r="AF187" i="1" s="1"/>
  <c r="AC239" i="1"/>
  <c r="AF239" i="1" s="1"/>
  <c r="AC202" i="1"/>
  <c r="AF202" i="1" s="1"/>
  <c r="AC185" i="1"/>
  <c r="AF185" i="1" s="1"/>
  <c r="AC182" i="1"/>
  <c r="AF182" i="1" s="1"/>
  <c r="AC206" i="1"/>
  <c r="AF206" i="1" s="1"/>
  <c r="AC167" i="1"/>
  <c r="AF167" i="1" s="1"/>
  <c r="AC226" i="1"/>
  <c r="AF226" i="1" s="1"/>
  <c r="AC168" i="1"/>
  <c r="AF168" i="1" s="1"/>
  <c r="AC224" i="1"/>
  <c r="AF224" i="1" s="1"/>
  <c r="AC207" i="1"/>
  <c r="AF207" i="1" s="1"/>
  <c r="AC203" i="1"/>
  <c r="AF203" i="1" s="1"/>
  <c r="AC227" i="1"/>
  <c r="AF227" i="1" s="1"/>
  <c r="AC145" i="1"/>
  <c r="AF145" i="1" s="1"/>
  <c r="AC164" i="1"/>
  <c r="AF164" i="1" s="1"/>
  <c r="AC149" i="1"/>
  <c r="AF149" i="1" s="1"/>
  <c r="AC147" i="1"/>
  <c r="AF147" i="1" s="1"/>
  <c r="AC166" i="1"/>
  <c r="AF166" i="1" s="1"/>
  <c r="AC157" i="1"/>
  <c r="AF157" i="1" s="1"/>
  <c r="AC233" i="1"/>
  <c r="AF233" i="1" s="1"/>
  <c r="AC160" i="1"/>
  <c r="AF160" i="1" s="1"/>
  <c r="AC194" i="1"/>
  <c r="AF194" i="1" s="1"/>
  <c r="AC161" i="1"/>
  <c r="AF161" i="1" s="1"/>
  <c r="AC155" i="1"/>
  <c r="AF155" i="1" s="1"/>
  <c r="AC169" i="1"/>
  <c r="AF169" i="1" s="1"/>
  <c r="AC170" i="1"/>
  <c r="AF170" i="1" s="1"/>
  <c r="AC225" i="1"/>
  <c r="AF225" i="1" s="1"/>
  <c r="AC177" i="1"/>
  <c r="AF177" i="1" s="1"/>
  <c r="AC180" i="1"/>
  <c r="AF180" i="1" s="1"/>
  <c r="AC200" i="1"/>
  <c r="AF200" i="1" s="1"/>
  <c r="AC188" i="1"/>
  <c r="AF188" i="1" s="1"/>
  <c r="AC201" i="1"/>
  <c r="AF201" i="1" s="1"/>
  <c r="AC178" i="1"/>
  <c r="AF178" i="1" s="1"/>
  <c r="AC213" i="1"/>
  <c r="AF213" i="1" s="1"/>
  <c r="AC204" i="1"/>
  <c r="AF204" i="1" s="1"/>
  <c r="AC208" i="1"/>
  <c r="AF208" i="1" s="1"/>
  <c r="AC196" i="1"/>
  <c r="AF196" i="1" s="1"/>
  <c r="AC219" i="1"/>
  <c r="AF219" i="1" s="1"/>
  <c r="AC231" i="1"/>
  <c r="AF231" i="1" s="1"/>
  <c r="AC197" i="1"/>
  <c r="AF197" i="1" s="1"/>
  <c r="AC222" i="1"/>
  <c r="AF222" i="1" s="1"/>
  <c r="AC223" i="1"/>
  <c r="AF223" i="1" s="1"/>
  <c r="AC195" i="1"/>
  <c r="AF195" i="1" s="1"/>
  <c r="AC228" i="1"/>
  <c r="AF228" i="1" s="1"/>
  <c r="AC192" i="1"/>
  <c r="AF192" i="1" s="1"/>
  <c r="AC212" i="1"/>
  <c r="AF212" i="1" s="1"/>
  <c r="AC229" i="1"/>
  <c r="AF229" i="1" s="1"/>
  <c r="AC186" i="1"/>
  <c r="AF186" i="1" s="1"/>
  <c r="AC214" i="1"/>
  <c r="AF214" i="1" s="1"/>
  <c r="AC230" i="1"/>
  <c r="AF230" i="1" s="1"/>
  <c r="AC130" i="1"/>
  <c r="AF130" i="1" s="1"/>
  <c r="AH9" i="1"/>
  <c r="AH10" i="1"/>
  <c r="AH11" i="1"/>
  <c r="AH8" i="1"/>
  <c r="AI7" i="1" l="1"/>
  <c r="AI56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6" i="1"/>
  <c r="AH107" i="1"/>
  <c r="AH108" i="1"/>
  <c r="AH109" i="1"/>
  <c r="AH110" i="1"/>
  <c r="AH111" i="1"/>
  <c r="AH112" i="1"/>
  <c r="AH113" i="1"/>
  <c r="AH114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1" i="1"/>
  <c r="AH130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3" i="1"/>
  <c r="AH4" i="1"/>
  <c r="AH5" i="1"/>
  <c r="AH6" i="1"/>
  <c r="AH7" i="1"/>
  <c r="AH12" i="1"/>
  <c r="AH2" i="1"/>
</calcChain>
</file>

<file path=xl/sharedStrings.xml><?xml version="1.0" encoding="utf-8"?>
<sst xmlns="http://schemas.openxmlformats.org/spreadsheetml/2006/main" count="2024" uniqueCount="420">
  <si>
    <t>BirdID</t>
  </si>
  <si>
    <t>FieldRing</t>
  </si>
  <si>
    <t>TailFeather</t>
  </si>
  <si>
    <t>BirthDate</t>
  </si>
  <si>
    <t>OccasionDate</t>
  </si>
  <si>
    <t>Age</t>
  </si>
  <si>
    <t>BodyMass</t>
  </si>
  <si>
    <t>RightTarsus</t>
  </si>
  <si>
    <t>SexEstimate</t>
  </si>
  <si>
    <t>Moult</t>
  </si>
  <si>
    <t>RR/RX</t>
  </si>
  <si>
    <t>R</t>
  </si>
  <si>
    <t>N</t>
  </si>
  <si>
    <t>OL/KX</t>
  </si>
  <si>
    <t>TB</t>
  </si>
  <si>
    <t>YR/UX</t>
  </si>
  <si>
    <t>T</t>
  </si>
  <si>
    <t>WW/BX</t>
  </si>
  <si>
    <t>GO/BX</t>
  </si>
  <si>
    <t>B</t>
  </si>
  <si>
    <t>OW/LX</t>
  </si>
  <si>
    <t>BN/XZ</t>
  </si>
  <si>
    <t>YW/YX</t>
  </si>
  <si>
    <t>WB</t>
  </si>
  <si>
    <t>RY/LX</t>
  </si>
  <si>
    <t>TW</t>
  </si>
  <si>
    <t>NV/RX</t>
  </si>
  <si>
    <t>VR/WX</t>
  </si>
  <si>
    <t>NO/WX</t>
  </si>
  <si>
    <t>LR/WX</t>
  </si>
  <si>
    <t>VG/GX</t>
  </si>
  <si>
    <t>BE/KX</t>
  </si>
  <si>
    <t>TWB</t>
  </si>
  <si>
    <t>OO/LX</t>
  </si>
  <si>
    <t>EE/KX</t>
  </si>
  <si>
    <t>BB/OX</t>
  </si>
  <si>
    <t>OO/EX</t>
  </si>
  <si>
    <t>BV/WX</t>
  </si>
  <si>
    <t>GR/VX</t>
  </si>
  <si>
    <t>EG/KX</t>
  </si>
  <si>
    <t>YY/LX</t>
  </si>
  <si>
    <t>YG/RX</t>
  </si>
  <si>
    <t>WN/UX</t>
  </si>
  <si>
    <t>NV/OX</t>
  </si>
  <si>
    <t>WL/LX</t>
  </si>
  <si>
    <t>RB/KX</t>
  </si>
  <si>
    <t>GE/RX</t>
  </si>
  <si>
    <t>LN/NX</t>
  </si>
  <si>
    <t>EE/WX</t>
  </si>
  <si>
    <t>LV/VX</t>
  </si>
  <si>
    <t>YY/MX</t>
  </si>
  <si>
    <t>EL/YX</t>
  </si>
  <si>
    <t>BW/WX</t>
  </si>
  <si>
    <t>YB/WX</t>
  </si>
  <si>
    <t>NG/NX</t>
  </si>
  <si>
    <t>YY/OX</t>
  </si>
  <si>
    <t>NL/KX</t>
  </si>
  <si>
    <t>WB/KX</t>
  </si>
  <si>
    <t>OY/XZ</t>
  </si>
  <si>
    <t>YO/XZ</t>
  </si>
  <si>
    <t>RW/OX</t>
  </si>
  <si>
    <t>W</t>
  </si>
  <si>
    <t>SA/KX</t>
  </si>
  <si>
    <t>NV/NX</t>
  </si>
  <si>
    <t>RW/UX</t>
  </si>
  <si>
    <t>EE/BX</t>
  </si>
  <si>
    <t>ER/EX</t>
  </si>
  <si>
    <t>WY/BX</t>
  </si>
  <si>
    <t>LV/EX</t>
  </si>
  <si>
    <t>YR/NX</t>
  </si>
  <si>
    <t>ON/EX</t>
  </si>
  <si>
    <t>YG/EX</t>
  </si>
  <si>
    <t>VE/YX</t>
  </si>
  <si>
    <t>NV/GX</t>
  </si>
  <si>
    <t>YO/WX</t>
  </si>
  <si>
    <t>GR/EX</t>
  </si>
  <si>
    <t>GE/WX</t>
  </si>
  <si>
    <t>BL/EX</t>
  </si>
  <si>
    <t>YL/EX</t>
  </si>
  <si>
    <t>YY/WX</t>
  </si>
  <si>
    <t>GN/SX</t>
  </si>
  <si>
    <t>WY/NX</t>
  </si>
  <si>
    <t>BN/YX</t>
  </si>
  <si>
    <t>WW/XZ</t>
  </si>
  <si>
    <t>NV/BX</t>
  </si>
  <si>
    <t>NV/WX</t>
  </si>
  <si>
    <t>YB/NX</t>
  </si>
  <si>
    <t>BL/WX</t>
  </si>
  <si>
    <t>NA</t>
  </si>
  <si>
    <t>BW/YX</t>
  </si>
  <si>
    <t>OW/WX</t>
  </si>
  <si>
    <t>GE/XZ</t>
  </si>
  <si>
    <t>BV/EX</t>
  </si>
  <si>
    <t>GL/UX</t>
  </si>
  <si>
    <t>VV/EX</t>
  </si>
  <si>
    <t>BE/NX</t>
  </si>
  <si>
    <t>VE/VX</t>
  </si>
  <si>
    <t>LN/YX</t>
  </si>
  <si>
    <t>GW/SX</t>
  </si>
  <si>
    <t>NW/SX</t>
  </si>
  <si>
    <t>WV/VX</t>
  </si>
  <si>
    <t>OG/MX</t>
  </si>
  <si>
    <t>YO/MX</t>
  </si>
  <si>
    <t>EN/SX</t>
  </si>
  <si>
    <t>VE/SX</t>
  </si>
  <si>
    <t>WW/NX</t>
  </si>
  <si>
    <t>OS/KX</t>
  </si>
  <si>
    <t>GN/OX</t>
  </si>
  <si>
    <t>GN/GX</t>
  </si>
  <si>
    <t>NE/OX</t>
  </si>
  <si>
    <t>GE/NX</t>
  </si>
  <si>
    <t>VB/SX</t>
  </si>
  <si>
    <t>NB/MX</t>
  </si>
  <si>
    <t>VV/MX</t>
  </si>
  <si>
    <t>VY/SX</t>
  </si>
  <si>
    <t>GB/BX</t>
  </si>
  <si>
    <t>OO/GX</t>
  </si>
  <si>
    <t>WV/WX</t>
  </si>
  <si>
    <t>BE/XZ</t>
  </si>
  <si>
    <t>NE/BX</t>
  </si>
  <si>
    <t>BO/RX</t>
  </si>
  <si>
    <t>OL/GX</t>
  </si>
  <si>
    <t>VL/VX</t>
  </si>
  <si>
    <t>YN/MX</t>
  </si>
  <si>
    <t>LY/XZ</t>
  </si>
  <si>
    <t>LE/EX</t>
  </si>
  <si>
    <t>NY/RX</t>
  </si>
  <si>
    <t>LG/BX</t>
  </si>
  <si>
    <t>NO/BX</t>
  </si>
  <si>
    <t>OE/MX</t>
  </si>
  <si>
    <t>AN/NX</t>
  </si>
  <si>
    <t>BO/LX</t>
  </si>
  <si>
    <t>BG/GX</t>
  </si>
  <si>
    <t>OG/XZ</t>
  </si>
  <si>
    <t>RU/GX</t>
  </si>
  <si>
    <t>YN/GX</t>
  </si>
  <si>
    <t>EE/LX</t>
  </si>
  <si>
    <t>BO/EX</t>
  </si>
  <si>
    <t>NE/MX</t>
  </si>
  <si>
    <t>EL/OX</t>
  </si>
  <si>
    <t>NL/YX</t>
  </si>
  <si>
    <t>WE/XZ</t>
  </si>
  <si>
    <t>EW/XZ</t>
  </si>
  <si>
    <t>BN/MX</t>
  </si>
  <si>
    <t>LV/BX</t>
  </si>
  <si>
    <t>VG/SX</t>
  </si>
  <si>
    <t>VO/BX</t>
  </si>
  <si>
    <t>WN/XZ</t>
  </si>
  <si>
    <t>WG/MX</t>
  </si>
  <si>
    <t>AA/SX</t>
  </si>
  <si>
    <t>NV/XZ</t>
  </si>
  <si>
    <t>y</t>
  </si>
  <si>
    <t>???</t>
  </si>
  <si>
    <t>YO/GX</t>
  </si>
  <si>
    <t>EW/NX</t>
  </si>
  <si>
    <t>WL/GX</t>
  </si>
  <si>
    <t>Season feather</t>
  </si>
  <si>
    <t>Winter 2020</t>
  </si>
  <si>
    <t>Spring 2021</t>
  </si>
  <si>
    <t>Autumn 2022</t>
  </si>
  <si>
    <t>Rachis Width (mm)</t>
  </si>
  <si>
    <t>Feather length</t>
  </si>
  <si>
    <t>Feather Vane length (mm)</t>
  </si>
  <si>
    <t>Notes</t>
  </si>
  <si>
    <t>damaged tip</t>
  </si>
  <si>
    <t>Rachis 2</t>
  </si>
  <si>
    <t>Rachis 3</t>
  </si>
  <si>
    <t>Feather 2</t>
  </si>
  <si>
    <t>Feather 3</t>
  </si>
  <si>
    <t>R barb (4x)</t>
  </si>
  <si>
    <t>R barb (10x)</t>
  </si>
  <si>
    <t>L barb (4x)</t>
  </si>
  <si>
    <t>L barb (10x)</t>
  </si>
  <si>
    <t>?? Double GNOX (19th?)</t>
  </si>
  <si>
    <t>Mass (g)</t>
  </si>
  <si>
    <t>damaged in the middle</t>
  </si>
  <si>
    <t>Middle Feather</t>
  </si>
  <si>
    <t>dirty feather tip</t>
  </si>
  <si>
    <t>Damaged tip</t>
  </si>
  <si>
    <t>Very dense/dirty feather</t>
  </si>
  <si>
    <t>x</t>
  </si>
  <si>
    <t>1_R1A</t>
  </si>
  <si>
    <t>1_R2A</t>
  </si>
  <si>
    <t>1_R1B</t>
  </si>
  <si>
    <t>1_R2B</t>
  </si>
  <si>
    <t>1_R1C</t>
  </si>
  <si>
    <t>1_R2C</t>
  </si>
  <si>
    <t>1_R1D</t>
  </si>
  <si>
    <t>1_R2D</t>
  </si>
  <si>
    <t>1_R1E</t>
  </si>
  <si>
    <t>1_R2E</t>
  </si>
  <si>
    <t>2_R2A</t>
  </si>
  <si>
    <t>2_R1B</t>
  </si>
  <si>
    <t>2_R2B</t>
  </si>
  <si>
    <t>2_R1C</t>
  </si>
  <si>
    <t>2_R2C</t>
  </si>
  <si>
    <t>2_R1D</t>
  </si>
  <si>
    <t>2_R2D</t>
  </si>
  <si>
    <t>2_R1E</t>
  </si>
  <si>
    <t>2_R2E</t>
  </si>
  <si>
    <t>3_R2A</t>
  </si>
  <si>
    <t>3_R1B</t>
  </si>
  <si>
    <t>3_R2B</t>
  </si>
  <si>
    <t>3_R1C</t>
  </si>
  <si>
    <t>3_R2C</t>
  </si>
  <si>
    <t>3_R1D</t>
  </si>
  <si>
    <t>3_R2D</t>
  </si>
  <si>
    <t>3_R1E</t>
  </si>
  <si>
    <t>3_R2E</t>
  </si>
  <si>
    <t>1_R1F</t>
  </si>
  <si>
    <t>1_R2F</t>
  </si>
  <si>
    <t>1_R1G</t>
  </si>
  <si>
    <t>1_R2G</t>
  </si>
  <si>
    <t>1_R1H</t>
  </si>
  <si>
    <t>1_R2H</t>
  </si>
  <si>
    <t>1_R1I</t>
  </si>
  <si>
    <t>1_R2I</t>
  </si>
  <si>
    <t>1_R1J</t>
  </si>
  <si>
    <t>1_R2J</t>
  </si>
  <si>
    <t>2_R1F</t>
  </si>
  <si>
    <t>2_R2F</t>
  </si>
  <si>
    <t>2_R1G</t>
  </si>
  <si>
    <t>2_R2G</t>
  </si>
  <si>
    <t>2_R1H</t>
  </si>
  <si>
    <t>2_R2H</t>
  </si>
  <si>
    <t>2_R1I</t>
  </si>
  <si>
    <t>2_R2I</t>
  </si>
  <si>
    <t>2_R1J</t>
  </si>
  <si>
    <t>2_R2J</t>
  </si>
  <si>
    <t>3_R1F</t>
  </si>
  <si>
    <t>3_R2F</t>
  </si>
  <si>
    <t>3_R1G</t>
  </si>
  <si>
    <t>3_R2G</t>
  </si>
  <si>
    <t>3_R1H</t>
  </si>
  <si>
    <t>3_R2H</t>
  </si>
  <si>
    <t>3_R1I</t>
  </si>
  <si>
    <t>3_R2I</t>
  </si>
  <si>
    <t>3_R1J</t>
  </si>
  <si>
    <t>3_R2J</t>
  </si>
  <si>
    <t>2_R1A</t>
  </si>
  <si>
    <t>3_R1A</t>
  </si>
  <si>
    <t>BTO</t>
  </si>
  <si>
    <t>V267584</t>
  </si>
  <si>
    <t>L921048</t>
  </si>
  <si>
    <t>L921074</t>
  </si>
  <si>
    <t>X784326</t>
  </si>
  <si>
    <t>L921075</t>
  </si>
  <si>
    <t>L921078</t>
  </si>
  <si>
    <t>R737716</t>
  </si>
  <si>
    <t>L921098</t>
  </si>
  <si>
    <t>L921070</t>
  </si>
  <si>
    <t>L921082</t>
  </si>
  <si>
    <t>V267540</t>
  </si>
  <si>
    <t>L921499</t>
  </si>
  <si>
    <t>P885992</t>
  </si>
  <si>
    <t>V267538</t>
  </si>
  <si>
    <t>V267576</t>
  </si>
  <si>
    <t>X784108</t>
  </si>
  <si>
    <t>V267574</t>
  </si>
  <si>
    <t>L921497</t>
  </si>
  <si>
    <t>L921086</t>
  </si>
  <si>
    <t>L921087</t>
  </si>
  <si>
    <t>L921088</t>
  </si>
  <si>
    <t>L921037</t>
  </si>
  <si>
    <t>L921091</t>
  </si>
  <si>
    <t>L921089</t>
  </si>
  <si>
    <t>V267448</t>
  </si>
  <si>
    <t>V267412</t>
  </si>
  <si>
    <t>X784063</t>
  </si>
  <si>
    <t>L921051</t>
  </si>
  <si>
    <t>X784111</t>
  </si>
  <si>
    <t>L921066</t>
  </si>
  <si>
    <t>L921494</t>
  </si>
  <si>
    <t>L921299</t>
  </si>
  <si>
    <t>L921298</t>
  </si>
  <si>
    <t>R737738</t>
  </si>
  <si>
    <t>X784112</t>
  </si>
  <si>
    <t>L921295</t>
  </si>
  <si>
    <t>L921032</t>
  </si>
  <si>
    <t>L921290</t>
  </si>
  <si>
    <t>L921043</t>
  </si>
  <si>
    <t>X784040</t>
  </si>
  <si>
    <t>L921277</t>
  </si>
  <si>
    <t>L921203</t>
  </si>
  <si>
    <t>L921493</t>
  </si>
  <si>
    <t>L921214</t>
  </si>
  <si>
    <t>X784043</t>
  </si>
  <si>
    <t>V267525</t>
  </si>
  <si>
    <t>L921224</t>
  </si>
  <si>
    <t>L921243</t>
  </si>
  <si>
    <t>L921247</t>
  </si>
  <si>
    <t>X784172</t>
  </si>
  <si>
    <t>X784177</t>
  </si>
  <si>
    <t>X784085</t>
  </si>
  <si>
    <t>X784192</t>
  </si>
  <si>
    <t>Z691130</t>
  </si>
  <si>
    <t>V267411</t>
  </si>
  <si>
    <t>Z691142</t>
  </si>
  <si>
    <t>L921265</t>
  </si>
  <si>
    <t>Z691310</t>
  </si>
  <si>
    <t>Z691311</t>
  </si>
  <si>
    <t>Z691103</t>
  </si>
  <si>
    <t>Z691318</t>
  </si>
  <si>
    <t>Z691120</t>
  </si>
  <si>
    <t>Z691322</t>
  </si>
  <si>
    <t>Z691324</t>
  </si>
  <si>
    <t>Z691321</t>
  </si>
  <si>
    <t>Z691320</t>
  </si>
  <si>
    <t>Z691329</t>
  </si>
  <si>
    <t>Z691341</t>
  </si>
  <si>
    <t>Z691343</t>
  </si>
  <si>
    <t>Z691359</t>
  </si>
  <si>
    <t>Z691362</t>
  </si>
  <si>
    <t>Z691493</t>
  </si>
  <si>
    <t>Z691403</t>
  </si>
  <si>
    <t>V267512</t>
  </si>
  <si>
    <t>Z691376</t>
  </si>
  <si>
    <t>Z691405</t>
  </si>
  <si>
    <t>Z691378</t>
  </si>
  <si>
    <t>Z691401</t>
  </si>
  <si>
    <t>Z691436</t>
  </si>
  <si>
    <t>Z691438</t>
  </si>
  <si>
    <t>Z691439</t>
  </si>
  <si>
    <t>Z691441</t>
  </si>
  <si>
    <t>Z691446</t>
  </si>
  <si>
    <t>Z691445</t>
  </si>
  <si>
    <t>Z691447</t>
  </si>
  <si>
    <t>Z691334</t>
  </si>
  <si>
    <t>Z691430</t>
  </si>
  <si>
    <t>Z691462</t>
  </si>
  <si>
    <t>Z691463</t>
  </si>
  <si>
    <t>Z691466</t>
  </si>
  <si>
    <t>Z691435</t>
  </si>
  <si>
    <t>Z691477</t>
  </si>
  <si>
    <t>Z691480</t>
  </si>
  <si>
    <t>Z691482</t>
  </si>
  <si>
    <t>Z691494</t>
  </si>
  <si>
    <t>Z691158</t>
  </si>
  <si>
    <t>Z691159</t>
  </si>
  <si>
    <t>Z691187</t>
  </si>
  <si>
    <t>R737726</t>
  </si>
  <si>
    <t>Z691190</t>
  </si>
  <si>
    <t>Z691192</t>
  </si>
  <si>
    <t>S115480</t>
  </si>
  <si>
    <t>Z691193</t>
  </si>
  <si>
    <t>Z691419</t>
  </si>
  <si>
    <t>S115001</t>
  </si>
  <si>
    <t>Z691200</t>
  </si>
  <si>
    <t>L921228</t>
  </si>
  <si>
    <t>S115004</t>
  </si>
  <si>
    <t>S115005</t>
  </si>
  <si>
    <t>Z691461</t>
  </si>
  <si>
    <t>S115460</t>
  </si>
  <si>
    <t>S115477</t>
  </si>
  <si>
    <t>S115010</t>
  </si>
  <si>
    <t>S115032</t>
  </si>
  <si>
    <t>S115019</t>
  </si>
  <si>
    <t>S115303</t>
  </si>
  <si>
    <t>S115315</t>
  </si>
  <si>
    <t>S115027</t>
  </si>
  <si>
    <t>Z691487</t>
  </si>
  <si>
    <t>S115397</t>
  </si>
  <si>
    <t>S115391</t>
  </si>
  <si>
    <t>S115048</t>
  </si>
  <si>
    <t>S115387</t>
  </si>
  <si>
    <t>S115386</t>
  </si>
  <si>
    <t>S115021</t>
  </si>
  <si>
    <t>S115380</t>
  </si>
  <si>
    <t>S115040</t>
  </si>
  <si>
    <t>S115374</t>
  </si>
  <si>
    <t>Z691471</t>
  </si>
  <si>
    <t>S115388</t>
  </si>
  <si>
    <t>S115385</t>
  </si>
  <si>
    <t>S115054</t>
  </si>
  <si>
    <t>Z691112</t>
  </si>
  <si>
    <t>S115056</t>
  </si>
  <si>
    <t>Lifespan</t>
  </si>
  <si>
    <t>BrF</t>
  </si>
  <si>
    <t>BrM</t>
  </si>
  <si>
    <t>H</t>
  </si>
  <si>
    <t>FLOAT</t>
  </si>
  <si>
    <t>AB</t>
  </si>
  <si>
    <t>ABX</t>
  </si>
  <si>
    <t>SEEN1</t>
  </si>
  <si>
    <t>OFL</t>
  </si>
  <si>
    <t>SEEN2</t>
  </si>
  <si>
    <t>young feather?</t>
  </si>
  <si>
    <t>code EBXZ</t>
  </si>
  <si>
    <t>missing tip</t>
  </si>
  <si>
    <t>code BWUX</t>
  </si>
  <si>
    <t>code ONLX</t>
  </si>
  <si>
    <t>missing part</t>
  </si>
  <si>
    <t>no colorcode sticker</t>
  </si>
  <si>
    <t>code EEBY</t>
  </si>
  <si>
    <t>code LEVX</t>
  </si>
  <si>
    <t>date 15-07-2022</t>
  </si>
  <si>
    <t>2 feathers</t>
  </si>
  <si>
    <t>date 13-05-2021</t>
  </si>
  <si>
    <t>MassFeather (g)</t>
  </si>
  <si>
    <t>WidthRachis</t>
  </si>
  <si>
    <t>LengthFeather</t>
  </si>
  <si>
    <t>2 feathers. picked right one. damaged/dense</t>
  </si>
  <si>
    <t>^</t>
  </si>
  <si>
    <t>ReproductiveStatus</t>
  </si>
  <si>
    <t>BirthYear</t>
  </si>
  <si>
    <t>Rachis Width 2nd time (mm)</t>
  </si>
  <si>
    <t>Feather length (mm) 2nd time)</t>
  </si>
  <si>
    <t>Tailmoult</t>
  </si>
  <si>
    <t>MassLengthRatio</t>
  </si>
  <si>
    <t>BarbuleSUM_R1</t>
  </si>
  <si>
    <t>BarbuleSUM_R2</t>
  </si>
  <si>
    <t xml:space="preserve">For Repeats: </t>
  </si>
  <si>
    <t>2 feathers (smallest/outer one chosen)</t>
  </si>
  <si>
    <t>2 feathers? (smallest/outer one chosen)</t>
  </si>
  <si>
    <t>Feather Found</t>
  </si>
  <si>
    <t>BrU</t>
  </si>
  <si>
    <t xml:space="preserve">InsectCounts </t>
  </si>
  <si>
    <t>MassFeather (mg)</t>
  </si>
  <si>
    <t>BodymassTarsus</t>
  </si>
  <si>
    <t>TotalBarbuleCount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</si>
</sst>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16" fillId="33" borderId="0" xfId="0" applyFont="1" applyFill="1"/>
    <xf numFmtId="14" fontId="16" fillId="33" borderId="0" xfId="0" applyNumberFormat="1" applyFont="1" applyFill="1"/>
    <xf numFmtId="0" fontId="0" fillId="34" borderId="0" xfId="0" applyFill="1"/>
    <xf numFmtId="0" fontId="16" fillId="0" borderId="0" xfId="0" applyFont="1"/>
    <xf numFmtId="0" fontId="16" fillId="36" borderId="0" xfId="0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6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40" borderId="0" xfId="0" applyFill="1"/>
    <xf numFmtId="0" fontId="18" fillId="40" borderId="0" xfId="0" applyFont="1" applyFill="1"/>
    <xf numFmtId="0" fontId="0" fillId="41" borderId="0" xfId="0" applyFill="1"/>
    <xf numFmtId="2" fontId="0" fillId="0" borderId="0" xfId="0" applyNumberFormat="1"/>
    <xf numFmtId="166" fontId="0" fillId="0" borderId="0" xfId="0" applyNumberFormat="1"/>
    <xf numFmtId="0" fontId="19" fillId="0" borderId="0" xfId="0" applyFont="1" applyAlignment="1">
      <alignment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0" applyNumberFormat="1"/>
    <xf numFmtId="165" fontId="0" fillId="0" borderId="0" xfId="0" applyNumberFormat="1"/>
    <xf numFmtId="164" fontId="21" fillId="0" borderId="0" xfId="0" applyNumberFormat="1" applyFont="1"/>
    <xf numFmtId="164" fontId="22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V240"/>
  <sheetViews>
    <sheetView tabSelected="1" zoomScale="80" zoomScaleNormal="80" workbookViewId="0">
      <pane xSplit="10" ySplit="1" topLeftCell="K2" activePane="bottomRight" state="frozen"/>
      <selection pane="topRight" activeCell="G1" sqref="G1"/>
      <selection pane="bottomLeft" activeCell="A2" sqref="A2"/>
      <selection pane="bottomRight" activeCell="Q216" sqref="Q216"/>
    </sheetView>
  </sheetViews>
  <sheetFormatPr defaultRowHeight="14.4" x14ac:dyDescent="0.3"/>
  <cols>
    <col min="1" max="1" width="4.5546875" customWidth="1"/>
    <col min="2" max="2" width="8.44140625" customWidth="1"/>
    <col min="3" max="3" width="9.77734375" style="2" customWidth="1"/>
    <col min="4" max="4" width="10.88671875" style="2" customWidth="1"/>
    <col min="5" max="5" width="13.88671875" customWidth="1"/>
    <col min="6" max="6" width="3.5546875" customWidth="1"/>
    <col min="7" max="7" width="4.21875" customWidth="1"/>
    <col min="8" max="8" width="9" customWidth="1"/>
    <col min="9" max="9" width="7.44140625" customWidth="1"/>
    <col min="10" max="10" width="10" style="2" customWidth="1"/>
    <col min="11" max="11" width="6.109375" customWidth="1"/>
    <col min="12" max="12" width="9" customWidth="1"/>
    <col min="13" max="13" width="19.21875" customWidth="1"/>
    <col min="14" max="14" width="19" customWidth="1"/>
    <col min="15" max="15" width="10.21875" customWidth="1"/>
    <col min="16" max="16" width="11.21875" customWidth="1"/>
    <col min="17" max="17" width="17.6640625" customWidth="1"/>
    <col min="18" max="18" width="12.5546875" customWidth="1"/>
    <col min="19" max="19" width="8.88671875" customWidth="1"/>
    <col min="20" max="20" width="15.33203125" hidden="1" customWidth="1"/>
    <col min="21" max="21" width="10.109375" customWidth="1"/>
    <col min="22" max="22" width="9.33203125" customWidth="1"/>
    <col min="23" max="23" width="8.88671875" customWidth="1"/>
    <col min="24" max="24" width="8" customWidth="1"/>
    <col min="25" max="25" width="16.33203125" customWidth="1"/>
    <col min="26" max="26" width="13.44140625" customWidth="1"/>
    <col min="27" max="27" width="9.109375" customWidth="1"/>
    <col min="28" max="28" width="9" customWidth="1"/>
    <col min="29" max="29" width="16.33203125" customWidth="1"/>
    <col min="30" max="31" width="17.109375" customWidth="1"/>
    <col min="32" max="32" width="18.44140625" customWidth="1"/>
    <col min="33" max="35" width="18.109375" customWidth="1"/>
    <col min="36" max="36" width="15.44140625" style="20" customWidth="1"/>
    <col min="37" max="37" width="15.21875" style="20" customWidth="1"/>
    <col min="60" max="60" width="1.77734375" style="7" customWidth="1"/>
    <col min="81" max="81" width="1.6640625" style="7" customWidth="1"/>
    <col min="102" max="102" width="2.44140625" style="7" customWidth="1"/>
    <col min="103" max="103" width="14" style="12" customWidth="1"/>
    <col min="126" max="126" width="8.88671875" style="7"/>
    <col min="147" max="147" width="8.88671875" style="7"/>
    <col min="168" max="168" width="8.88671875" style="7"/>
    <col min="169" max="169" width="21.109375" customWidth="1"/>
    <col min="170" max="171" width="10" customWidth="1"/>
    <col min="172" max="172" width="24.5546875" customWidth="1"/>
    <col min="173" max="174" width="10" customWidth="1"/>
    <col min="175" max="175" width="25.5546875" customWidth="1"/>
    <col min="176" max="177" width="12.44140625" customWidth="1"/>
  </cols>
  <sheetData>
    <row r="1" spans="1:178" s="5" customFormat="1" x14ac:dyDescent="0.3">
      <c r="B1" s="5" t="s">
        <v>0</v>
      </c>
      <c r="C1" s="2" t="s">
        <v>1</v>
      </c>
      <c r="D1" s="2" t="s">
        <v>241</v>
      </c>
      <c r="E1" s="5" t="s">
        <v>414</v>
      </c>
      <c r="F1" s="5" t="s">
        <v>163</v>
      </c>
      <c r="G1" s="5" t="s">
        <v>2</v>
      </c>
      <c r="H1" s="5" t="s">
        <v>404</v>
      </c>
      <c r="I1" s="5" t="s">
        <v>3</v>
      </c>
      <c r="J1" s="2" t="s">
        <v>4</v>
      </c>
      <c r="K1" s="5" t="s">
        <v>5</v>
      </c>
      <c r="L1" s="5" t="s">
        <v>376</v>
      </c>
      <c r="M1" s="5" t="s">
        <v>416</v>
      </c>
      <c r="N1" s="5" t="s">
        <v>403</v>
      </c>
      <c r="O1" s="5" t="s">
        <v>6</v>
      </c>
      <c r="P1" s="5" t="s">
        <v>7</v>
      </c>
      <c r="Q1" s="5" t="s">
        <v>418</v>
      </c>
      <c r="R1" s="5" t="s">
        <v>8</v>
      </c>
      <c r="S1" s="5" t="s">
        <v>9</v>
      </c>
      <c r="T1" s="5" t="s">
        <v>156</v>
      </c>
      <c r="U1" s="5" t="s">
        <v>407</v>
      </c>
      <c r="V1" s="5" t="s">
        <v>160</v>
      </c>
      <c r="W1" s="5" t="s">
        <v>165</v>
      </c>
      <c r="X1" s="5" t="s">
        <v>166</v>
      </c>
      <c r="Y1" s="5" t="s">
        <v>399</v>
      </c>
      <c r="Z1" s="5" t="s">
        <v>161</v>
      </c>
      <c r="AA1" s="5" t="s">
        <v>167</v>
      </c>
      <c r="AB1" s="5" t="s">
        <v>168</v>
      </c>
      <c r="AC1" s="5" t="s">
        <v>400</v>
      </c>
      <c r="AD1" s="5" t="s">
        <v>398</v>
      </c>
      <c r="AE1" s="5" t="s">
        <v>417</v>
      </c>
      <c r="AF1" s="5" t="s">
        <v>408</v>
      </c>
      <c r="AG1" s="5" t="s">
        <v>162</v>
      </c>
      <c r="AH1" s="5" t="s">
        <v>176</v>
      </c>
      <c r="AI1" s="5" t="s">
        <v>419</v>
      </c>
      <c r="AJ1" s="19" t="s">
        <v>409</v>
      </c>
      <c r="AK1" s="19" t="s">
        <v>410</v>
      </c>
      <c r="AL1" s="5" t="s">
        <v>169</v>
      </c>
      <c r="AM1" s="5" t="s">
        <v>171</v>
      </c>
      <c r="AN1" s="5" t="s">
        <v>181</v>
      </c>
      <c r="AO1" s="5" t="s">
        <v>182</v>
      </c>
      <c r="AP1" s="5" t="s">
        <v>183</v>
      </c>
      <c r="AQ1" s="5" t="s">
        <v>184</v>
      </c>
      <c r="AR1" s="5" t="s">
        <v>185</v>
      </c>
      <c r="AS1" s="5" t="s">
        <v>186</v>
      </c>
      <c r="AT1" s="5" t="s">
        <v>187</v>
      </c>
      <c r="AU1" s="5" t="s">
        <v>188</v>
      </c>
      <c r="AV1" s="5" t="s">
        <v>189</v>
      </c>
      <c r="AW1" s="5" t="s">
        <v>190</v>
      </c>
      <c r="AX1" s="5" t="s">
        <v>209</v>
      </c>
      <c r="AY1" s="5" t="s">
        <v>210</v>
      </c>
      <c r="AZ1" s="5" t="s">
        <v>211</v>
      </c>
      <c r="BA1" s="5" t="s">
        <v>212</v>
      </c>
      <c r="BB1" s="5" t="s">
        <v>213</v>
      </c>
      <c r="BC1" s="5" t="s">
        <v>214</v>
      </c>
      <c r="BD1" s="5" t="s">
        <v>215</v>
      </c>
      <c r="BE1" s="5" t="s">
        <v>216</v>
      </c>
      <c r="BF1" s="5" t="s">
        <v>217</v>
      </c>
      <c r="BG1" s="5" t="s">
        <v>218</v>
      </c>
      <c r="BH1" s="6"/>
      <c r="BI1" s="5" t="s">
        <v>239</v>
      </c>
      <c r="BJ1" s="5" t="s">
        <v>191</v>
      </c>
      <c r="BK1" s="5" t="s">
        <v>192</v>
      </c>
      <c r="BL1" s="5" t="s">
        <v>193</v>
      </c>
      <c r="BM1" s="5" t="s">
        <v>194</v>
      </c>
      <c r="BN1" s="5" t="s">
        <v>195</v>
      </c>
      <c r="BO1" s="5" t="s">
        <v>196</v>
      </c>
      <c r="BP1" s="5" t="s">
        <v>197</v>
      </c>
      <c r="BQ1" s="5" t="s">
        <v>198</v>
      </c>
      <c r="BR1" s="5" t="s">
        <v>199</v>
      </c>
      <c r="BS1" s="5" t="s">
        <v>219</v>
      </c>
      <c r="BT1" s="5" t="s">
        <v>220</v>
      </c>
      <c r="BU1" s="5" t="s">
        <v>221</v>
      </c>
      <c r="BV1" s="5" t="s">
        <v>222</v>
      </c>
      <c r="BW1" s="5" t="s">
        <v>223</v>
      </c>
      <c r="BX1" s="5" t="s">
        <v>224</v>
      </c>
      <c r="BY1" s="5" t="s">
        <v>225</v>
      </c>
      <c r="BZ1" s="5" t="s">
        <v>226</v>
      </c>
      <c r="CA1" s="5" t="s">
        <v>227</v>
      </c>
      <c r="CB1" s="5" t="s">
        <v>228</v>
      </c>
      <c r="CC1" s="6"/>
      <c r="CD1" s="5" t="s">
        <v>240</v>
      </c>
      <c r="CE1" s="5" t="s">
        <v>200</v>
      </c>
      <c r="CF1" s="5" t="s">
        <v>201</v>
      </c>
      <c r="CG1" s="5" t="s">
        <v>202</v>
      </c>
      <c r="CH1" s="5" t="s">
        <v>203</v>
      </c>
      <c r="CI1" s="5" t="s">
        <v>204</v>
      </c>
      <c r="CJ1" s="5" t="s">
        <v>205</v>
      </c>
      <c r="CK1" s="5" t="s">
        <v>206</v>
      </c>
      <c r="CL1" s="5" t="s">
        <v>207</v>
      </c>
      <c r="CM1" s="5" t="s">
        <v>208</v>
      </c>
      <c r="CN1" s="5" t="s">
        <v>229</v>
      </c>
      <c r="CO1" s="5" t="s">
        <v>230</v>
      </c>
      <c r="CP1" s="5" t="s">
        <v>231</v>
      </c>
      <c r="CQ1" s="5" t="s">
        <v>232</v>
      </c>
      <c r="CR1" s="5" t="s">
        <v>233</v>
      </c>
      <c r="CS1" s="5" t="s">
        <v>234</v>
      </c>
      <c r="CT1" s="5" t="s">
        <v>235</v>
      </c>
      <c r="CU1" s="5" t="s">
        <v>236</v>
      </c>
      <c r="CV1" s="5" t="s">
        <v>237</v>
      </c>
      <c r="CW1" s="5" t="s">
        <v>238</v>
      </c>
      <c r="CX1" s="6"/>
      <c r="CY1" s="11" t="s">
        <v>411</v>
      </c>
      <c r="CZ1" s="5" t="s">
        <v>169</v>
      </c>
      <c r="DA1" s="5" t="s">
        <v>171</v>
      </c>
      <c r="DB1" s="5" t="s">
        <v>181</v>
      </c>
      <c r="DC1" s="5" t="s">
        <v>182</v>
      </c>
      <c r="DD1" s="5" t="s">
        <v>183</v>
      </c>
      <c r="DE1" s="5" t="s">
        <v>184</v>
      </c>
      <c r="DF1" s="5" t="s">
        <v>185</v>
      </c>
      <c r="DG1" s="5" t="s">
        <v>186</v>
      </c>
      <c r="DH1" s="5" t="s">
        <v>187</v>
      </c>
      <c r="DI1" s="5" t="s">
        <v>188</v>
      </c>
      <c r="DJ1" s="5" t="s">
        <v>189</v>
      </c>
      <c r="DK1" s="5" t="s">
        <v>190</v>
      </c>
      <c r="DL1" s="5" t="s">
        <v>209</v>
      </c>
      <c r="DM1" s="5" t="s">
        <v>210</v>
      </c>
      <c r="DN1" s="5" t="s">
        <v>211</v>
      </c>
      <c r="DO1" s="5" t="s">
        <v>212</v>
      </c>
      <c r="DP1" s="5" t="s">
        <v>213</v>
      </c>
      <c r="DQ1" s="5" t="s">
        <v>214</v>
      </c>
      <c r="DR1" s="5" t="s">
        <v>215</v>
      </c>
      <c r="DS1" s="5" t="s">
        <v>216</v>
      </c>
      <c r="DT1" s="5" t="s">
        <v>217</v>
      </c>
      <c r="DU1" s="5" t="s">
        <v>218</v>
      </c>
      <c r="DV1" s="6"/>
      <c r="DW1" s="5" t="s">
        <v>239</v>
      </c>
      <c r="DX1" s="5" t="s">
        <v>191</v>
      </c>
      <c r="DY1" s="5" t="s">
        <v>192</v>
      </c>
      <c r="DZ1" s="5" t="s">
        <v>193</v>
      </c>
      <c r="EA1" s="5" t="s">
        <v>194</v>
      </c>
      <c r="EB1" s="5" t="s">
        <v>195</v>
      </c>
      <c r="EC1" s="5" t="s">
        <v>196</v>
      </c>
      <c r="ED1" s="5" t="s">
        <v>197</v>
      </c>
      <c r="EE1" s="5" t="s">
        <v>198</v>
      </c>
      <c r="EF1" s="5" t="s">
        <v>199</v>
      </c>
      <c r="EG1" s="5" t="s">
        <v>219</v>
      </c>
      <c r="EH1" s="5" t="s">
        <v>220</v>
      </c>
      <c r="EI1" s="5" t="s">
        <v>221</v>
      </c>
      <c r="EJ1" s="5" t="s">
        <v>222</v>
      </c>
      <c r="EK1" s="5" t="s">
        <v>223</v>
      </c>
      <c r="EL1" s="5" t="s">
        <v>224</v>
      </c>
      <c r="EM1" s="5" t="s">
        <v>225</v>
      </c>
      <c r="EN1" s="5" t="s">
        <v>226</v>
      </c>
      <c r="EO1" s="5" t="s">
        <v>227</v>
      </c>
      <c r="EP1" s="5" t="s">
        <v>228</v>
      </c>
      <c r="EQ1" s="6"/>
      <c r="ER1" s="5" t="s">
        <v>240</v>
      </c>
      <c r="ES1" s="5" t="s">
        <v>200</v>
      </c>
      <c r="ET1" s="5" t="s">
        <v>201</v>
      </c>
      <c r="EU1" s="5" t="s">
        <v>202</v>
      </c>
      <c r="EV1" s="5" t="s">
        <v>203</v>
      </c>
      <c r="EW1" s="5" t="s">
        <v>204</v>
      </c>
      <c r="EX1" s="5" t="s">
        <v>205</v>
      </c>
      <c r="EY1" s="5" t="s">
        <v>206</v>
      </c>
      <c r="EZ1" s="5" t="s">
        <v>207</v>
      </c>
      <c r="FA1" s="5" t="s">
        <v>208</v>
      </c>
      <c r="FB1" s="5" t="s">
        <v>229</v>
      </c>
      <c r="FC1" s="5" t="s">
        <v>230</v>
      </c>
      <c r="FD1" s="5" t="s">
        <v>231</v>
      </c>
      <c r="FE1" s="5" t="s">
        <v>232</v>
      </c>
      <c r="FF1" s="5" t="s">
        <v>233</v>
      </c>
      <c r="FG1" s="5" t="s">
        <v>234</v>
      </c>
      <c r="FH1" s="5" t="s">
        <v>235</v>
      </c>
      <c r="FI1" s="5" t="s">
        <v>236</v>
      </c>
      <c r="FJ1" s="5" t="s">
        <v>237</v>
      </c>
      <c r="FK1" s="5" t="s">
        <v>238</v>
      </c>
      <c r="FL1" s="6"/>
      <c r="FM1" s="5" t="s">
        <v>405</v>
      </c>
      <c r="FN1" s="5" t="s">
        <v>165</v>
      </c>
      <c r="FO1" s="5" t="s">
        <v>166</v>
      </c>
      <c r="FP1" s="5" t="s">
        <v>406</v>
      </c>
      <c r="FQ1" s="5" t="s">
        <v>167</v>
      </c>
      <c r="FR1" s="5" t="s">
        <v>168</v>
      </c>
      <c r="FS1" s="5" t="s">
        <v>162</v>
      </c>
      <c r="FT1" s="5" t="s">
        <v>170</v>
      </c>
      <c r="FU1" s="5" t="s">
        <v>172</v>
      </c>
      <c r="FV1" s="5" t="s">
        <v>174</v>
      </c>
    </row>
    <row r="2" spans="1:178" x14ac:dyDescent="0.3">
      <c r="A2">
        <v>65</v>
      </c>
      <c r="B2">
        <v>5643</v>
      </c>
      <c r="C2" s="2" t="s">
        <v>10</v>
      </c>
      <c r="D2" s="2" t="s">
        <v>242</v>
      </c>
      <c r="E2" s="4" t="s">
        <v>151</v>
      </c>
      <c r="G2" t="s">
        <v>11</v>
      </c>
      <c r="H2">
        <v>2010</v>
      </c>
      <c r="I2" s="1">
        <v>40515</v>
      </c>
      <c r="J2" s="3">
        <v>41677</v>
      </c>
      <c r="K2">
        <v>4</v>
      </c>
      <c r="L2">
        <v>1911</v>
      </c>
      <c r="M2" s="24">
        <v>6.3210687552142897</v>
      </c>
      <c r="N2" t="s">
        <v>378</v>
      </c>
      <c r="O2" s="17">
        <v>17.2</v>
      </c>
      <c r="P2" s="17">
        <v>26.1</v>
      </c>
      <c r="Q2" s="16">
        <f t="shared" ref="Q2:Q34" si="0">O2/P2</f>
        <v>0.65900383141762442</v>
      </c>
      <c r="R2">
        <v>1</v>
      </c>
      <c r="S2" t="s">
        <v>12</v>
      </c>
      <c r="U2">
        <v>0</v>
      </c>
      <c r="V2" s="16">
        <v>0.53</v>
      </c>
      <c r="W2">
        <v>0.54</v>
      </c>
      <c r="X2" s="16">
        <v>0.57999999999999996</v>
      </c>
      <c r="Y2" s="22">
        <f t="shared" ref="Y2:Y34" si="1">AVERAGE(V2:X2)</f>
        <v>0.54999999999999993</v>
      </c>
      <c r="Z2" s="16">
        <v>50.28</v>
      </c>
      <c r="AA2" s="16">
        <v>50.52</v>
      </c>
      <c r="AB2" s="16">
        <v>50.4</v>
      </c>
      <c r="AC2" s="16">
        <f t="shared" ref="AC2:AC34" si="2">AVERAGE(Z2:AB2)</f>
        <v>50.400000000000006</v>
      </c>
      <c r="AD2" s="23">
        <v>5.7999999999999996E-3</v>
      </c>
      <c r="AE2" s="16">
        <f t="shared" ref="AE2:AE34" si="3">AD2*1000</f>
        <v>5.8</v>
      </c>
      <c r="AF2" s="23">
        <f t="shared" ref="AF2:AF34" si="4">AE2/AC2</f>
        <v>0.11507936507936506</v>
      </c>
      <c r="AG2" s="16">
        <v>41.68</v>
      </c>
      <c r="AH2" s="21">
        <f t="shared" ref="AH2:AH34" si="5">AG2/2</f>
        <v>20.84</v>
      </c>
      <c r="AI2" s="21" t="e">
        <f t="shared" ref="AI2:AI34" si="6">AJ2+AK2</f>
        <v>#VALUE!</v>
      </c>
      <c r="AJ2" s="20" t="s">
        <v>88</v>
      </c>
      <c r="AK2" s="20" t="s">
        <v>88</v>
      </c>
    </row>
    <row r="3" spans="1:178" x14ac:dyDescent="0.3">
      <c r="A3">
        <v>95</v>
      </c>
      <c r="B3">
        <v>6025</v>
      </c>
      <c r="C3" s="2" t="s">
        <v>13</v>
      </c>
      <c r="D3" s="2" t="s">
        <v>243</v>
      </c>
      <c r="E3" s="4" t="s">
        <v>151</v>
      </c>
      <c r="G3" t="s">
        <v>11</v>
      </c>
      <c r="H3">
        <v>2012</v>
      </c>
      <c r="I3" s="1">
        <v>41242</v>
      </c>
      <c r="J3" s="3">
        <v>41810</v>
      </c>
      <c r="K3">
        <v>2</v>
      </c>
      <c r="L3">
        <v>653</v>
      </c>
      <c r="M3" s="24">
        <v>4.4579000282857102</v>
      </c>
      <c r="N3" t="s">
        <v>380</v>
      </c>
      <c r="O3" s="17">
        <v>15.5</v>
      </c>
      <c r="P3" s="17">
        <v>25.7</v>
      </c>
      <c r="Q3" s="16">
        <f t="shared" si="0"/>
        <v>0.60311284046692604</v>
      </c>
      <c r="R3">
        <v>1</v>
      </c>
      <c r="S3" t="s">
        <v>14</v>
      </c>
      <c r="U3">
        <v>1</v>
      </c>
      <c r="V3" s="16">
        <v>0.57999999999999996</v>
      </c>
      <c r="W3" s="16">
        <v>0.59</v>
      </c>
      <c r="X3" s="16">
        <v>0.62</v>
      </c>
      <c r="Y3" s="22">
        <f t="shared" si="1"/>
        <v>0.59666666666666668</v>
      </c>
      <c r="Z3" s="16">
        <v>51.65</v>
      </c>
      <c r="AA3" s="16">
        <v>51.49</v>
      </c>
      <c r="AB3" s="16">
        <v>51.6</v>
      </c>
      <c r="AC3" s="16">
        <f t="shared" si="2"/>
        <v>51.580000000000005</v>
      </c>
      <c r="AD3" s="23">
        <v>6.0000000000000001E-3</v>
      </c>
      <c r="AE3" s="16">
        <f t="shared" si="3"/>
        <v>6</v>
      </c>
      <c r="AF3" s="23">
        <f t="shared" si="4"/>
        <v>0.11632415664986427</v>
      </c>
      <c r="AG3" s="16">
        <v>44.86</v>
      </c>
      <c r="AH3" s="21">
        <f t="shared" si="5"/>
        <v>22.43</v>
      </c>
      <c r="AI3" s="21" t="e">
        <f t="shared" si="6"/>
        <v>#VALUE!</v>
      </c>
      <c r="AJ3" s="20" t="s">
        <v>88</v>
      </c>
      <c r="AK3" s="20" t="s">
        <v>88</v>
      </c>
    </row>
    <row r="4" spans="1:178" x14ac:dyDescent="0.3">
      <c r="A4">
        <v>110</v>
      </c>
      <c r="B4">
        <v>6136</v>
      </c>
      <c r="C4" s="2" t="s">
        <v>15</v>
      </c>
      <c r="D4" s="2" t="s">
        <v>244</v>
      </c>
      <c r="E4" s="4" t="s">
        <v>151</v>
      </c>
      <c r="G4" t="s">
        <v>11</v>
      </c>
      <c r="H4">
        <v>2014</v>
      </c>
      <c r="I4" s="1">
        <v>41690</v>
      </c>
      <c r="J4" s="3">
        <v>41810</v>
      </c>
      <c r="K4">
        <v>0</v>
      </c>
      <c r="L4">
        <v>369</v>
      </c>
      <c r="M4" s="24">
        <v>4.4579000282857102</v>
      </c>
      <c r="N4" t="s">
        <v>381</v>
      </c>
      <c r="O4" s="17">
        <v>15.6</v>
      </c>
      <c r="P4" s="17">
        <v>26.2</v>
      </c>
      <c r="Q4" s="16">
        <f t="shared" si="0"/>
        <v>0.59541984732824427</v>
      </c>
      <c r="R4">
        <v>1</v>
      </c>
      <c r="S4" t="s">
        <v>16</v>
      </c>
      <c r="U4">
        <v>1</v>
      </c>
      <c r="V4" s="16">
        <v>0.6</v>
      </c>
      <c r="W4" s="16">
        <v>0.57999999999999996</v>
      </c>
      <c r="X4" s="16">
        <v>0.6</v>
      </c>
      <c r="Y4" s="22">
        <f t="shared" si="1"/>
        <v>0.59333333333333327</v>
      </c>
      <c r="Z4" s="16">
        <v>51.57</v>
      </c>
      <c r="AA4" s="16">
        <v>51.63</v>
      </c>
      <c r="AB4" s="16">
        <v>51.61</v>
      </c>
      <c r="AC4" s="16">
        <f t="shared" si="2"/>
        <v>51.603333333333332</v>
      </c>
      <c r="AD4" s="23">
        <v>5.0000000000000001E-3</v>
      </c>
      <c r="AE4" s="16">
        <f t="shared" si="3"/>
        <v>5</v>
      </c>
      <c r="AF4" s="23">
        <f t="shared" si="4"/>
        <v>9.6892965570699569E-2</v>
      </c>
      <c r="AG4" s="16">
        <v>44.93</v>
      </c>
      <c r="AH4" s="21">
        <f t="shared" si="5"/>
        <v>22.465</v>
      </c>
      <c r="AI4" s="21" t="e">
        <f t="shared" si="6"/>
        <v>#VALUE!</v>
      </c>
      <c r="AJ4" s="20" t="s">
        <v>88</v>
      </c>
      <c r="AK4" s="20" t="s">
        <v>88</v>
      </c>
    </row>
    <row r="5" spans="1:178" x14ac:dyDescent="0.3">
      <c r="A5">
        <v>80</v>
      </c>
      <c r="B5">
        <v>5855</v>
      </c>
      <c r="C5" s="2" t="s">
        <v>17</v>
      </c>
      <c r="D5" s="2" t="s">
        <v>245</v>
      </c>
      <c r="E5" s="4" t="s">
        <v>151</v>
      </c>
      <c r="G5" t="s">
        <v>11</v>
      </c>
      <c r="H5">
        <v>2012</v>
      </c>
      <c r="I5" s="1">
        <v>41145</v>
      </c>
      <c r="J5" s="3">
        <v>41811</v>
      </c>
      <c r="K5">
        <v>2</v>
      </c>
      <c r="L5">
        <v>2537</v>
      </c>
      <c r="M5" s="24">
        <v>4.4579000282857102</v>
      </c>
      <c r="N5" t="s">
        <v>378</v>
      </c>
      <c r="O5" s="17">
        <v>17.100000000000001</v>
      </c>
      <c r="P5" s="17">
        <v>26.9</v>
      </c>
      <c r="Q5" s="16">
        <f t="shared" si="0"/>
        <v>0.63568773234200748</v>
      </c>
      <c r="R5">
        <v>1</v>
      </c>
      <c r="S5" t="s">
        <v>12</v>
      </c>
      <c r="U5">
        <v>0</v>
      </c>
      <c r="V5" s="16">
        <v>0.6</v>
      </c>
      <c r="W5">
        <v>0.59</v>
      </c>
      <c r="X5" s="16">
        <v>0.59</v>
      </c>
      <c r="Y5" s="22">
        <f t="shared" si="1"/>
        <v>0.59333333333333327</v>
      </c>
      <c r="Z5" s="16">
        <v>54.24</v>
      </c>
      <c r="AA5" s="16">
        <v>54.21</v>
      </c>
      <c r="AB5" s="16">
        <v>54.28</v>
      </c>
      <c r="AC5" s="16">
        <f t="shared" si="2"/>
        <v>54.243333333333339</v>
      </c>
      <c r="AD5" s="23">
        <v>5.8999999999999999E-3</v>
      </c>
      <c r="AE5" s="16">
        <f t="shared" si="3"/>
        <v>5.8999999999999995</v>
      </c>
      <c r="AF5" s="23">
        <f t="shared" si="4"/>
        <v>0.10876912677441158</v>
      </c>
      <c r="AG5" s="16">
        <v>47.13</v>
      </c>
      <c r="AH5" s="21">
        <f t="shared" si="5"/>
        <v>23.565000000000001</v>
      </c>
      <c r="AI5" s="21" t="e">
        <f t="shared" si="6"/>
        <v>#VALUE!</v>
      </c>
      <c r="AJ5" s="20" t="s">
        <v>88</v>
      </c>
      <c r="AK5" s="20" t="s">
        <v>88</v>
      </c>
      <c r="AL5">
        <v>22</v>
      </c>
      <c r="AM5">
        <v>19</v>
      </c>
      <c r="AN5">
        <v>14</v>
      </c>
      <c r="AO5">
        <v>17</v>
      </c>
      <c r="AP5">
        <v>13</v>
      </c>
      <c r="AQ5">
        <v>15</v>
      </c>
      <c r="AR5">
        <v>13</v>
      </c>
      <c r="AS5">
        <v>14</v>
      </c>
      <c r="AT5">
        <v>12</v>
      </c>
      <c r="AU5">
        <v>13</v>
      </c>
      <c r="AV5">
        <v>11</v>
      </c>
      <c r="AW5">
        <v>12</v>
      </c>
      <c r="AX5">
        <v>12</v>
      </c>
      <c r="AY5">
        <v>12</v>
      </c>
      <c r="AZ5">
        <v>11</v>
      </c>
      <c r="BA5">
        <v>12</v>
      </c>
      <c r="BB5">
        <v>11</v>
      </c>
      <c r="BC5">
        <v>11</v>
      </c>
      <c r="BD5">
        <v>10</v>
      </c>
      <c r="BE5">
        <v>10</v>
      </c>
      <c r="BF5">
        <v>10</v>
      </c>
      <c r="BG5">
        <v>11</v>
      </c>
      <c r="BI5">
        <v>14</v>
      </c>
      <c r="BJ5">
        <v>17</v>
      </c>
      <c r="BK5">
        <v>13</v>
      </c>
      <c r="BL5">
        <v>16</v>
      </c>
      <c r="BM5">
        <v>12</v>
      </c>
      <c r="BN5">
        <v>13</v>
      </c>
      <c r="BO5">
        <v>12</v>
      </c>
      <c r="BP5">
        <v>12</v>
      </c>
      <c r="BQ5">
        <v>12</v>
      </c>
      <c r="BR5">
        <v>12</v>
      </c>
      <c r="BS5">
        <v>12</v>
      </c>
      <c r="BT5">
        <v>11</v>
      </c>
      <c r="BU5">
        <v>11</v>
      </c>
      <c r="BV5">
        <v>10</v>
      </c>
      <c r="BW5">
        <v>10</v>
      </c>
      <c r="BX5">
        <v>10</v>
      </c>
      <c r="BY5">
        <v>11</v>
      </c>
      <c r="BZ5">
        <v>10</v>
      </c>
      <c r="CA5">
        <v>11</v>
      </c>
      <c r="CB5">
        <v>10</v>
      </c>
      <c r="CD5">
        <v>14</v>
      </c>
      <c r="CE5">
        <v>17</v>
      </c>
      <c r="CF5">
        <v>13</v>
      </c>
      <c r="CG5">
        <v>15</v>
      </c>
      <c r="CH5">
        <v>12</v>
      </c>
      <c r="CI5">
        <v>13</v>
      </c>
      <c r="CJ5">
        <v>12</v>
      </c>
      <c r="CK5">
        <v>13</v>
      </c>
      <c r="CL5">
        <v>12</v>
      </c>
      <c r="CM5">
        <v>12</v>
      </c>
      <c r="CN5">
        <v>11</v>
      </c>
      <c r="CO5">
        <v>11</v>
      </c>
      <c r="CP5">
        <v>11</v>
      </c>
      <c r="CQ5">
        <v>10</v>
      </c>
      <c r="CR5">
        <v>11</v>
      </c>
      <c r="CS5">
        <v>10</v>
      </c>
      <c r="CT5">
        <v>11</v>
      </c>
      <c r="CU5">
        <v>11</v>
      </c>
      <c r="CV5">
        <v>11</v>
      </c>
      <c r="CW5">
        <v>11</v>
      </c>
    </row>
    <row r="6" spans="1:178" x14ac:dyDescent="0.3">
      <c r="A6">
        <v>115</v>
      </c>
      <c r="B6">
        <v>6142</v>
      </c>
      <c r="C6" s="2" t="s">
        <v>18</v>
      </c>
      <c r="D6" s="2" t="s">
        <v>246</v>
      </c>
      <c r="E6" s="4" t="s">
        <v>151</v>
      </c>
      <c r="G6" t="s">
        <v>11</v>
      </c>
      <c r="H6">
        <v>2014</v>
      </c>
      <c r="I6" s="1">
        <v>41691</v>
      </c>
      <c r="J6" s="3">
        <v>41811</v>
      </c>
      <c r="K6">
        <v>0</v>
      </c>
      <c r="L6">
        <v>207</v>
      </c>
      <c r="M6" s="24">
        <v>4.4579000282857102</v>
      </c>
      <c r="N6" t="s">
        <v>381</v>
      </c>
      <c r="O6" s="17">
        <v>15.1</v>
      </c>
      <c r="P6" s="17">
        <v>26</v>
      </c>
      <c r="Q6" s="16">
        <f t="shared" si="0"/>
        <v>0.5807692307692307</v>
      </c>
      <c r="R6">
        <v>1</v>
      </c>
      <c r="S6" t="s">
        <v>12</v>
      </c>
      <c r="U6">
        <v>0</v>
      </c>
      <c r="V6" s="16">
        <v>0.57999999999999996</v>
      </c>
      <c r="W6" s="16">
        <v>0.56999999999999995</v>
      </c>
      <c r="X6" s="16">
        <v>0.57999999999999996</v>
      </c>
      <c r="Y6" s="22">
        <f t="shared" si="1"/>
        <v>0.57666666666666666</v>
      </c>
      <c r="Z6" s="16">
        <v>53.53</v>
      </c>
      <c r="AA6" s="16">
        <v>53.38</v>
      </c>
      <c r="AB6" s="16">
        <v>53.45</v>
      </c>
      <c r="AC6" s="16">
        <f t="shared" si="2"/>
        <v>53.45333333333334</v>
      </c>
      <c r="AD6" s="23">
        <v>5.3E-3</v>
      </c>
      <c r="AE6" s="16">
        <f t="shared" si="3"/>
        <v>5.3</v>
      </c>
      <c r="AF6" s="23">
        <f t="shared" si="4"/>
        <v>9.9151908206535286E-2</v>
      </c>
      <c r="AG6" s="16">
        <v>46.81</v>
      </c>
      <c r="AH6" s="21">
        <f t="shared" si="5"/>
        <v>23.405000000000001</v>
      </c>
      <c r="AI6" s="21" t="e">
        <f t="shared" si="6"/>
        <v>#VALUE!</v>
      </c>
      <c r="AJ6" s="20" t="s">
        <v>88</v>
      </c>
      <c r="AK6" s="20" t="s">
        <v>88</v>
      </c>
    </row>
    <row r="7" spans="1:178" x14ac:dyDescent="0.3">
      <c r="A7">
        <v>119</v>
      </c>
      <c r="B7">
        <v>6144</v>
      </c>
      <c r="C7" s="2" t="s">
        <v>20</v>
      </c>
      <c r="D7" s="2" t="s">
        <v>247</v>
      </c>
      <c r="E7" s="15" t="s">
        <v>151</v>
      </c>
      <c r="G7" t="s">
        <v>11</v>
      </c>
      <c r="H7">
        <v>2014</v>
      </c>
      <c r="I7" s="1">
        <v>41691</v>
      </c>
      <c r="J7" s="3">
        <v>41811</v>
      </c>
      <c r="K7">
        <v>0</v>
      </c>
      <c r="L7">
        <v>3292</v>
      </c>
      <c r="M7" s="24">
        <v>4.4579000282857102</v>
      </c>
      <c r="N7" t="s">
        <v>380</v>
      </c>
      <c r="O7" s="17">
        <v>16.100000000000001</v>
      </c>
      <c r="P7" s="17">
        <v>27.1</v>
      </c>
      <c r="Q7" s="16">
        <f t="shared" si="0"/>
        <v>0.59409594095940965</v>
      </c>
      <c r="R7">
        <v>1</v>
      </c>
      <c r="S7" t="s">
        <v>12</v>
      </c>
      <c r="U7">
        <v>0</v>
      </c>
      <c r="V7" s="16">
        <v>0.62</v>
      </c>
      <c r="W7" s="16">
        <v>0.59</v>
      </c>
      <c r="X7" s="16">
        <v>0.62</v>
      </c>
      <c r="Y7" s="22">
        <f t="shared" si="1"/>
        <v>0.61</v>
      </c>
      <c r="Z7" s="16">
        <v>51.34</v>
      </c>
      <c r="AA7" s="16">
        <v>51.12</v>
      </c>
      <c r="AB7" s="16">
        <v>51.21</v>
      </c>
      <c r="AC7" s="16">
        <f t="shared" si="2"/>
        <v>51.223333333333336</v>
      </c>
      <c r="AD7" s="23">
        <v>5.1999999999999998E-3</v>
      </c>
      <c r="AE7" s="16">
        <f t="shared" si="3"/>
        <v>5.2</v>
      </c>
      <c r="AF7" s="23">
        <f t="shared" si="4"/>
        <v>0.10151623609032341</v>
      </c>
      <c r="AG7" s="16">
        <v>44.49</v>
      </c>
      <c r="AH7" s="21">
        <f t="shared" si="5"/>
        <v>22.245000000000001</v>
      </c>
      <c r="AI7" s="21">
        <f t="shared" si="6"/>
        <v>0</v>
      </c>
      <c r="AJ7" s="20">
        <f>AN7+AP7+AR7+AT7+AV7+AX7+AZ7+BB7+BD7+BD7+BF7+BI7+BK7+BM7+BO7+BQ7+BS7+BU7+BW7+BY7+CA7+CD7+CF7+CH7+CJ7+CL7+CN7+CP7+CR7+CT7+CV7</f>
        <v>0</v>
      </c>
      <c r="AK7" s="20">
        <f>AO7+AQ7+AS7+AU7+AW7+AY7+BA7+BC7+BE7+BE7+BG7+BJ7+BL7+BN7+BP7+BR7+BT7+BV7+BX7+BZ7+CB7+CE7+CG7+CI7+CK7+CM7+CO7+CQ7+CS7+CU7+CW7</f>
        <v>0</v>
      </c>
    </row>
    <row r="8" spans="1:178" x14ac:dyDescent="0.3">
      <c r="A8">
        <v>4</v>
      </c>
      <c r="B8">
        <v>2991</v>
      </c>
      <c r="C8" s="2" t="s">
        <v>21</v>
      </c>
      <c r="D8" s="2" t="s">
        <v>248</v>
      </c>
      <c r="E8" s="4" t="s">
        <v>151</v>
      </c>
      <c r="G8" t="s">
        <v>11</v>
      </c>
      <c r="H8">
        <v>2003</v>
      </c>
      <c r="I8" s="1">
        <v>37953</v>
      </c>
      <c r="J8" s="3">
        <v>41813</v>
      </c>
      <c r="K8">
        <v>11</v>
      </c>
      <c r="L8">
        <v>4601</v>
      </c>
      <c r="M8" s="24">
        <v>4.4579000282857102</v>
      </c>
      <c r="N8" t="s">
        <v>378</v>
      </c>
      <c r="O8" s="17">
        <v>16.100000000000001</v>
      </c>
      <c r="P8" s="17">
        <v>26.6</v>
      </c>
      <c r="Q8" s="16">
        <f t="shared" si="0"/>
        <v>0.60526315789473684</v>
      </c>
      <c r="R8">
        <v>1</v>
      </c>
      <c r="S8" t="s">
        <v>19</v>
      </c>
      <c r="U8">
        <v>0</v>
      </c>
      <c r="V8">
        <v>0.56000000000000005</v>
      </c>
      <c r="W8">
        <v>0.56999999999999995</v>
      </c>
      <c r="X8">
        <v>0.55000000000000004</v>
      </c>
      <c r="Y8" s="22">
        <f t="shared" si="1"/>
        <v>0.55999999999999994</v>
      </c>
      <c r="Z8">
        <v>52.44</v>
      </c>
      <c r="AA8">
        <v>52.31</v>
      </c>
      <c r="AB8">
        <v>52.51</v>
      </c>
      <c r="AC8" s="16">
        <f t="shared" si="2"/>
        <v>52.419999999999995</v>
      </c>
      <c r="AD8" s="23">
        <v>6.7000000000000002E-3</v>
      </c>
      <c r="AE8" s="16">
        <f t="shared" si="3"/>
        <v>6.7</v>
      </c>
      <c r="AF8" s="23">
        <f t="shared" si="4"/>
        <v>0.12781381152231974</v>
      </c>
      <c r="AG8">
        <v>42.28</v>
      </c>
      <c r="AH8" s="21">
        <f t="shared" si="5"/>
        <v>21.14</v>
      </c>
      <c r="AI8" s="21" t="e">
        <f t="shared" si="6"/>
        <v>#VALUE!</v>
      </c>
      <c r="AJ8" s="20" t="s">
        <v>88</v>
      </c>
      <c r="AK8" s="20" t="s">
        <v>88</v>
      </c>
      <c r="AL8">
        <v>20</v>
      </c>
      <c r="AM8">
        <v>19</v>
      </c>
      <c r="AN8">
        <v>14</v>
      </c>
      <c r="AO8">
        <v>16</v>
      </c>
      <c r="AP8">
        <v>13</v>
      </c>
      <c r="AQ8">
        <v>16</v>
      </c>
      <c r="AR8">
        <v>11</v>
      </c>
      <c r="AS8">
        <v>12</v>
      </c>
      <c r="AT8">
        <v>1</v>
      </c>
      <c r="AU8">
        <v>13</v>
      </c>
      <c r="AV8">
        <v>10</v>
      </c>
      <c r="AW8">
        <v>12</v>
      </c>
      <c r="AX8">
        <v>10</v>
      </c>
      <c r="AY8">
        <v>11</v>
      </c>
      <c r="AZ8">
        <v>10</v>
      </c>
      <c r="BA8">
        <v>11</v>
      </c>
      <c r="BB8">
        <v>10</v>
      </c>
      <c r="BC8">
        <v>10</v>
      </c>
      <c r="BD8">
        <v>10</v>
      </c>
      <c r="BE8">
        <v>11</v>
      </c>
      <c r="BF8">
        <v>10</v>
      </c>
      <c r="BG8">
        <v>11</v>
      </c>
      <c r="BI8">
        <v>14</v>
      </c>
      <c r="BJ8">
        <v>17</v>
      </c>
      <c r="BK8">
        <v>13</v>
      </c>
      <c r="BL8">
        <v>16</v>
      </c>
      <c r="BM8">
        <v>12</v>
      </c>
      <c r="BN8">
        <v>14</v>
      </c>
      <c r="BO8">
        <v>12</v>
      </c>
      <c r="BP8">
        <v>12</v>
      </c>
      <c r="BQ8">
        <v>11</v>
      </c>
      <c r="BR8">
        <v>12</v>
      </c>
      <c r="BS8">
        <v>12</v>
      </c>
      <c r="BT8">
        <v>12</v>
      </c>
      <c r="BU8">
        <v>11</v>
      </c>
      <c r="BV8">
        <v>11</v>
      </c>
      <c r="BW8">
        <v>11</v>
      </c>
      <c r="BX8">
        <v>10</v>
      </c>
      <c r="BY8">
        <v>10</v>
      </c>
      <c r="BZ8">
        <v>10</v>
      </c>
      <c r="CA8">
        <v>10</v>
      </c>
      <c r="CB8">
        <v>10</v>
      </c>
      <c r="CD8">
        <v>14</v>
      </c>
      <c r="CE8">
        <v>15</v>
      </c>
      <c r="CF8">
        <v>13</v>
      </c>
      <c r="CG8">
        <v>16</v>
      </c>
      <c r="CH8">
        <v>12</v>
      </c>
      <c r="CI8">
        <v>13</v>
      </c>
      <c r="CJ8">
        <v>11</v>
      </c>
      <c r="CK8">
        <v>13</v>
      </c>
      <c r="CL8">
        <v>11</v>
      </c>
      <c r="CM8">
        <v>12</v>
      </c>
      <c r="CN8">
        <v>10</v>
      </c>
      <c r="CO8">
        <v>11</v>
      </c>
      <c r="CP8">
        <v>10</v>
      </c>
      <c r="CQ8">
        <v>11</v>
      </c>
      <c r="CR8">
        <v>10</v>
      </c>
      <c r="CS8">
        <v>11</v>
      </c>
      <c r="CT8">
        <v>10</v>
      </c>
      <c r="CU8">
        <v>11</v>
      </c>
      <c r="CV8">
        <v>10</v>
      </c>
      <c r="CW8">
        <v>10</v>
      </c>
    </row>
    <row r="9" spans="1:178" x14ac:dyDescent="0.3">
      <c r="A9">
        <v>92</v>
      </c>
      <c r="B9">
        <v>6018</v>
      </c>
      <c r="C9" s="2" t="s">
        <v>22</v>
      </c>
      <c r="D9" s="2" t="s">
        <v>249</v>
      </c>
      <c r="E9" s="4" t="s">
        <v>151</v>
      </c>
      <c r="G9" t="s">
        <v>11</v>
      </c>
      <c r="H9">
        <v>2012</v>
      </c>
      <c r="I9" s="1">
        <v>41237</v>
      </c>
      <c r="J9" s="3">
        <v>41813</v>
      </c>
      <c r="K9">
        <v>2</v>
      </c>
      <c r="L9">
        <v>1351</v>
      </c>
      <c r="M9" s="24">
        <v>4.4579000282857102</v>
      </c>
      <c r="N9" t="s">
        <v>378</v>
      </c>
      <c r="O9" s="17">
        <v>16.399999999999999</v>
      </c>
      <c r="P9" s="17">
        <v>25.7</v>
      </c>
      <c r="Q9" s="16">
        <f t="shared" si="0"/>
        <v>0.63813229571984431</v>
      </c>
      <c r="R9">
        <v>1</v>
      </c>
      <c r="S9" t="s">
        <v>23</v>
      </c>
      <c r="U9">
        <v>0</v>
      </c>
      <c r="V9" s="16">
        <v>0.69</v>
      </c>
      <c r="W9">
        <v>0.66</v>
      </c>
      <c r="X9" s="16">
        <v>0.64</v>
      </c>
      <c r="Y9" s="22">
        <f t="shared" si="1"/>
        <v>0.66333333333333344</v>
      </c>
      <c r="Z9" s="16">
        <v>54.35</v>
      </c>
      <c r="AA9" s="16">
        <v>54.23</v>
      </c>
      <c r="AB9" s="16">
        <v>54.28</v>
      </c>
      <c r="AC9" s="16">
        <f t="shared" si="2"/>
        <v>54.286666666666669</v>
      </c>
      <c r="AD9" s="23">
        <v>6.7000000000000002E-3</v>
      </c>
      <c r="AE9" s="16">
        <f t="shared" si="3"/>
        <v>6.7</v>
      </c>
      <c r="AF9" s="23">
        <f t="shared" si="4"/>
        <v>0.12341888738794056</v>
      </c>
      <c r="AG9" s="16">
        <v>46.48</v>
      </c>
      <c r="AH9" s="21">
        <f t="shared" si="5"/>
        <v>23.24</v>
      </c>
      <c r="AI9" s="21" t="e">
        <f t="shared" si="6"/>
        <v>#VALUE!</v>
      </c>
      <c r="AJ9" s="20" t="s">
        <v>88</v>
      </c>
      <c r="AK9" s="20" t="s">
        <v>88</v>
      </c>
    </row>
    <row r="10" spans="1:178" x14ac:dyDescent="0.3">
      <c r="A10">
        <v>104</v>
      </c>
      <c r="B10">
        <v>6049</v>
      </c>
      <c r="C10" s="2" t="s">
        <v>24</v>
      </c>
      <c r="D10" s="2" t="s">
        <v>250</v>
      </c>
      <c r="E10" s="4" t="s">
        <v>151</v>
      </c>
      <c r="G10" t="s">
        <v>11</v>
      </c>
      <c r="H10">
        <v>2013</v>
      </c>
      <c r="I10" s="1">
        <v>41476</v>
      </c>
      <c r="J10" s="3">
        <v>41813</v>
      </c>
      <c r="K10">
        <v>1</v>
      </c>
      <c r="L10">
        <v>418</v>
      </c>
      <c r="M10" s="24">
        <v>4.4579000282857102</v>
      </c>
      <c r="N10" t="s">
        <v>381</v>
      </c>
      <c r="O10" s="17">
        <v>15.4</v>
      </c>
      <c r="P10" s="17">
        <v>26.8</v>
      </c>
      <c r="Q10" s="16">
        <f t="shared" si="0"/>
        <v>0.57462686567164178</v>
      </c>
      <c r="R10">
        <v>1</v>
      </c>
      <c r="S10" t="s">
        <v>25</v>
      </c>
      <c r="U10">
        <v>1</v>
      </c>
      <c r="V10" s="16">
        <v>0.59</v>
      </c>
      <c r="W10" s="16">
        <v>0.57999999999999996</v>
      </c>
      <c r="X10" s="16">
        <v>0.59</v>
      </c>
      <c r="Y10" s="22">
        <f t="shared" si="1"/>
        <v>0.58666666666666656</v>
      </c>
      <c r="Z10" s="16">
        <v>48.97</v>
      </c>
      <c r="AA10" s="16">
        <v>48.84</v>
      </c>
      <c r="AB10" s="16">
        <v>48.93</v>
      </c>
      <c r="AC10" s="16">
        <f t="shared" si="2"/>
        <v>48.913333333333334</v>
      </c>
      <c r="AD10" s="23">
        <v>5.7999999999999996E-3</v>
      </c>
      <c r="AE10" s="16">
        <f t="shared" si="3"/>
        <v>5.8</v>
      </c>
      <c r="AF10" s="23">
        <f t="shared" si="4"/>
        <v>0.11857707509881422</v>
      </c>
      <c r="AG10" s="16">
        <v>42.35</v>
      </c>
      <c r="AH10" s="21">
        <f t="shared" si="5"/>
        <v>21.175000000000001</v>
      </c>
      <c r="AI10" s="21" t="e">
        <f t="shared" si="6"/>
        <v>#VALUE!</v>
      </c>
      <c r="AJ10" s="20" t="s">
        <v>88</v>
      </c>
      <c r="AK10" s="20" t="s">
        <v>88</v>
      </c>
    </row>
    <row r="11" spans="1:178" x14ac:dyDescent="0.3">
      <c r="A11">
        <v>113</v>
      </c>
      <c r="B11">
        <v>6140</v>
      </c>
      <c r="C11" s="2" t="s">
        <v>26</v>
      </c>
      <c r="D11" s="2" t="s">
        <v>251</v>
      </c>
      <c r="E11" s="4" t="s">
        <v>151</v>
      </c>
      <c r="G11" t="s">
        <v>11</v>
      </c>
      <c r="H11">
        <v>2014</v>
      </c>
      <c r="I11" s="1">
        <v>41693</v>
      </c>
      <c r="J11" s="3">
        <v>41813</v>
      </c>
      <c r="K11">
        <v>0</v>
      </c>
      <c r="L11">
        <v>200</v>
      </c>
      <c r="M11" s="24">
        <v>4.4579000282857102</v>
      </c>
      <c r="N11" t="s">
        <v>379</v>
      </c>
      <c r="O11" s="17">
        <v>15.6</v>
      </c>
      <c r="P11" s="17">
        <v>27.1</v>
      </c>
      <c r="Q11" s="16">
        <f t="shared" si="0"/>
        <v>0.57564575645756455</v>
      </c>
      <c r="R11">
        <v>1</v>
      </c>
      <c r="S11" t="s">
        <v>19</v>
      </c>
      <c r="U11">
        <v>0</v>
      </c>
      <c r="V11" s="16">
        <v>0.59</v>
      </c>
      <c r="W11" s="16">
        <v>0.61</v>
      </c>
      <c r="X11" s="16">
        <v>0.57999999999999996</v>
      </c>
      <c r="Y11" s="22">
        <f t="shared" si="1"/>
        <v>0.59333333333333327</v>
      </c>
      <c r="Z11" s="16">
        <v>55.3</v>
      </c>
      <c r="AA11" s="16">
        <v>55.36</v>
      </c>
      <c r="AB11" s="16">
        <v>55.34</v>
      </c>
      <c r="AC11" s="16">
        <f t="shared" si="2"/>
        <v>55.333333333333336</v>
      </c>
      <c r="AD11" s="23">
        <v>5.4999999999999997E-3</v>
      </c>
      <c r="AE11" s="16">
        <f t="shared" si="3"/>
        <v>5.5</v>
      </c>
      <c r="AF11" s="23">
        <f t="shared" si="4"/>
        <v>9.9397590361445784E-2</v>
      </c>
      <c r="AG11" s="16">
        <v>49.41</v>
      </c>
      <c r="AH11" s="21">
        <f t="shared" si="5"/>
        <v>24.704999999999998</v>
      </c>
      <c r="AI11" s="21" t="e">
        <f t="shared" si="6"/>
        <v>#VALUE!</v>
      </c>
      <c r="AJ11" s="20" t="s">
        <v>88</v>
      </c>
      <c r="AK11" s="20" t="s">
        <v>88</v>
      </c>
    </row>
    <row r="12" spans="1:178" x14ac:dyDescent="0.3">
      <c r="A12">
        <v>50</v>
      </c>
      <c r="B12">
        <v>5602</v>
      </c>
      <c r="C12" s="2" t="s">
        <v>27</v>
      </c>
      <c r="D12" s="2" t="s">
        <v>252</v>
      </c>
      <c r="E12" s="15" t="s">
        <v>151</v>
      </c>
      <c r="G12" t="s">
        <v>11</v>
      </c>
      <c r="H12">
        <v>2010</v>
      </c>
      <c r="I12" s="1">
        <v>40483</v>
      </c>
      <c r="J12" s="3">
        <v>41814</v>
      </c>
      <c r="K12">
        <v>4</v>
      </c>
      <c r="L12">
        <v>1423</v>
      </c>
      <c r="M12" s="24">
        <v>4.4579000282857102</v>
      </c>
      <c r="N12" t="s">
        <v>378</v>
      </c>
      <c r="O12" s="17">
        <v>16.8</v>
      </c>
      <c r="P12" s="17">
        <v>26.6</v>
      </c>
      <c r="Q12" s="16">
        <f t="shared" si="0"/>
        <v>0.63157894736842102</v>
      </c>
      <c r="R12">
        <v>1</v>
      </c>
      <c r="S12" t="s">
        <v>16</v>
      </c>
      <c r="U12">
        <v>1</v>
      </c>
      <c r="V12" s="16">
        <v>0.6</v>
      </c>
      <c r="W12">
        <v>0.57999999999999996</v>
      </c>
      <c r="X12">
        <v>0.57999999999999996</v>
      </c>
      <c r="Y12" s="22">
        <f t="shared" si="1"/>
        <v>0.58666666666666656</v>
      </c>
      <c r="Z12">
        <v>48.73</v>
      </c>
      <c r="AA12" s="16">
        <v>48.86</v>
      </c>
      <c r="AB12" s="16">
        <v>48.77</v>
      </c>
      <c r="AC12" s="16">
        <f t="shared" si="2"/>
        <v>48.786666666666669</v>
      </c>
      <c r="AD12" s="23">
        <v>5.5999999999999999E-3</v>
      </c>
      <c r="AE12" s="16">
        <f t="shared" si="3"/>
        <v>5.6</v>
      </c>
      <c r="AF12" s="23">
        <f t="shared" si="4"/>
        <v>0.1147854605083356</v>
      </c>
      <c r="AG12" s="16">
        <v>41.24</v>
      </c>
      <c r="AH12" s="21">
        <f t="shared" si="5"/>
        <v>20.62</v>
      </c>
      <c r="AI12" s="21">
        <f t="shared" si="6"/>
        <v>0</v>
      </c>
      <c r="AJ12" s="20">
        <f>AN12+AP12+AR12+AT12+AV12+AX12+AZ12+BB12+BD12+BD12+BF12+BI12+BK12+BM12+BO12+BQ12+BS12+BU12+BW12+BY12+CA12+CD12+CF12+CH12+CJ12+CL12+CN12+CP12+CR12+CT12+CV12</f>
        <v>0</v>
      </c>
      <c r="AK12" s="20">
        <f>AO12+AQ12+AS12+AU12+AW12+AY12+BA12+BC12+BE12+BE12+BG12+BJ12+BL12+BN12+BP12+BR12+BT12+BV12+BX12+BZ12+CB12+CE12+CG12+CI12+CK12+CM12+CO12+CQ12+CS12+CU12+CW12</f>
        <v>0</v>
      </c>
    </row>
    <row r="13" spans="1:178" x14ac:dyDescent="0.3">
      <c r="A13">
        <v>128</v>
      </c>
      <c r="B13">
        <v>6146</v>
      </c>
      <c r="C13" s="2" t="s">
        <v>28</v>
      </c>
      <c r="D13" s="2" t="s">
        <v>253</v>
      </c>
      <c r="E13" s="4" t="s">
        <v>151</v>
      </c>
      <c r="G13" t="s">
        <v>11</v>
      </c>
      <c r="H13">
        <v>2014</v>
      </c>
      <c r="I13" s="1">
        <v>41694</v>
      </c>
      <c r="J13" s="3">
        <v>41814</v>
      </c>
      <c r="K13">
        <v>0</v>
      </c>
      <c r="L13">
        <v>1459</v>
      </c>
      <c r="M13" s="24">
        <v>4.4579000282857102</v>
      </c>
      <c r="N13" t="s">
        <v>381</v>
      </c>
      <c r="O13" s="17">
        <v>14.7</v>
      </c>
      <c r="P13" s="17">
        <v>25.5</v>
      </c>
      <c r="Q13" s="16">
        <f t="shared" si="0"/>
        <v>0.57647058823529407</v>
      </c>
      <c r="R13">
        <v>1</v>
      </c>
      <c r="S13" t="s">
        <v>12</v>
      </c>
      <c r="U13">
        <v>0</v>
      </c>
      <c r="V13" s="16">
        <v>0.6</v>
      </c>
      <c r="W13" s="16">
        <v>0.63</v>
      </c>
      <c r="X13" s="16">
        <v>0.59</v>
      </c>
      <c r="Y13" s="22">
        <f t="shared" si="1"/>
        <v>0.60666666666666658</v>
      </c>
      <c r="Z13" s="16">
        <v>52.16</v>
      </c>
      <c r="AA13" s="16">
        <v>51.94</v>
      </c>
      <c r="AB13" s="16">
        <v>52.07</v>
      </c>
      <c r="AC13" s="16">
        <f t="shared" si="2"/>
        <v>52.056666666666665</v>
      </c>
      <c r="AD13" s="23">
        <v>5.1999999999999998E-3</v>
      </c>
      <c r="AE13" s="16">
        <f t="shared" si="3"/>
        <v>5.2</v>
      </c>
      <c r="AF13" s="23">
        <f t="shared" si="4"/>
        <v>9.9891144265864124E-2</v>
      </c>
      <c r="AG13" s="16">
        <v>45.18</v>
      </c>
      <c r="AH13" s="21">
        <f t="shared" si="5"/>
        <v>22.59</v>
      </c>
      <c r="AI13" s="21" t="e">
        <f t="shared" si="6"/>
        <v>#VALUE!</v>
      </c>
      <c r="AJ13" s="20" t="s">
        <v>88</v>
      </c>
      <c r="AK13" s="20" t="s">
        <v>88</v>
      </c>
    </row>
    <row r="14" spans="1:178" x14ac:dyDescent="0.3">
      <c r="A14">
        <v>11</v>
      </c>
      <c r="B14">
        <v>3486</v>
      </c>
      <c r="C14" s="2" t="s">
        <v>29</v>
      </c>
      <c r="D14" s="2" t="s">
        <v>254</v>
      </c>
      <c r="E14" s="4" t="s">
        <v>151</v>
      </c>
      <c r="G14" t="s">
        <v>11</v>
      </c>
      <c r="H14">
        <v>2005</v>
      </c>
      <c r="I14" s="1">
        <v>38515</v>
      </c>
      <c r="J14" s="3">
        <v>41815</v>
      </c>
      <c r="K14">
        <v>9</v>
      </c>
      <c r="L14">
        <v>3733</v>
      </c>
      <c r="M14" s="24">
        <v>4.4579000282857102</v>
      </c>
      <c r="N14" t="s">
        <v>378</v>
      </c>
      <c r="O14" s="17">
        <v>17.2</v>
      </c>
      <c r="P14" s="17">
        <v>26.5</v>
      </c>
      <c r="Q14" s="16">
        <f t="shared" si="0"/>
        <v>0.64905660377358487</v>
      </c>
      <c r="R14">
        <v>1</v>
      </c>
      <c r="S14" t="s">
        <v>19</v>
      </c>
      <c r="U14">
        <v>0</v>
      </c>
      <c r="V14">
        <v>0.67</v>
      </c>
      <c r="W14">
        <v>0.65</v>
      </c>
      <c r="X14">
        <v>0.64</v>
      </c>
      <c r="Y14" s="22">
        <f t="shared" si="1"/>
        <v>0.65333333333333332</v>
      </c>
      <c r="Z14">
        <v>53.56</v>
      </c>
      <c r="AA14">
        <v>53.51</v>
      </c>
      <c r="AB14">
        <v>53.42</v>
      </c>
      <c r="AC14" s="16">
        <f t="shared" si="2"/>
        <v>53.49666666666667</v>
      </c>
      <c r="AD14" s="23">
        <v>6.4999999999999997E-3</v>
      </c>
      <c r="AE14" s="16">
        <f t="shared" si="3"/>
        <v>6.5</v>
      </c>
      <c r="AF14" s="23">
        <f t="shared" si="4"/>
        <v>0.12150289737678359</v>
      </c>
      <c r="AG14">
        <v>46.93</v>
      </c>
      <c r="AH14" s="21">
        <f t="shared" si="5"/>
        <v>23.465</v>
      </c>
      <c r="AI14" s="21" t="e">
        <f t="shared" si="6"/>
        <v>#VALUE!</v>
      </c>
      <c r="AJ14" s="20" t="s">
        <v>88</v>
      </c>
      <c r="AK14" s="20" t="s">
        <v>88</v>
      </c>
    </row>
    <row r="15" spans="1:178" x14ac:dyDescent="0.3">
      <c r="A15">
        <v>49</v>
      </c>
      <c r="B15">
        <v>5595</v>
      </c>
      <c r="C15" s="2" t="s">
        <v>30</v>
      </c>
      <c r="D15" s="2" t="s">
        <v>255</v>
      </c>
      <c r="E15" s="4" t="s">
        <v>151</v>
      </c>
      <c r="G15" t="s">
        <v>11</v>
      </c>
      <c r="H15">
        <v>2011</v>
      </c>
      <c r="I15" s="1">
        <v>40603</v>
      </c>
      <c r="J15" s="3">
        <v>41816</v>
      </c>
      <c r="K15">
        <v>3</v>
      </c>
      <c r="L15">
        <v>2739</v>
      </c>
      <c r="M15" s="24">
        <v>4.4579000282857102</v>
      </c>
      <c r="N15" t="s">
        <v>378</v>
      </c>
      <c r="O15" s="17">
        <v>15.8</v>
      </c>
      <c r="P15" s="17">
        <v>26.1</v>
      </c>
      <c r="Q15" s="16">
        <f t="shared" si="0"/>
        <v>0.6053639846743295</v>
      </c>
      <c r="R15">
        <v>1</v>
      </c>
      <c r="S15" t="s">
        <v>23</v>
      </c>
      <c r="U15">
        <v>0</v>
      </c>
      <c r="V15" s="16">
        <v>0.64</v>
      </c>
      <c r="W15">
        <v>0.64</v>
      </c>
      <c r="X15">
        <v>0.66</v>
      </c>
      <c r="Y15" s="22">
        <f t="shared" si="1"/>
        <v>0.64666666666666661</v>
      </c>
      <c r="Z15">
        <v>51.88</v>
      </c>
      <c r="AA15" s="16">
        <v>51.9</v>
      </c>
      <c r="AB15" s="16">
        <v>51.88</v>
      </c>
      <c r="AC15" s="16">
        <f t="shared" si="2"/>
        <v>51.886666666666663</v>
      </c>
      <c r="AD15" s="23">
        <v>6.1999999999999998E-3</v>
      </c>
      <c r="AE15" s="16">
        <f t="shared" si="3"/>
        <v>6.2</v>
      </c>
      <c r="AF15" s="23">
        <f t="shared" si="4"/>
        <v>0.11949119876654248</v>
      </c>
      <c r="AG15" s="16">
        <v>42.54</v>
      </c>
      <c r="AH15" s="21">
        <f t="shared" si="5"/>
        <v>21.27</v>
      </c>
      <c r="AI15" s="21" t="e">
        <f t="shared" si="6"/>
        <v>#VALUE!</v>
      </c>
      <c r="AJ15" s="20" t="s">
        <v>88</v>
      </c>
      <c r="AK15" s="20" t="s">
        <v>88</v>
      </c>
    </row>
    <row r="16" spans="1:178" x14ac:dyDescent="0.3">
      <c r="A16">
        <v>56</v>
      </c>
      <c r="B16">
        <v>5624</v>
      </c>
      <c r="C16" s="2" t="s">
        <v>31</v>
      </c>
      <c r="D16" s="2" t="s">
        <v>256</v>
      </c>
      <c r="E16" s="4" t="s">
        <v>151</v>
      </c>
      <c r="G16" t="s">
        <v>11</v>
      </c>
      <c r="H16">
        <v>2011</v>
      </c>
      <c r="I16" s="1">
        <v>40654</v>
      </c>
      <c r="J16" s="3">
        <v>41816</v>
      </c>
      <c r="K16">
        <v>3</v>
      </c>
      <c r="L16">
        <v>3724</v>
      </c>
      <c r="M16" s="24">
        <v>4.4579000282857102</v>
      </c>
      <c r="N16" t="s">
        <v>378</v>
      </c>
      <c r="O16" s="17">
        <v>15.9</v>
      </c>
      <c r="P16" s="17">
        <v>27.1</v>
      </c>
      <c r="Q16" s="16">
        <f t="shared" si="0"/>
        <v>0.58671586715867152</v>
      </c>
      <c r="R16">
        <v>1</v>
      </c>
      <c r="S16" t="s">
        <v>14</v>
      </c>
      <c r="U16">
        <v>1</v>
      </c>
      <c r="V16" s="16">
        <v>0.53</v>
      </c>
      <c r="W16">
        <v>0.53</v>
      </c>
      <c r="X16">
        <v>0.55000000000000004</v>
      </c>
      <c r="Y16" s="22">
        <f t="shared" si="1"/>
        <v>0.53666666666666674</v>
      </c>
      <c r="Z16">
        <v>51.19</v>
      </c>
      <c r="AA16" s="16">
        <v>51.15</v>
      </c>
      <c r="AB16" s="16">
        <v>51.07</v>
      </c>
      <c r="AC16" s="16">
        <f t="shared" si="2"/>
        <v>51.136666666666663</v>
      </c>
      <c r="AD16" s="23">
        <v>5.8999999999999999E-3</v>
      </c>
      <c r="AE16" s="16">
        <f t="shared" si="3"/>
        <v>5.8999999999999995</v>
      </c>
      <c r="AF16" s="23">
        <f t="shared" si="4"/>
        <v>0.11537709406166481</v>
      </c>
      <c r="AG16" s="16">
        <v>42.58</v>
      </c>
      <c r="AH16" s="21">
        <f t="shared" si="5"/>
        <v>21.29</v>
      </c>
      <c r="AI16" s="21" t="e">
        <f t="shared" si="6"/>
        <v>#VALUE!</v>
      </c>
      <c r="AJ16" s="20" t="s">
        <v>88</v>
      </c>
      <c r="AK16" s="20" t="s">
        <v>88</v>
      </c>
    </row>
    <row r="17" spans="1:177" x14ac:dyDescent="0.3">
      <c r="A17">
        <v>133</v>
      </c>
      <c r="B17">
        <v>6149</v>
      </c>
      <c r="C17" s="2" t="s">
        <v>33</v>
      </c>
      <c r="D17" s="2" t="s">
        <v>257</v>
      </c>
      <c r="E17" s="4" t="s">
        <v>151</v>
      </c>
      <c r="G17" t="s">
        <v>11</v>
      </c>
      <c r="H17">
        <v>2014</v>
      </c>
      <c r="I17" s="1">
        <v>41696</v>
      </c>
      <c r="J17" s="3">
        <v>41816</v>
      </c>
      <c r="K17">
        <v>0</v>
      </c>
      <c r="L17">
        <v>366</v>
      </c>
      <c r="M17" s="24">
        <v>4.4579000282857102</v>
      </c>
      <c r="N17" t="s">
        <v>381</v>
      </c>
      <c r="O17" s="17">
        <v>14.3</v>
      </c>
      <c r="P17" s="17">
        <v>25.1</v>
      </c>
      <c r="Q17" s="16">
        <f t="shared" si="0"/>
        <v>0.56972111553784865</v>
      </c>
      <c r="R17">
        <v>1</v>
      </c>
      <c r="S17" t="s">
        <v>16</v>
      </c>
      <c r="U17">
        <v>1</v>
      </c>
      <c r="V17" s="16">
        <v>0.59</v>
      </c>
      <c r="W17" s="16">
        <v>0.59</v>
      </c>
      <c r="X17" s="16">
        <v>0.56999999999999995</v>
      </c>
      <c r="Y17" s="22">
        <f t="shared" si="1"/>
        <v>0.58333333333333337</v>
      </c>
      <c r="Z17" s="16">
        <v>53.98</v>
      </c>
      <c r="AA17" s="16">
        <v>54.01</v>
      </c>
      <c r="AB17" s="16">
        <v>53.94</v>
      </c>
      <c r="AC17" s="16">
        <f t="shared" si="2"/>
        <v>53.976666666666667</v>
      </c>
      <c r="AD17" s="23">
        <v>5.5999999999999999E-3</v>
      </c>
      <c r="AE17" s="16">
        <f t="shared" si="3"/>
        <v>5.6</v>
      </c>
      <c r="AF17" s="23">
        <f t="shared" si="4"/>
        <v>0.1037485333168653</v>
      </c>
      <c r="AG17" s="16">
        <v>46.07</v>
      </c>
      <c r="AH17" s="21">
        <f t="shared" si="5"/>
        <v>23.035</v>
      </c>
      <c r="AI17" s="21" t="e">
        <f t="shared" si="6"/>
        <v>#VALUE!</v>
      </c>
      <c r="AJ17" s="20" t="s">
        <v>88</v>
      </c>
      <c r="AK17" s="20" t="s">
        <v>88</v>
      </c>
    </row>
    <row r="18" spans="1:177" x14ac:dyDescent="0.3">
      <c r="A18">
        <v>58</v>
      </c>
      <c r="B18">
        <v>5626</v>
      </c>
      <c r="C18" s="2" t="s">
        <v>34</v>
      </c>
      <c r="D18" s="2" t="s">
        <v>258</v>
      </c>
      <c r="E18" s="15" t="s">
        <v>151</v>
      </c>
      <c r="G18" t="s">
        <v>11</v>
      </c>
      <c r="H18">
        <v>2010</v>
      </c>
      <c r="I18" s="1">
        <v>40504</v>
      </c>
      <c r="J18" s="3">
        <v>41817</v>
      </c>
      <c r="K18">
        <v>4</v>
      </c>
      <c r="L18">
        <v>3879</v>
      </c>
      <c r="M18" s="24">
        <v>4.4579000282857102</v>
      </c>
      <c r="N18" t="s">
        <v>378</v>
      </c>
      <c r="O18" s="17">
        <v>17.899999999999999</v>
      </c>
      <c r="P18" s="17">
        <v>26.4</v>
      </c>
      <c r="Q18" s="16">
        <f t="shared" si="0"/>
        <v>0.67803030303030298</v>
      </c>
      <c r="R18">
        <v>1</v>
      </c>
      <c r="S18" t="s">
        <v>32</v>
      </c>
      <c r="U18">
        <v>1</v>
      </c>
      <c r="V18" s="16">
        <v>0.56999999999999995</v>
      </c>
      <c r="W18">
        <v>0.56000000000000005</v>
      </c>
      <c r="X18">
        <v>0.57999999999999996</v>
      </c>
      <c r="Y18" s="22">
        <f t="shared" si="1"/>
        <v>0.56999999999999995</v>
      </c>
      <c r="Z18">
        <v>49.52</v>
      </c>
      <c r="AA18" s="16">
        <v>49.37</v>
      </c>
      <c r="AB18" s="16">
        <v>49.38</v>
      </c>
      <c r="AC18" s="16">
        <f t="shared" si="2"/>
        <v>49.423333333333339</v>
      </c>
      <c r="AD18" s="23">
        <v>5.7999999999999996E-3</v>
      </c>
      <c r="AE18" s="16">
        <f t="shared" si="3"/>
        <v>5.8</v>
      </c>
      <c r="AF18" s="23">
        <f t="shared" si="4"/>
        <v>0.11735347676536047</v>
      </c>
      <c r="AG18" s="16">
        <v>41.96</v>
      </c>
      <c r="AH18" s="21">
        <f t="shared" si="5"/>
        <v>20.98</v>
      </c>
      <c r="AI18" s="21">
        <f t="shared" si="6"/>
        <v>0</v>
      </c>
      <c r="AJ18" s="20">
        <f>AN18+AP18+AR18+AT18+AV18+AX18+AZ18+BB18+BD18+BD18+BF18+BI18+BK18+BM18+BO18+BQ18+BS18+BU18+BW18+BY18+CA18+CD18+CF18+CH18+CJ18+CL18+CN18+CP18+CR18+CT18+CV18</f>
        <v>0</v>
      </c>
      <c r="AK18" s="20">
        <f>AO18+AQ18+AS18+AU18+AW18+AY18+BA18+BC18+BE18+BE18+BG18+BJ18+BL18+BN18+BP18+BR18+BT18+BV18+BX18+BZ18+CB18+CE18+CG18+CI18+CK18+CM18+CO18+CQ18+CS18+CU18+CW18</f>
        <v>0</v>
      </c>
    </row>
    <row r="19" spans="1:177" x14ac:dyDescent="0.3">
      <c r="A19">
        <v>139</v>
      </c>
      <c r="B19">
        <v>6152</v>
      </c>
      <c r="C19" s="2" t="s">
        <v>35</v>
      </c>
      <c r="D19" s="2" t="s">
        <v>259</v>
      </c>
      <c r="E19" s="4" t="s">
        <v>151</v>
      </c>
      <c r="G19" t="s">
        <v>11</v>
      </c>
      <c r="H19">
        <v>2014</v>
      </c>
      <c r="I19" s="1">
        <v>41697</v>
      </c>
      <c r="J19" s="3">
        <v>41817</v>
      </c>
      <c r="K19">
        <v>0</v>
      </c>
      <c r="L19">
        <v>2026</v>
      </c>
      <c r="M19" s="24">
        <v>4.4579000282857102</v>
      </c>
      <c r="N19" t="s">
        <v>379</v>
      </c>
      <c r="O19" s="17">
        <v>15.5</v>
      </c>
      <c r="P19" s="17">
        <v>25.8</v>
      </c>
      <c r="Q19" s="16">
        <f t="shared" si="0"/>
        <v>0.60077519379844957</v>
      </c>
      <c r="R19">
        <v>1</v>
      </c>
      <c r="S19" t="s">
        <v>12</v>
      </c>
      <c r="U19">
        <v>0</v>
      </c>
      <c r="V19" s="16">
        <v>0.6</v>
      </c>
      <c r="W19" s="16">
        <v>0.55000000000000004</v>
      </c>
      <c r="X19" s="16">
        <v>0.56000000000000005</v>
      </c>
      <c r="Y19" s="22">
        <f t="shared" si="1"/>
        <v>0.56999999999999995</v>
      </c>
      <c r="Z19" s="16">
        <v>51.74</v>
      </c>
      <c r="AA19" s="16">
        <v>51.69</v>
      </c>
      <c r="AB19" s="16">
        <v>51.73</v>
      </c>
      <c r="AC19" s="16">
        <f t="shared" si="2"/>
        <v>51.72</v>
      </c>
      <c r="AD19" s="23">
        <v>5.1999999999999998E-3</v>
      </c>
      <c r="AE19" s="16">
        <f t="shared" si="3"/>
        <v>5.2</v>
      </c>
      <c r="AF19" s="23">
        <f t="shared" si="4"/>
        <v>0.10054137664346481</v>
      </c>
      <c r="AG19" s="16">
        <v>42.56</v>
      </c>
      <c r="AH19" s="21">
        <f t="shared" si="5"/>
        <v>21.28</v>
      </c>
      <c r="AI19" s="21" t="e">
        <f t="shared" si="6"/>
        <v>#VALUE!</v>
      </c>
      <c r="AJ19" s="20" t="s">
        <v>88</v>
      </c>
      <c r="AK19" s="20" t="s">
        <v>88</v>
      </c>
    </row>
    <row r="20" spans="1:177" x14ac:dyDescent="0.3">
      <c r="A20">
        <v>140</v>
      </c>
      <c r="B20">
        <v>6153</v>
      </c>
      <c r="C20" s="2" t="s">
        <v>36</v>
      </c>
      <c r="D20" s="2" t="s">
        <v>260</v>
      </c>
      <c r="E20" s="4" t="s">
        <v>151</v>
      </c>
      <c r="G20" t="s">
        <v>11</v>
      </c>
      <c r="H20">
        <v>2014</v>
      </c>
      <c r="I20" s="1">
        <v>41697</v>
      </c>
      <c r="J20" s="3">
        <v>41817</v>
      </c>
      <c r="K20">
        <v>0</v>
      </c>
      <c r="L20">
        <v>157</v>
      </c>
      <c r="M20" s="24">
        <v>4.4579000282857102</v>
      </c>
      <c r="N20" t="s">
        <v>379</v>
      </c>
      <c r="O20" s="17">
        <v>16.7</v>
      </c>
      <c r="P20" s="17">
        <v>27.1</v>
      </c>
      <c r="Q20" s="16">
        <f t="shared" si="0"/>
        <v>0.6162361623616236</v>
      </c>
      <c r="R20">
        <v>1</v>
      </c>
      <c r="S20" t="s">
        <v>12</v>
      </c>
      <c r="U20">
        <v>0</v>
      </c>
      <c r="V20" s="16">
        <v>0.62</v>
      </c>
      <c r="W20" s="16">
        <v>0.6</v>
      </c>
      <c r="X20" s="16">
        <v>0.57999999999999996</v>
      </c>
      <c r="Y20" s="22">
        <f t="shared" si="1"/>
        <v>0.6</v>
      </c>
      <c r="Z20" s="16">
        <v>52.85</v>
      </c>
      <c r="AA20" s="16">
        <v>52.87</v>
      </c>
      <c r="AB20" s="16">
        <v>52.8</v>
      </c>
      <c r="AC20" s="16">
        <f t="shared" si="2"/>
        <v>52.839999999999996</v>
      </c>
      <c r="AD20" s="23">
        <v>5.4999999999999997E-3</v>
      </c>
      <c r="AE20" s="16">
        <f t="shared" si="3"/>
        <v>5.5</v>
      </c>
      <c r="AF20" s="23">
        <f t="shared" si="4"/>
        <v>0.1040878122634368</v>
      </c>
      <c r="AG20" s="16">
        <v>45.04</v>
      </c>
      <c r="AH20" s="21">
        <f t="shared" si="5"/>
        <v>22.52</v>
      </c>
      <c r="AI20" s="21" t="e">
        <f t="shared" si="6"/>
        <v>#VALUE!</v>
      </c>
      <c r="AJ20" s="20" t="s">
        <v>88</v>
      </c>
      <c r="AK20" s="20" t="s">
        <v>88</v>
      </c>
    </row>
    <row r="21" spans="1:177" x14ac:dyDescent="0.3">
      <c r="A21">
        <v>142</v>
      </c>
      <c r="B21">
        <v>6155</v>
      </c>
      <c r="C21" s="2" t="s">
        <v>37</v>
      </c>
      <c r="D21" s="2" t="s">
        <v>261</v>
      </c>
      <c r="E21" s="4" t="s">
        <v>151</v>
      </c>
      <c r="G21" t="s">
        <v>11</v>
      </c>
      <c r="H21">
        <v>2014</v>
      </c>
      <c r="I21" s="1">
        <v>41698</v>
      </c>
      <c r="J21" s="3">
        <v>41818</v>
      </c>
      <c r="K21">
        <v>0</v>
      </c>
      <c r="L21">
        <v>3102</v>
      </c>
      <c r="M21" s="24">
        <v>4.4579000282857102</v>
      </c>
      <c r="N21" t="s">
        <v>382</v>
      </c>
      <c r="O21" s="17">
        <v>15.1</v>
      </c>
      <c r="P21" s="17">
        <v>27.1</v>
      </c>
      <c r="Q21" s="16">
        <f t="shared" si="0"/>
        <v>0.55719557195571956</v>
      </c>
      <c r="R21">
        <v>1</v>
      </c>
      <c r="S21" t="s">
        <v>12</v>
      </c>
      <c r="U21">
        <v>0</v>
      </c>
      <c r="V21" s="16">
        <v>0.55000000000000004</v>
      </c>
      <c r="W21" s="16">
        <v>0.57999999999999996</v>
      </c>
      <c r="X21" s="16">
        <v>0.59</v>
      </c>
      <c r="Y21" s="22">
        <f t="shared" si="1"/>
        <v>0.57333333333333325</v>
      </c>
      <c r="Z21" s="16">
        <v>52.64</v>
      </c>
      <c r="AA21" s="16">
        <v>52.67</v>
      </c>
      <c r="AB21" s="16">
        <v>52.68</v>
      </c>
      <c r="AC21" s="16">
        <f t="shared" si="2"/>
        <v>52.663333333333334</v>
      </c>
      <c r="AD21" s="23">
        <v>5.1999999999999998E-3</v>
      </c>
      <c r="AE21" s="16">
        <f t="shared" si="3"/>
        <v>5.2</v>
      </c>
      <c r="AF21" s="23">
        <f t="shared" si="4"/>
        <v>9.8740426609279064E-2</v>
      </c>
      <c r="AG21" s="16">
        <v>45.73</v>
      </c>
      <c r="AH21" s="21">
        <f t="shared" si="5"/>
        <v>22.864999999999998</v>
      </c>
      <c r="AI21" s="21" t="e">
        <f t="shared" si="6"/>
        <v>#VALUE!</v>
      </c>
      <c r="AJ21" s="20" t="s">
        <v>88</v>
      </c>
      <c r="AK21" s="20" t="s">
        <v>88</v>
      </c>
    </row>
    <row r="22" spans="1:177" x14ac:dyDescent="0.3">
      <c r="A22">
        <v>146</v>
      </c>
      <c r="B22">
        <v>6156</v>
      </c>
      <c r="C22" s="2" t="s">
        <v>38</v>
      </c>
      <c r="D22" s="2" t="s">
        <v>262</v>
      </c>
      <c r="E22" s="4" t="s">
        <v>151</v>
      </c>
      <c r="G22" t="s">
        <v>11</v>
      </c>
      <c r="H22">
        <v>2014</v>
      </c>
      <c r="I22" s="1">
        <v>41698</v>
      </c>
      <c r="J22" s="3">
        <v>41818</v>
      </c>
      <c r="K22">
        <v>0</v>
      </c>
      <c r="L22">
        <v>200</v>
      </c>
      <c r="M22" s="24">
        <v>4.4579000282857102</v>
      </c>
      <c r="N22" t="s">
        <v>381</v>
      </c>
      <c r="O22" s="17">
        <v>14.8</v>
      </c>
      <c r="P22" s="17">
        <v>26</v>
      </c>
      <c r="Q22" s="16">
        <f t="shared" si="0"/>
        <v>0.56923076923076921</v>
      </c>
      <c r="R22">
        <v>1</v>
      </c>
      <c r="S22" t="s">
        <v>19</v>
      </c>
      <c r="U22">
        <v>0</v>
      </c>
      <c r="V22" s="16">
        <v>0.57999999999999996</v>
      </c>
      <c r="W22" s="16">
        <v>0.56000000000000005</v>
      </c>
      <c r="X22" s="16">
        <v>0.57999999999999996</v>
      </c>
      <c r="Y22" s="22">
        <f t="shared" si="1"/>
        <v>0.57333333333333336</v>
      </c>
      <c r="Z22" s="16">
        <v>52.52</v>
      </c>
      <c r="AA22" s="16">
        <v>52.53</v>
      </c>
      <c r="AB22" s="16">
        <v>52.63</v>
      </c>
      <c r="AC22" s="16">
        <f t="shared" si="2"/>
        <v>52.56</v>
      </c>
      <c r="AD22" s="23">
        <v>5.4000000000000003E-3</v>
      </c>
      <c r="AE22" s="16">
        <f t="shared" si="3"/>
        <v>5.4</v>
      </c>
      <c r="AF22" s="23">
        <f t="shared" si="4"/>
        <v>0.10273972602739727</v>
      </c>
      <c r="AG22" s="16">
        <v>45.71</v>
      </c>
      <c r="AH22" s="21">
        <f t="shared" si="5"/>
        <v>22.855</v>
      </c>
      <c r="AI22" s="21" t="e">
        <f t="shared" si="6"/>
        <v>#VALUE!</v>
      </c>
      <c r="AJ22" s="20" t="s">
        <v>88</v>
      </c>
      <c r="AK22" s="20" t="s">
        <v>88</v>
      </c>
    </row>
    <row r="23" spans="1:177" x14ac:dyDescent="0.3">
      <c r="A23">
        <v>87</v>
      </c>
      <c r="B23">
        <v>6011</v>
      </c>
      <c r="C23" s="2" t="s">
        <v>39</v>
      </c>
      <c r="D23" s="2" t="s">
        <v>263</v>
      </c>
      <c r="E23" s="4" t="s">
        <v>151</v>
      </c>
      <c r="G23" t="s">
        <v>11</v>
      </c>
      <c r="H23">
        <v>2012</v>
      </c>
      <c r="I23" s="1">
        <v>41221</v>
      </c>
      <c r="J23" s="3">
        <v>41820</v>
      </c>
      <c r="K23">
        <v>2</v>
      </c>
      <c r="L23">
        <v>3159</v>
      </c>
      <c r="M23" s="24">
        <v>4.4579000282857102</v>
      </c>
      <c r="N23" t="s">
        <v>378</v>
      </c>
      <c r="O23" s="17">
        <v>16.100000000000001</v>
      </c>
      <c r="P23" s="17">
        <v>25.4</v>
      </c>
      <c r="Q23" s="16">
        <f t="shared" si="0"/>
        <v>0.63385826771653553</v>
      </c>
      <c r="R23">
        <v>1</v>
      </c>
      <c r="S23" t="s">
        <v>19</v>
      </c>
      <c r="U23">
        <v>0</v>
      </c>
      <c r="V23" s="16">
        <v>0.62</v>
      </c>
      <c r="W23">
        <v>0.62</v>
      </c>
      <c r="X23" s="16">
        <v>0.62</v>
      </c>
      <c r="Y23" s="22">
        <f t="shared" si="1"/>
        <v>0.62</v>
      </c>
      <c r="Z23" s="16">
        <v>52.31</v>
      </c>
      <c r="AA23" s="16">
        <v>52.32</v>
      </c>
      <c r="AB23" s="16">
        <v>52.27</v>
      </c>
      <c r="AC23" s="16">
        <f t="shared" si="2"/>
        <v>52.300000000000004</v>
      </c>
      <c r="AD23" s="23">
        <v>6.1999999999999998E-3</v>
      </c>
      <c r="AE23" s="16">
        <f t="shared" si="3"/>
        <v>6.2</v>
      </c>
      <c r="AF23" s="23">
        <f t="shared" si="4"/>
        <v>0.11854684512428297</v>
      </c>
      <c r="AG23" s="16">
        <v>45.73</v>
      </c>
      <c r="AH23" s="21">
        <f t="shared" si="5"/>
        <v>22.864999999999998</v>
      </c>
      <c r="AI23" s="21" t="e">
        <f t="shared" si="6"/>
        <v>#VALUE!</v>
      </c>
      <c r="AJ23" s="20" t="s">
        <v>88</v>
      </c>
      <c r="AK23" s="20" t="s">
        <v>88</v>
      </c>
    </row>
    <row r="24" spans="1:177" x14ac:dyDescent="0.3">
      <c r="A24">
        <v>148</v>
      </c>
      <c r="B24">
        <v>6157</v>
      </c>
      <c r="C24" s="2" t="s">
        <v>40</v>
      </c>
      <c r="D24" s="2" t="s">
        <v>264</v>
      </c>
      <c r="E24" s="4" t="s">
        <v>151</v>
      </c>
      <c r="G24" t="s">
        <v>11</v>
      </c>
      <c r="H24">
        <v>2013</v>
      </c>
      <c r="I24" s="1">
        <v>41580</v>
      </c>
      <c r="J24" s="3">
        <v>41820</v>
      </c>
      <c r="K24">
        <v>1</v>
      </c>
      <c r="L24">
        <v>315</v>
      </c>
      <c r="M24" s="24">
        <v>4.4579000282857102</v>
      </c>
      <c r="N24" t="s">
        <v>378</v>
      </c>
      <c r="O24" s="17">
        <v>16.3</v>
      </c>
      <c r="P24" s="17">
        <v>27</v>
      </c>
      <c r="Q24" s="16">
        <f t="shared" si="0"/>
        <v>0.60370370370370374</v>
      </c>
      <c r="R24">
        <v>1</v>
      </c>
      <c r="S24" t="s">
        <v>12</v>
      </c>
      <c r="U24">
        <v>0</v>
      </c>
      <c r="V24" s="16">
        <v>0.69</v>
      </c>
      <c r="W24" s="16">
        <v>0.68</v>
      </c>
      <c r="X24" s="16">
        <v>0.65</v>
      </c>
      <c r="Y24" s="22">
        <f t="shared" si="1"/>
        <v>0.67333333333333334</v>
      </c>
      <c r="Z24" s="16">
        <v>49.86</v>
      </c>
      <c r="AA24" s="16">
        <v>49.93</v>
      </c>
      <c r="AB24" s="16">
        <v>49.84</v>
      </c>
      <c r="AC24" s="16">
        <f t="shared" si="2"/>
        <v>49.876666666666665</v>
      </c>
      <c r="AD24" s="23">
        <v>6.1000000000000004E-3</v>
      </c>
      <c r="AE24" s="16">
        <f t="shared" si="3"/>
        <v>6.1000000000000005</v>
      </c>
      <c r="AF24" s="23">
        <f t="shared" si="4"/>
        <v>0.12230167747109538</v>
      </c>
      <c r="AG24" s="16">
        <v>44.01</v>
      </c>
      <c r="AH24" s="21">
        <f t="shared" si="5"/>
        <v>22.004999999999999</v>
      </c>
      <c r="AI24" s="21" t="e">
        <f t="shared" si="6"/>
        <v>#VALUE!</v>
      </c>
      <c r="AJ24" s="20" t="s">
        <v>88</v>
      </c>
      <c r="AK24" s="20" t="s">
        <v>88</v>
      </c>
    </row>
    <row r="25" spans="1:177" x14ac:dyDescent="0.3">
      <c r="A25">
        <v>151</v>
      </c>
      <c r="B25">
        <v>6158</v>
      </c>
      <c r="C25" s="2" t="s">
        <v>41</v>
      </c>
      <c r="D25" s="2" t="s">
        <v>265</v>
      </c>
      <c r="E25" s="15" t="s">
        <v>151</v>
      </c>
      <c r="F25" t="s">
        <v>392</v>
      </c>
      <c r="G25" t="s">
        <v>11</v>
      </c>
      <c r="H25">
        <v>2014</v>
      </c>
      <c r="I25" s="1">
        <v>41700</v>
      </c>
      <c r="J25" s="3">
        <v>41820</v>
      </c>
      <c r="K25">
        <v>0</v>
      </c>
      <c r="L25">
        <v>3259</v>
      </c>
      <c r="M25" s="24">
        <v>4.4579000282857102</v>
      </c>
      <c r="N25" t="s">
        <v>379</v>
      </c>
      <c r="O25" s="17">
        <v>14.7</v>
      </c>
      <c r="P25" s="17">
        <v>25.6</v>
      </c>
      <c r="Q25" s="16">
        <f t="shared" si="0"/>
        <v>0.57421874999999989</v>
      </c>
      <c r="R25">
        <v>1</v>
      </c>
      <c r="S25" t="s">
        <v>12</v>
      </c>
      <c r="U25">
        <v>0</v>
      </c>
      <c r="V25" s="16">
        <v>0.41</v>
      </c>
      <c r="W25" s="16">
        <v>0.39</v>
      </c>
      <c r="X25" s="16">
        <v>0.41</v>
      </c>
      <c r="Y25" s="22">
        <f t="shared" si="1"/>
        <v>0.40333333333333332</v>
      </c>
      <c r="Z25" s="16">
        <v>51.24</v>
      </c>
      <c r="AA25" s="16">
        <v>51.21</v>
      </c>
      <c r="AB25" s="16">
        <v>51.17</v>
      </c>
      <c r="AC25" s="16">
        <f t="shared" si="2"/>
        <v>51.206666666666671</v>
      </c>
      <c r="AD25" s="23">
        <v>5.1999999999999998E-3</v>
      </c>
      <c r="AE25" s="16">
        <f t="shared" si="3"/>
        <v>5.2</v>
      </c>
      <c r="AF25" s="23">
        <f t="shared" si="4"/>
        <v>0.10154927743783361</v>
      </c>
      <c r="AG25" s="16">
        <v>42.27</v>
      </c>
      <c r="AH25" s="21">
        <f t="shared" si="5"/>
        <v>21.135000000000002</v>
      </c>
      <c r="AI25" s="21">
        <f t="shared" si="6"/>
        <v>0</v>
      </c>
      <c r="AJ25" s="20">
        <f>AN25+AP25+AR25+AT25+AV25+AX25+AZ25+BB25+BD25+BD25+BF25+BI25+BK25+BM25+BO25+BQ25+BS25+BU25+BW25+BY25+CA25+CD25+CF25+CH25+CJ25+CL25+CN25+CP25+CR25+CT25+CV25</f>
        <v>0</v>
      </c>
      <c r="AK25" s="20">
        <f>AO25+AQ25+AS25+AU25+AW25+AY25+BA25+BC25+BE25+BE25+BG25+BJ25+BL25+BN25+BP25+BR25+BT25+BV25+BX25+BZ25+CB25+CE25+CG25+CI25+CK25+CM25+CO25+CQ25+CS25+CU25+CW25</f>
        <v>0</v>
      </c>
    </row>
    <row r="26" spans="1:177" x14ac:dyDescent="0.3">
      <c r="A26">
        <v>33</v>
      </c>
      <c r="B26">
        <v>5453</v>
      </c>
      <c r="C26" s="2" t="s">
        <v>42</v>
      </c>
      <c r="D26" s="2" t="s">
        <v>266</v>
      </c>
      <c r="E26" s="4" t="s">
        <v>151</v>
      </c>
      <c r="G26" t="s">
        <v>11</v>
      </c>
      <c r="H26">
        <v>2009</v>
      </c>
      <c r="I26" s="1">
        <v>40030</v>
      </c>
      <c r="J26" s="3">
        <v>41823</v>
      </c>
      <c r="K26">
        <v>5</v>
      </c>
      <c r="L26">
        <v>1863</v>
      </c>
      <c r="M26" s="24">
        <v>4.4579000282857102</v>
      </c>
      <c r="N26" t="s">
        <v>378</v>
      </c>
      <c r="O26" s="17">
        <v>15.8</v>
      </c>
      <c r="P26" s="17">
        <v>25.6</v>
      </c>
      <c r="Q26" s="16">
        <f t="shared" si="0"/>
        <v>0.6171875</v>
      </c>
      <c r="R26">
        <v>1</v>
      </c>
      <c r="S26" t="s">
        <v>14</v>
      </c>
      <c r="U26">
        <v>1</v>
      </c>
      <c r="V26" s="16">
        <v>0.56999999999999995</v>
      </c>
      <c r="W26" s="16">
        <v>0.56000000000000005</v>
      </c>
      <c r="X26" s="16">
        <v>0.57999999999999996</v>
      </c>
      <c r="Y26" s="22">
        <f t="shared" si="1"/>
        <v>0.56999999999999995</v>
      </c>
      <c r="Z26" s="16">
        <v>54.91</v>
      </c>
      <c r="AA26" s="16">
        <v>54.84</v>
      </c>
      <c r="AB26" s="16">
        <v>54.95</v>
      </c>
      <c r="AC26" s="16">
        <f t="shared" si="2"/>
        <v>54.9</v>
      </c>
      <c r="AD26" s="23">
        <v>6.4000000000000003E-3</v>
      </c>
      <c r="AE26" s="16">
        <f t="shared" si="3"/>
        <v>6.4</v>
      </c>
      <c r="AF26" s="23">
        <f t="shared" si="4"/>
        <v>0.11657559198542806</v>
      </c>
      <c r="AG26">
        <v>46.51</v>
      </c>
      <c r="AH26" s="21">
        <f t="shared" si="5"/>
        <v>23.254999999999999</v>
      </c>
      <c r="AI26" s="21" t="e">
        <f t="shared" si="6"/>
        <v>#VALUE!</v>
      </c>
      <c r="AJ26" s="20" t="s">
        <v>88</v>
      </c>
      <c r="AK26" s="20" t="s">
        <v>88</v>
      </c>
    </row>
    <row r="27" spans="1:177" x14ac:dyDescent="0.3">
      <c r="A27">
        <v>26</v>
      </c>
      <c r="B27">
        <v>5292</v>
      </c>
      <c r="C27" s="2" t="s">
        <v>43</v>
      </c>
      <c r="D27" s="2" t="s">
        <v>267</v>
      </c>
      <c r="E27" s="15" t="s">
        <v>151</v>
      </c>
      <c r="G27" t="s">
        <v>11</v>
      </c>
      <c r="H27">
        <v>2008</v>
      </c>
      <c r="I27" s="1">
        <v>39775</v>
      </c>
      <c r="J27" s="3">
        <v>41824</v>
      </c>
      <c r="K27">
        <v>6</v>
      </c>
      <c r="L27">
        <v>3193</v>
      </c>
      <c r="M27" s="24">
        <v>4.4579000282857102</v>
      </c>
      <c r="N27" t="s">
        <v>378</v>
      </c>
      <c r="O27" s="17">
        <v>16.2</v>
      </c>
      <c r="P27" s="17">
        <v>25.5</v>
      </c>
      <c r="Q27" s="16">
        <f t="shared" si="0"/>
        <v>0.63529411764705879</v>
      </c>
      <c r="R27">
        <v>1</v>
      </c>
      <c r="S27" t="s">
        <v>12</v>
      </c>
      <c r="U27">
        <v>0</v>
      </c>
      <c r="V27" s="16">
        <v>0.56999999999999995</v>
      </c>
      <c r="W27">
        <v>0.57999999999999996</v>
      </c>
      <c r="X27">
        <v>0.57999999999999996</v>
      </c>
      <c r="Y27" s="22">
        <f t="shared" si="1"/>
        <v>0.57666666666666666</v>
      </c>
      <c r="Z27">
        <v>54.64</v>
      </c>
      <c r="AA27">
        <v>54.63</v>
      </c>
      <c r="AB27">
        <v>54.72</v>
      </c>
      <c r="AC27" s="16">
        <f t="shared" si="2"/>
        <v>54.663333333333334</v>
      </c>
      <c r="AD27" s="23">
        <v>6.6E-3</v>
      </c>
      <c r="AE27" s="16">
        <f t="shared" si="3"/>
        <v>6.6</v>
      </c>
      <c r="AF27" s="23">
        <f t="shared" si="4"/>
        <v>0.1207390694554546</v>
      </c>
      <c r="AG27">
        <v>46.65</v>
      </c>
      <c r="AH27" s="21">
        <f t="shared" si="5"/>
        <v>23.324999999999999</v>
      </c>
      <c r="AI27" s="21">
        <f t="shared" si="6"/>
        <v>731</v>
      </c>
      <c r="AJ27" s="20">
        <f>AN27+AP27+AR27+AT27+AV27+AX27+AZ27+BB27+BD27+BD27+BF27+BI27+BK27+BM27+BO27+BQ27+BS27+BU27+BW27+BY27+CA27+CD27+CF27+CH27+CJ27+CL27+CN27+CP27+CR27+CT27+CV27</f>
        <v>351</v>
      </c>
      <c r="AK27" s="20">
        <f>AO27+AQ27+AS27+AU27+AW27+AY27+BA27+BC27+BE27+BE27+BG27+BJ27+BL27+BN27+BP27+BR27+BT27+BV27+BX27+BZ27+CB27+CE27+CG27+CI27+CK27+CM27+CO27+CQ27+CS27+CU27+CW27</f>
        <v>380</v>
      </c>
      <c r="AL27">
        <v>22</v>
      </c>
      <c r="AM27">
        <v>20</v>
      </c>
      <c r="AN27">
        <v>13</v>
      </c>
      <c r="AO27">
        <v>15</v>
      </c>
      <c r="AP27">
        <v>12</v>
      </c>
      <c r="AQ27">
        <v>14</v>
      </c>
      <c r="AR27">
        <v>13</v>
      </c>
      <c r="AS27">
        <v>14</v>
      </c>
      <c r="AT27">
        <v>12</v>
      </c>
      <c r="AU27">
        <v>13</v>
      </c>
      <c r="AV27">
        <v>11</v>
      </c>
      <c r="AW27">
        <v>12</v>
      </c>
      <c r="AX27">
        <v>11</v>
      </c>
      <c r="AY27">
        <v>11</v>
      </c>
      <c r="AZ27">
        <v>11</v>
      </c>
      <c r="BA27">
        <v>11</v>
      </c>
      <c r="BB27">
        <v>10</v>
      </c>
      <c r="BC27">
        <v>11</v>
      </c>
      <c r="BD27">
        <v>10</v>
      </c>
      <c r="BE27">
        <v>10</v>
      </c>
      <c r="BF27">
        <v>10</v>
      </c>
      <c r="BG27">
        <v>10</v>
      </c>
      <c r="BI27">
        <v>14</v>
      </c>
      <c r="BJ27">
        <v>15</v>
      </c>
      <c r="BK27">
        <v>13</v>
      </c>
      <c r="BL27">
        <v>15</v>
      </c>
      <c r="BM27">
        <v>13</v>
      </c>
      <c r="BN27">
        <v>14</v>
      </c>
      <c r="BO27">
        <v>12</v>
      </c>
      <c r="BP27">
        <v>13</v>
      </c>
      <c r="BQ27">
        <v>11</v>
      </c>
      <c r="BR27">
        <v>11</v>
      </c>
      <c r="BS27">
        <v>12</v>
      </c>
      <c r="BT27">
        <v>11</v>
      </c>
      <c r="BU27">
        <v>12</v>
      </c>
      <c r="BV27">
        <v>11</v>
      </c>
      <c r="BW27">
        <v>11</v>
      </c>
      <c r="BX27">
        <v>11</v>
      </c>
      <c r="BY27">
        <v>11</v>
      </c>
      <c r="BZ27">
        <v>10</v>
      </c>
      <c r="CA27">
        <v>10</v>
      </c>
      <c r="CB27">
        <v>10</v>
      </c>
      <c r="CD27">
        <v>11</v>
      </c>
      <c r="CE27">
        <v>15</v>
      </c>
      <c r="CF27">
        <v>12</v>
      </c>
      <c r="CG27">
        <v>14</v>
      </c>
      <c r="CH27">
        <v>12</v>
      </c>
      <c r="CI27">
        <v>14</v>
      </c>
      <c r="CJ27">
        <v>11</v>
      </c>
      <c r="CK27">
        <v>13</v>
      </c>
      <c r="CL27">
        <v>11</v>
      </c>
      <c r="CM27">
        <v>13</v>
      </c>
      <c r="CN27">
        <v>10</v>
      </c>
      <c r="CO27">
        <v>13</v>
      </c>
      <c r="CP27">
        <v>10</v>
      </c>
      <c r="CQ27">
        <v>12</v>
      </c>
      <c r="CR27">
        <v>10</v>
      </c>
      <c r="CS27">
        <v>11</v>
      </c>
      <c r="CT27">
        <v>11</v>
      </c>
      <c r="CU27">
        <v>12</v>
      </c>
      <c r="CV27">
        <v>11</v>
      </c>
      <c r="CW27">
        <v>11</v>
      </c>
    </row>
    <row r="28" spans="1:177" x14ac:dyDescent="0.3">
      <c r="A28">
        <v>75</v>
      </c>
      <c r="B28">
        <v>5835</v>
      </c>
      <c r="C28" s="2" t="s">
        <v>44</v>
      </c>
      <c r="D28" s="2" t="s">
        <v>268</v>
      </c>
      <c r="E28" s="4" t="s">
        <v>151</v>
      </c>
      <c r="G28" t="s">
        <v>11</v>
      </c>
      <c r="H28">
        <v>2011</v>
      </c>
      <c r="I28" s="1">
        <v>40839</v>
      </c>
      <c r="J28" s="3">
        <v>41825</v>
      </c>
      <c r="K28">
        <v>3</v>
      </c>
      <c r="L28">
        <v>1053</v>
      </c>
      <c r="M28" s="24">
        <v>4.4579000282857102</v>
      </c>
      <c r="N28" t="s">
        <v>378</v>
      </c>
      <c r="O28" s="17">
        <v>16.3</v>
      </c>
      <c r="P28" s="17">
        <v>27.3</v>
      </c>
      <c r="Q28" s="16">
        <f t="shared" si="0"/>
        <v>0.59706959706959706</v>
      </c>
      <c r="R28">
        <v>1</v>
      </c>
      <c r="S28" t="s">
        <v>19</v>
      </c>
      <c r="U28">
        <v>0</v>
      </c>
      <c r="V28" s="16">
        <v>0.6</v>
      </c>
      <c r="W28">
        <v>0.59</v>
      </c>
      <c r="X28" s="16">
        <v>0.6</v>
      </c>
      <c r="Y28" s="22">
        <f t="shared" si="1"/>
        <v>0.59666666666666668</v>
      </c>
      <c r="Z28" s="16">
        <v>54.28</v>
      </c>
      <c r="AA28" s="16">
        <v>54.29</v>
      </c>
      <c r="AB28" s="16">
        <v>54.29</v>
      </c>
      <c r="AC28" s="16">
        <f t="shared" si="2"/>
        <v>54.286666666666662</v>
      </c>
      <c r="AD28" s="23">
        <v>6.7000000000000002E-3</v>
      </c>
      <c r="AE28" s="16">
        <f t="shared" si="3"/>
        <v>6.7</v>
      </c>
      <c r="AF28" s="23">
        <f t="shared" si="4"/>
        <v>0.12341888738794057</v>
      </c>
      <c r="AG28" s="16">
        <v>46.21</v>
      </c>
      <c r="AH28" s="21">
        <f t="shared" si="5"/>
        <v>23.105</v>
      </c>
      <c r="AI28" s="21" t="e">
        <f t="shared" si="6"/>
        <v>#VALUE!</v>
      </c>
      <c r="AJ28" s="20" t="s">
        <v>88</v>
      </c>
      <c r="AK28" s="20" t="s">
        <v>88</v>
      </c>
      <c r="AL28">
        <v>20</v>
      </c>
      <c r="AM28">
        <v>19</v>
      </c>
      <c r="AN28">
        <v>14</v>
      </c>
      <c r="AO28">
        <v>18</v>
      </c>
      <c r="AP28">
        <v>13</v>
      </c>
      <c r="AQ28">
        <v>17</v>
      </c>
      <c r="AR28">
        <v>13</v>
      </c>
      <c r="AS28">
        <v>15</v>
      </c>
      <c r="AT28">
        <v>12</v>
      </c>
      <c r="AU28">
        <v>13</v>
      </c>
      <c r="AV28">
        <v>12</v>
      </c>
      <c r="AW28">
        <v>13</v>
      </c>
      <c r="AX28">
        <v>12</v>
      </c>
      <c r="AY28">
        <v>12</v>
      </c>
      <c r="AZ28">
        <v>12</v>
      </c>
      <c r="BA28">
        <v>11</v>
      </c>
      <c r="BB28">
        <v>11</v>
      </c>
      <c r="BC28">
        <v>11</v>
      </c>
      <c r="BD28">
        <v>11</v>
      </c>
      <c r="BE28">
        <v>11</v>
      </c>
      <c r="BF28">
        <v>10</v>
      </c>
      <c r="BG28">
        <v>11</v>
      </c>
      <c r="BI28">
        <v>15</v>
      </c>
      <c r="BJ28">
        <v>18</v>
      </c>
      <c r="BK28">
        <v>13</v>
      </c>
      <c r="BL28">
        <v>17</v>
      </c>
      <c r="BM28">
        <v>12</v>
      </c>
      <c r="BN28">
        <v>15</v>
      </c>
      <c r="BO28">
        <v>12</v>
      </c>
      <c r="BP28">
        <v>14</v>
      </c>
      <c r="BQ28">
        <v>12</v>
      </c>
      <c r="BR28">
        <v>14</v>
      </c>
      <c r="BS28">
        <v>11</v>
      </c>
      <c r="BT28">
        <v>13</v>
      </c>
      <c r="BU28">
        <v>12</v>
      </c>
      <c r="BV28">
        <v>13</v>
      </c>
      <c r="BW28">
        <v>11</v>
      </c>
      <c r="BX28">
        <v>11</v>
      </c>
      <c r="BY28">
        <v>10</v>
      </c>
      <c r="BZ28">
        <v>11</v>
      </c>
      <c r="CA28">
        <v>11</v>
      </c>
      <c r="CB28">
        <v>11</v>
      </c>
      <c r="CD28">
        <v>14</v>
      </c>
      <c r="CE28">
        <v>18</v>
      </c>
      <c r="CF28">
        <v>13</v>
      </c>
      <c r="CG28">
        <v>17</v>
      </c>
      <c r="CH28">
        <v>13</v>
      </c>
      <c r="CI28">
        <v>15</v>
      </c>
      <c r="CJ28">
        <v>12</v>
      </c>
      <c r="CK28">
        <v>13</v>
      </c>
      <c r="CL28">
        <v>12</v>
      </c>
      <c r="CM28">
        <v>13</v>
      </c>
      <c r="CN28">
        <v>12</v>
      </c>
      <c r="CO28">
        <v>12</v>
      </c>
      <c r="CP28">
        <v>12</v>
      </c>
      <c r="CQ28">
        <v>12</v>
      </c>
      <c r="CR28">
        <v>11</v>
      </c>
      <c r="CS28">
        <v>11</v>
      </c>
      <c r="CT28">
        <v>11</v>
      </c>
      <c r="CU28">
        <v>11</v>
      </c>
      <c r="CV28">
        <v>10</v>
      </c>
      <c r="CW28">
        <v>11</v>
      </c>
    </row>
    <row r="29" spans="1:177" x14ac:dyDescent="0.3">
      <c r="A29">
        <v>98</v>
      </c>
      <c r="B29">
        <v>6029</v>
      </c>
      <c r="C29" s="2" t="s">
        <v>45</v>
      </c>
      <c r="D29" s="2" t="s">
        <v>269</v>
      </c>
      <c r="E29" s="4" t="s">
        <v>151</v>
      </c>
      <c r="G29" t="s">
        <v>11</v>
      </c>
      <c r="H29">
        <v>2012</v>
      </c>
      <c r="I29" s="1">
        <v>41250</v>
      </c>
      <c r="J29" s="3">
        <v>41825</v>
      </c>
      <c r="K29">
        <v>2</v>
      </c>
      <c r="L29">
        <v>3107</v>
      </c>
      <c r="M29" s="24">
        <v>4.4579000282857102</v>
      </c>
      <c r="N29" t="s">
        <v>378</v>
      </c>
      <c r="O29" s="17">
        <v>16.600000000000001</v>
      </c>
      <c r="P29" s="17">
        <v>27.7</v>
      </c>
      <c r="Q29" s="16">
        <f t="shared" si="0"/>
        <v>0.59927797833935026</v>
      </c>
      <c r="R29">
        <v>1</v>
      </c>
      <c r="S29" t="s">
        <v>14</v>
      </c>
      <c r="U29">
        <v>1</v>
      </c>
      <c r="V29" s="16">
        <v>0.57999999999999996</v>
      </c>
      <c r="W29" s="16">
        <v>0.56999999999999995</v>
      </c>
      <c r="X29" s="16">
        <v>0.6</v>
      </c>
      <c r="Y29" s="22">
        <f t="shared" si="1"/>
        <v>0.58333333333333337</v>
      </c>
      <c r="Z29" s="16">
        <v>42.8</v>
      </c>
      <c r="AA29" s="16">
        <v>42.73</v>
      </c>
      <c r="AB29" s="16">
        <v>42.67</v>
      </c>
      <c r="AC29" s="16">
        <f t="shared" si="2"/>
        <v>42.733333333333327</v>
      </c>
      <c r="AD29" s="23">
        <v>5.1999999999999998E-3</v>
      </c>
      <c r="AE29" s="16">
        <f t="shared" si="3"/>
        <v>5.2</v>
      </c>
      <c r="AF29" s="23">
        <f t="shared" si="4"/>
        <v>0.12168486739469581</v>
      </c>
      <c r="AG29" s="16">
        <v>33.380000000000003</v>
      </c>
      <c r="AH29" s="21">
        <f t="shared" si="5"/>
        <v>16.690000000000001</v>
      </c>
      <c r="AI29" s="21" t="e">
        <f t="shared" si="6"/>
        <v>#VALUE!</v>
      </c>
      <c r="AJ29" s="20" t="s">
        <v>88</v>
      </c>
      <c r="AK29" s="20" t="s">
        <v>88</v>
      </c>
      <c r="FT29">
        <v>4</v>
      </c>
      <c r="FU29">
        <v>3</v>
      </c>
    </row>
    <row r="30" spans="1:177" x14ac:dyDescent="0.3">
      <c r="A30">
        <v>161</v>
      </c>
      <c r="B30">
        <v>6166</v>
      </c>
      <c r="C30" s="2" t="s">
        <v>46</v>
      </c>
      <c r="D30" s="2" t="s">
        <v>270</v>
      </c>
      <c r="E30" s="4" t="s">
        <v>151</v>
      </c>
      <c r="G30" t="s">
        <v>11</v>
      </c>
      <c r="H30">
        <v>2014</v>
      </c>
      <c r="I30" s="1">
        <v>41705</v>
      </c>
      <c r="J30" s="3">
        <v>41825</v>
      </c>
      <c r="K30">
        <v>0</v>
      </c>
      <c r="L30">
        <v>910</v>
      </c>
      <c r="M30" s="24">
        <v>4.4579000282857102</v>
      </c>
      <c r="N30" t="s">
        <v>382</v>
      </c>
      <c r="O30" s="17">
        <v>14.9</v>
      </c>
      <c r="P30" s="17">
        <v>26.5</v>
      </c>
      <c r="Q30" s="16">
        <f t="shared" si="0"/>
        <v>0.56226415094339621</v>
      </c>
      <c r="R30">
        <v>1</v>
      </c>
      <c r="S30" t="s">
        <v>12</v>
      </c>
      <c r="U30">
        <v>0</v>
      </c>
      <c r="V30" s="16">
        <v>0.63</v>
      </c>
      <c r="W30" s="16">
        <v>0.61</v>
      </c>
      <c r="X30" s="16">
        <v>0.57999999999999996</v>
      </c>
      <c r="Y30" s="22">
        <f t="shared" si="1"/>
        <v>0.60666666666666658</v>
      </c>
      <c r="Z30" s="16">
        <v>54.17</v>
      </c>
      <c r="AA30" s="16">
        <v>54.3</v>
      </c>
      <c r="AB30" s="16">
        <v>54.2</v>
      </c>
      <c r="AC30" s="16">
        <f t="shared" si="2"/>
        <v>54.223333333333336</v>
      </c>
      <c r="AD30" s="23">
        <v>5.7000000000000002E-3</v>
      </c>
      <c r="AE30" s="16">
        <f t="shared" si="3"/>
        <v>5.7</v>
      </c>
      <c r="AF30" s="23">
        <f t="shared" si="4"/>
        <v>0.10512079670498554</v>
      </c>
      <c r="AG30" s="16">
        <v>47.36</v>
      </c>
      <c r="AH30" s="21">
        <f t="shared" si="5"/>
        <v>23.68</v>
      </c>
      <c r="AI30" s="21" t="e">
        <f t="shared" si="6"/>
        <v>#VALUE!</v>
      </c>
      <c r="AJ30" s="20" t="s">
        <v>88</v>
      </c>
      <c r="AK30" s="20" t="s">
        <v>88</v>
      </c>
      <c r="FT30">
        <v>3</v>
      </c>
      <c r="FU30">
        <v>3</v>
      </c>
    </row>
    <row r="31" spans="1:177" x14ac:dyDescent="0.3">
      <c r="A31">
        <v>102</v>
      </c>
      <c r="B31">
        <v>6046</v>
      </c>
      <c r="C31" s="2" t="s">
        <v>47</v>
      </c>
      <c r="D31" s="2" t="s">
        <v>271</v>
      </c>
      <c r="E31" s="4" t="s">
        <v>151</v>
      </c>
      <c r="G31" t="s">
        <v>11</v>
      </c>
      <c r="H31">
        <v>2013</v>
      </c>
      <c r="I31" s="1">
        <v>41471</v>
      </c>
      <c r="J31" s="3">
        <v>41828</v>
      </c>
      <c r="K31">
        <v>1</v>
      </c>
      <c r="L31">
        <v>431</v>
      </c>
      <c r="M31" s="24">
        <v>4.4579000282857102</v>
      </c>
      <c r="N31" t="s">
        <v>380</v>
      </c>
      <c r="O31" s="17">
        <v>15.5</v>
      </c>
      <c r="P31" s="17">
        <v>25.9</v>
      </c>
      <c r="Q31" s="16">
        <f t="shared" si="0"/>
        <v>0.59845559845559848</v>
      </c>
      <c r="R31">
        <v>1</v>
      </c>
      <c r="S31" t="s">
        <v>12</v>
      </c>
      <c r="U31">
        <v>0</v>
      </c>
      <c r="V31" s="16">
        <v>0.57999999999999996</v>
      </c>
      <c r="W31" s="16">
        <v>0.56999999999999995</v>
      </c>
      <c r="X31" s="16">
        <v>0.6</v>
      </c>
      <c r="Y31" s="22">
        <f t="shared" si="1"/>
        <v>0.58333333333333337</v>
      </c>
      <c r="Z31" s="16">
        <v>46.4</v>
      </c>
      <c r="AA31" s="16">
        <v>46.36</v>
      </c>
      <c r="AB31" s="16">
        <v>46.36</v>
      </c>
      <c r="AC31" s="16">
        <f t="shared" si="2"/>
        <v>46.373333333333335</v>
      </c>
      <c r="AD31" s="23">
        <v>6.4999999999999997E-3</v>
      </c>
      <c r="AE31" s="16">
        <f t="shared" si="3"/>
        <v>6.5</v>
      </c>
      <c r="AF31" s="23">
        <f t="shared" si="4"/>
        <v>0.14016676250718804</v>
      </c>
      <c r="AG31" s="16">
        <v>33.47</v>
      </c>
      <c r="AH31" s="21">
        <f t="shared" si="5"/>
        <v>16.734999999999999</v>
      </c>
      <c r="AI31" s="21" t="e">
        <f t="shared" si="6"/>
        <v>#VALUE!</v>
      </c>
      <c r="AJ31" s="20" t="s">
        <v>88</v>
      </c>
      <c r="AK31" s="20" t="s">
        <v>88</v>
      </c>
    </row>
    <row r="32" spans="1:177" x14ac:dyDescent="0.3">
      <c r="A32">
        <v>169</v>
      </c>
      <c r="B32">
        <v>6170</v>
      </c>
      <c r="C32" s="2" t="s">
        <v>48</v>
      </c>
      <c r="D32" s="2" t="s">
        <v>272</v>
      </c>
      <c r="E32" s="4" t="s">
        <v>151</v>
      </c>
      <c r="G32" t="s">
        <v>11</v>
      </c>
      <c r="H32">
        <v>2014</v>
      </c>
      <c r="I32" s="1">
        <v>41709</v>
      </c>
      <c r="J32" s="3">
        <v>41829</v>
      </c>
      <c r="K32">
        <v>0</v>
      </c>
      <c r="L32">
        <v>1979</v>
      </c>
      <c r="M32" s="24">
        <v>4.4579000282857102</v>
      </c>
      <c r="N32" t="s">
        <v>381</v>
      </c>
      <c r="O32" s="17">
        <v>15.4</v>
      </c>
      <c r="P32" s="17">
        <v>26.1</v>
      </c>
      <c r="Q32" s="16">
        <f t="shared" si="0"/>
        <v>0.59003831417624519</v>
      </c>
      <c r="R32">
        <v>1</v>
      </c>
      <c r="S32" t="s">
        <v>16</v>
      </c>
      <c r="U32">
        <v>1</v>
      </c>
      <c r="V32" s="16">
        <v>0.56999999999999995</v>
      </c>
      <c r="W32" s="16">
        <v>0.56999999999999995</v>
      </c>
      <c r="X32" s="16">
        <v>0.56000000000000005</v>
      </c>
      <c r="Y32" s="22">
        <f t="shared" si="1"/>
        <v>0.56666666666666665</v>
      </c>
      <c r="Z32" s="16">
        <v>52.36</v>
      </c>
      <c r="AA32" s="16">
        <v>52.41</v>
      </c>
      <c r="AB32" s="16">
        <v>52.35</v>
      </c>
      <c r="AC32" s="16">
        <f t="shared" si="2"/>
        <v>52.373333333333335</v>
      </c>
      <c r="AD32" s="23">
        <v>5.1999999999999998E-3</v>
      </c>
      <c r="AE32" s="16">
        <f t="shared" si="3"/>
        <v>5.2</v>
      </c>
      <c r="AF32" s="23">
        <f t="shared" si="4"/>
        <v>9.9287169042769852E-2</v>
      </c>
      <c r="AG32" s="16">
        <v>46.09</v>
      </c>
      <c r="AH32" s="21">
        <f t="shared" si="5"/>
        <v>23.045000000000002</v>
      </c>
      <c r="AI32" s="21" t="e">
        <f t="shared" si="6"/>
        <v>#VALUE!</v>
      </c>
      <c r="AJ32" s="20" t="s">
        <v>88</v>
      </c>
      <c r="AK32" s="20" t="s">
        <v>88</v>
      </c>
      <c r="AL32">
        <v>23</v>
      </c>
      <c r="AM32">
        <v>19</v>
      </c>
      <c r="AN32">
        <v>13</v>
      </c>
      <c r="AO32">
        <v>17</v>
      </c>
      <c r="AP32">
        <v>13</v>
      </c>
      <c r="AQ32">
        <v>16</v>
      </c>
      <c r="AR32">
        <v>12</v>
      </c>
      <c r="AS32">
        <v>15</v>
      </c>
      <c r="AT32">
        <v>12</v>
      </c>
      <c r="AU32">
        <v>13</v>
      </c>
      <c r="AV32">
        <v>11</v>
      </c>
      <c r="AW32">
        <v>12</v>
      </c>
      <c r="AX32">
        <v>12</v>
      </c>
      <c r="AY32">
        <v>12</v>
      </c>
      <c r="AZ32">
        <v>11</v>
      </c>
      <c r="BA32">
        <v>11</v>
      </c>
      <c r="BB32">
        <v>11</v>
      </c>
      <c r="BC32">
        <v>11</v>
      </c>
      <c r="BD32">
        <v>11</v>
      </c>
      <c r="BE32">
        <v>11</v>
      </c>
      <c r="BF32">
        <v>11</v>
      </c>
      <c r="BG32">
        <v>10</v>
      </c>
      <c r="BI32">
        <v>13</v>
      </c>
      <c r="BJ32">
        <v>18</v>
      </c>
      <c r="BK32">
        <v>13</v>
      </c>
      <c r="BL32">
        <v>17</v>
      </c>
      <c r="BM32">
        <v>12</v>
      </c>
      <c r="BN32">
        <v>15</v>
      </c>
      <c r="BO32">
        <v>12</v>
      </c>
      <c r="BP32">
        <v>14</v>
      </c>
      <c r="BQ32">
        <v>11</v>
      </c>
      <c r="BR32">
        <v>12</v>
      </c>
      <c r="BS32">
        <v>11</v>
      </c>
      <c r="BT32">
        <v>11</v>
      </c>
      <c r="BU32">
        <v>10</v>
      </c>
      <c r="BV32">
        <v>11</v>
      </c>
      <c r="BW32">
        <v>10</v>
      </c>
      <c r="BX32">
        <v>10</v>
      </c>
      <c r="BY32">
        <v>10</v>
      </c>
      <c r="BZ32">
        <v>11</v>
      </c>
      <c r="CA32">
        <v>10</v>
      </c>
      <c r="CB32">
        <v>10</v>
      </c>
      <c r="CD32">
        <v>13</v>
      </c>
      <c r="CE32">
        <v>16</v>
      </c>
      <c r="CF32">
        <v>12</v>
      </c>
      <c r="CG32">
        <v>16</v>
      </c>
      <c r="CH32">
        <v>12</v>
      </c>
      <c r="CI32">
        <v>14</v>
      </c>
      <c r="CJ32">
        <v>12</v>
      </c>
      <c r="CK32">
        <v>12</v>
      </c>
      <c r="CL32">
        <v>11</v>
      </c>
      <c r="CM32">
        <v>11</v>
      </c>
      <c r="CN32">
        <v>11</v>
      </c>
      <c r="CO32">
        <v>11</v>
      </c>
      <c r="CP32">
        <v>11</v>
      </c>
      <c r="CQ32">
        <v>10</v>
      </c>
      <c r="CR32">
        <v>11</v>
      </c>
      <c r="CS32">
        <v>10</v>
      </c>
      <c r="CT32">
        <v>11</v>
      </c>
      <c r="CU32">
        <v>11</v>
      </c>
      <c r="CV32">
        <v>10</v>
      </c>
      <c r="CW32">
        <v>11</v>
      </c>
    </row>
    <row r="33" spans="1:178" x14ac:dyDescent="0.3">
      <c r="A33">
        <v>170</v>
      </c>
      <c r="B33">
        <v>6171</v>
      </c>
      <c r="C33" s="2" t="s">
        <v>49</v>
      </c>
      <c r="D33" s="2" t="s">
        <v>273</v>
      </c>
      <c r="E33" s="4" t="s">
        <v>151</v>
      </c>
      <c r="G33" t="s">
        <v>11</v>
      </c>
      <c r="H33">
        <v>2014</v>
      </c>
      <c r="I33" s="1">
        <v>41710</v>
      </c>
      <c r="J33" s="3">
        <v>41830</v>
      </c>
      <c r="K33">
        <v>0</v>
      </c>
      <c r="L33">
        <v>1277</v>
      </c>
      <c r="M33" s="24">
        <v>4.4579000282857102</v>
      </c>
      <c r="N33" t="s">
        <v>381</v>
      </c>
      <c r="O33" s="17">
        <v>14.4</v>
      </c>
      <c r="P33" s="17">
        <v>26.3</v>
      </c>
      <c r="Q33" s="16">
        <f t="shared" si="0"/>
        <v>0.54752851711026618</v>
      </c>
      <c r="R33">
        <v>1</v>
      </c>
      <c r="S33" t="s">
        <v>19</v>
      </c>
      <c r="U33">
        <v>0</v>
      </c>
      <c r="V33" s="16">
        <v>0.57999999999999996</v>
      </c>
      <c r="W33" s="16">
        <v>0.56999999999999995</v>
      </c>
      <c r="X33" s="16">
        <v>0.59</v>
      </c>
      <c r="Y33" s="22">
        <f t="shared" si="1"/>
        <v>0.57999999999999996</v>
      </c>
      <c r="Z33" s="16">
        <v>50.27</v>
      </c>
      <c r="AA33" s="16">
        <v>50.13</v>
      </c>
      <c r="AB33" s="16">
        <v>50.26</v>
      </c>
      <c r="AC33" s="16">
        <f t="shared" si="2"/>
        <v>50.22</v>
      </c>
      <c r="AD33" s="23">
        <v>5.1000000000000004E-3</v>
      </c>
      <c r="AE33" s="16">
        <f t="shared" si="3"/>
        <v>5.1000000000000005</v>
      </c>
      <c r="AF33" s="23">
        <f t="shared" si="4"/>
        <v>0.10155316606929511</v>
      </c>
      <c r="AG33" s="16">
        <v>44.36</v>
      </c>
      <c r="AH33" s="21">
        <f t="shared" si="5"/>
        <v>22.18</v>
      </c>
      <c r="AI33" s="21" t="e">
        <f t="shared" si="6"/>
        <v>#VALUE!</v>
      </c>
      <c r="AJ33" s="20" t="s">
        <v>88</v>
      </c>
      <c r="AK33" s="20" t="s">
        <v>88</v>
      </c>
      <c r="FM33">
        <v>0.43</v>
      </c>
      <c r="FN33">
        <v>0.45</v>
      </c>
      <c r="FO33">
        <v>0.49</v>
      </c>
      <c r="FP33">
        <v>53.84</v>
      </c>
      <c r="FQ33">
        <v>53.77</v>
      </c>
      <c r="FR33">
        <v>53.76</v>
      </c>
      <c r="FS33">
        <v>43.98</v>
      </c>
      <c r="FT33">
        <v>3</v>
      </c>
      <c r="FU33">
        <v>2</v>
      </c>
    </row>
    <row r="34" spans="1:178" x14ac:dyDescent="0.3">
      <c r="A34">
        <v>172</v>
      </c>
      <c r="B34">
        <v>6172</v>
      </c>
      <c r="C34" s="2" t="s">
        <v>50</v>
      </c>
      <c r="D34" s="2" t="s">
        <v>274</v>
      </c>
      <c r="E34" s="4" t="s">
        <v>151</v>
      </c>
      <c r="G34" t="s">
        <v>11</v>
      </c>
      <c r="H34">
        <v>2014</v>
      </c>
      <c r="I34" s="1">
        <v>41710</v>
      </c>
      <c r="J34" s="3">
        <v>41830</v>
      </c>
      <c r="K34">
        <v>0</v>
      </c>
      <c r="L34">
        <v>351</v>
      </c>
      <c r="M34" s="24">
        <v>4.4579000282857102</v>
      </c>
      <c r="N34" t="s">
        <v>379</v>
      </c>
      <c r="O34" s="17">
        <v>15.4</v>
      </c>
      <c r="P34" s="17">
        <v>26</v>
      </c>
      <c r="Q34" s="16">
        <f t="shared" si="0"/>
        <v>0.59230769230769231</v>
      </c>
      <c r="R34">
        <v>1</v>
      </c>
      <c r="S34" t="s">
        <v>19</v>
      </c>
      <c r="U34">
        <v>0</v>
      </c>
      <c r="V34" s="16">
        <v>0.37</v>
      </c>
      <c r="W34" s="16">
        <v>0.38</v>
      </c>
      <c r="X34" s="16">
        <v>0.39</v>
      </c>
      <c r="Y34" s="22">
        <f t="shared" si="1"/>
        <v>0.38000000000000006</v>
      </c>
      <c r="Z34" s="16">
        <v>49.53</v>
      </c>
      <c r="AA34" s="16">
        <v>49.54</v>
      </c>
      <c r="AB34" s="16">
        <v>49.57</v>
      </c>
      <c r="AC34" s="16">
        <f t="shared" si="2"/>
        <v>49.54666666666666</v>
      </c>
      <c r="AD34" s="23">
        <v>5.7000000000000002E-3</v>
      </c>
      <c r="AE34" s="16">
        <f t="shared" si="3"/>
        <v>5.7</v>
      </c>
      <c r="AF34" s="23">
        <f t="shared" si="4"/>
        <v>0.11504305705059205</v>
      </c>
      <c r="AG34" s="16">
        <v>41.05</v>
      </c>
      <c r="AH34" s="21">
        <f t="shared" si="5"/>
        <v>20.524999999999999</v>
      </c>
      <c r="AI34" s="21" t="e">
        <f t="shared" si="6"/>
        <v>#VALUE!</v>
      </c>
      <c r="AJ34" s="20" t="s">
        <v>88</v>
      </c>
      <c r="AK34" s="20" t="s">
        <v>88</v>
      </c>
      <c r="FT34">
        <v>3</v>
      </c>
      <c r="FU34">
        <v>2</v>
      </c>
    </row>
    <row r="35" spans="1:178" x14ac:dyDescent="0.3">
      <c r="A35">
        <v>7</v>
      </c>
      <c r="B35">
        <v>3089</v>
      </c>
      <c r="C35" s="2" t="s">
        <v>51</v>
      </c>
      <c r="D35" s="2" t="s">
        <v>275</v>
      </c>
      <c r="E35" s="4" t="s">
        <v>151</v>
      </c>
      <c r="G35" t="s">
        <v>11</v>
      </c>
      <c r="H35">
        <v>2004</v>
      </c>
      <c r="I35" s="1">
        <v>38295</v>
      </c>
      <c r="J35" s="3">
        <v>41831</v>
      </c>
      <c r="K35">
        <v>10</v>
      </c>
      <c r="L35">
        <v>5065</v>
      </c>
      <c r="M35" s="24">
        <v>4.4579000282857102</v>
      </c>
      <c r="N35" t="s">
        <v>378</v>
      </c>
      <c r="O35" s="17">
        <v>17.600000000000001</v>
      </c>
      <c r="P35" s="17">
        <v>27.2</v>
      </c>
      <c r="Q35" s="16">
        <f t="shared" ref="Q35:Q98" si="7">O35/P35</f>
        <v>0.6470588235294118</v>
      </c>
      <c r="R35">
        <v>1</v>
      </c>
      <c r="S35" t="s">
        <v>14</v>
      </c>
      <c r="U35">
        <v>1</v>
      </c>
      <c r="V35">
        <v>0.67</v>
      </c>
      <c r="W35">
        <v>0.63</v>
      </c>
      <c r="X35">
        <v>0.64</v>
      </c>
      <c r="Y35" s="22">
        <f t="shared" ref="Y35:Y98" si="8">AVERAGE(V35:X35)</f>
        <v>0.64666666666666661</v>
      </c>
      <c r="Z35">
        <v>52.19</v>
      </c>
      <c r="AA35">
        <v>52.22</v>
      </c>
      <c r="AB35">
        <v>52.27</v>
      </c>
      <c r="AC35" s="16">
        <f t="shared" ref="AC35:AC98" si="9">AVERAGE(Z35:AB35)</f>
        <v>52.226666666666667</v>
      </c>
      <c r="AD35" s="23">
        <v>6.4999999999999997E-3</v>
      </c>
      <c r="AE35" s="16">
        <f t="shared" ref="AE35:AE98" si="10">AD35*1000</f>
        <v>6.5</v>
      </c>
      <c r="AF35" s="23">
        <f t="shared" ref="AF35:AF98" si="11">AE35/AC35</f>
        <v>0.12445749297932091</v>
      </c>
      <c r="AG35">
        <v>44.56</v>
      </c>
      <c r="AH35" s="21">
        <f t="shared" ref="AH35:AH98" si="12">AG35/2</f>
        <v>22.28</v>
      </c>
      <c r="AI35" s="21" t="e">
        <f t="shared" ref="AI35:AI98" si="13">AJ35+AK35</f>
        <v>#VALUE!</v>
      </c>
      <c r="AJ35" s="20" t="s">
        <v>88</v>
      </c>
      <c r="AK35" s="20" t="s">
        <v>88</v>
      </c>
    </row>
    <row r="36" spans="1:178" x14ac:dyDescent="0.3">
      <c r="A36">
        <v>64</v>
      </c>
      <c r="B36">
        <v>5643</v>
      </c>
      <c r="C36" s="2" t="s">
        <v>10</v>
      </c>
      <c r="D36" s="2" t="s">
        <v>242</v>
      </c>
      <c r="E36" s="4" t="s">
        <v>151</v>
      </c>
      <c r="G36" t="s">
        <v>11</v>
      </c>
      <c r="H36">
        <v>2010</v>
      </c>
      <c r="I36" s="1">
        <v>40515</v>
      </c>
      <c r="J36" s="3">
        <v>41833</v>
      </c>
      <c r="K36">
        <v>4</v>
      </c>
      <c r="L36">
        <v>1911</v>
      </c>
      <c r="M36" s="24">
        <v>4.4579000282857102</v>
      </c>
      <c r="N36" t="s">
        <v>378</v>
      </c>
      <c r="O36" s="17">
        <v>16</v>
      </c>
      <c r="P36" s="17">
        <v>25</v>
      </c>
      <c r="Q36" s="16">
        <f t="shared" si="7"/>
        <v>0.64</v>
      </c>
      <c r="R36">
        <v>1</v>
      </c>
      <c r="S36" t="s">
        <v>12</v>
      </c>
      <c r="U36">
        <v>0</v>
      </c>
      <c r="V36" s="16">
        <v>0.6</v>
      </c>
      <c r="W36">
        <v>0.56999999999999995</v>
      </c>
      <c r="X36" s="16">
        <v>0.56000000000000005</v>
      </c>
      <c r="Y36" s="22">
        <f t="shared" si="8"/>
        <v>0.57666666666666666</v>
      </c>
      <c r="Z36" s="16">
        <v>50.88</v>
      </c>
      <c r="AA36" s="16">
        <v>50.95</v>
      </c>
      <c r="AB36" s="16">
        <v>50.88</v>
      </c>
      <c r="AC36" s="16">
        <f t="shared" si="9"/>
        <v>50.903333333333336</v>
      </c>
      <c r="AD36" s="23">
        <v>6.7999999999999996E-3</v>
      </c>
      <c r="AE36" s="16">
        <f t="shared" si="10"/>
        <v>6.8</v>
      </c>
      <c r="AF36" s="23">
        <f t="shared" si="11"/>
        <v>0.13358653657258857</v>
      </c>
      <c r="AG36" s="16">
        <v>42.19</v>
      </c>
      <c r="AH36" s="21">
        <f t="shared" si="12"/>
        <v>21.094999999999999</v>
      </c>
      <c r="AI36" s="21" t="e">
        <f t="shared" si="13"/>
        <v>#VALUE!</v>
      </c>
      <c r="AJ36" s="20" t="s">
        <v>88</v>
      </c>
      <c r="AK36" s="20" t="s">
        <v>88</v>
      </c>
      <c r="CY36" s="12" t="s">
        <v>180</v>
      </c>
      <c r="CZ36">
        <v>23</v>
      </c>
      <c r="DA36">
        <v>19</v>
      </c>
      <c r="DB36">
        <v>13</v>
      </c>
      <c r="DC36">
        <v>15</v>
      </c>
      <c r="DD36">
        <v>12</v>
      </c>
      <c r="DE36">
        <v>15</v>
      </c>
      <c r="DF36">
        <v>12</v>
      </c>
      <c r="DG36">
        <v>13</v>
      </c>
      <c r="DH36">
        <v>11</v>
      </c>
      <c r="DI36">
        <v>12</v>
      </c>
      <c r="DJ36">
        <v>10</v>
      </c>
      <c r="DK36">
        <v>12</v>
      </c>
      <c r="DL36">
        <v>11</v>
      </c>
      <c r="DM36">
        <v>12</v>
      </c>
      <c r="DN36">
        <v>12</v>
      </c>
      <c r="DO36">
        <v>12</v>
      </c>
      <c r="DP36">
        <v>11</v>
      </c>
      <c r="DQ36">
        <v>11</v>
      </c>
      <c r="DR36">
        <v>10</v>
      </c>
      <c r="DS36">
        <v>10</v>
      </c>
      <c r="DT36">
        <v>10</v>
      </c>
      <c r="DU36">
        <v>10</v>
      </c>
      <c r="DW36">
        <v>12</v>
      </c>
      <c r="DX36">
        <v>15</v>
      </c>
      <c r="DY36">
        <v>11</v>
      </c>
      <c r="DZ36">
        <v>14</v>
      </c>
      <c r="EA36">
        <v>12</v>
      </c>
      <c r="EB36">
        <v>13</v>
      </c>
      <c r="EC36">
        <v>11</v>
      </c>
      <c r="ED36">
        <v>12</v>
      </c>
      <c r="EE36">
        <v>11</v>
      </c>
      <c r="EF36">
        <v>11</v>
      </c>
      <c r="EG36">
        <v>11</v>
      </c>
      <c r="EH36">
        <v>12</v>
      </c>
      <c r="EI36">
        <v>11</v>
      </c>
      <c r="EJ36">
        <v>11</v>
      </c>
      <c r="EK36">
        <v>10</v>
      </c>
      <c r="EL36">
        <v>11</v>
      </c>
      <c r="EM36">
        <v>10</v>
      </c>
      <c r="EN36">
        <v>11</v>
      </c>
      <c r="EO36">
        <v>10</v>
      </c>
      <c r="EP36">
        <v>11</v>
      </c>
      <c r="ER36">
        <v>12</v>
      </c>
      <c r="ES36">
        <v>15</v>
      </c>
      <c r="ET36">
        <v>12</v>
      </c>
      <c r="EU36">
        <v>14</v>
      </c>
      <c r="EV36">
        <v>11</v>
      </c>
      <c r="EW36">
        <v>14</v>
      </c>
      <c r="EX36">
        <v>11</v>
      </c>
      <c r="EY36">
        <v>13</v>
      </c>
      <c r="EZ36">
        <v>12</v>
      </c>
      <c r="FA36">
        <v>13</v>
      </c>
      <c r="FB36">
        <v>11</v>
      </c>
      <c r="FC36">
        <v>12</v>
      </c>
      <c r="FD36">
        <v>10</v>
      </c>
      <c r="FE36">
        <v>11</v>
      </c>
      <c r="FF36">
        <v>11</v>
      </c>
      <c r="FG36">
        <v>10</v>
      </c>
      <c r="FH36">
        <v>11</v>
      </c>
      <c r="FI36">
        <v>12</v>
      </c>
      <c r="FJ36">
        <v>11</v>
      </c>
      <c r="FK36">
        <v>11</v>
      </c>
      <c r="FV36">
        <v>4.8999999999999998E-3</v>
      </c>
    </row>
    <row r="37" spans="1:178" x14ac:dyDescent="0.3">
      <c r="A37">
        <v>176</v>
      </c>
      <c r="B37">
        <v>6176</v>
      </c>
      <c r="C37" s="2" t="s">
        <v>53</v>
      </c>
      <c r="D37" s="2" t="s">
        <v>277</v>
      </c>
      <c r="E37" s="4" t="s">
        <v>151</v>
      </c>
      <c r="G37" t="s">
        <v>11</v>
      </c>
      <c r="H37">
        <v>2014</v>
      </c>
      <c r="I37" s="1">
        <v>41713</v>
      </c>
      <c r="J37" s="3">
        <v>41833</v>
      </c>
      <c r="K37">
        <v>0</v>
      </c>
      <c r="L37">
        <v>187</v>
      </c>
      <c r="M37" s="24">
        <v>4.4579000282857102</v>
      </c>
      <c r="N37" t="s">
        <v>381</v>
      </c>
      <c r="O37" s="17">
        <v>14.7</v>
      </c>
      <c r="P37" s="17">
        <v>26.4</v>
      </c>
      <c r="Q37" s="16">
        <f t="shared" si="7"/>
        <v>0.55681818181818177</v>
      </c>
      <c r="R37">
        <v>1</v>
      </c>
      <c r="S37" t="s">
        <v>12</v>
      </c>
      <c r="U37">
        <v>0</v>
      </c>
      <c r="V37" s="16">
        <v>0.59</v>
      </c>
      <c r="W37" s="16">
        <v>0.55000000000000004</v>
      </c>
      <c r="X37" s="16">
        <v>0.57999999999999996</v>
      </c>
      <c r="Y37" s="22">
        <f t="shared" si="8"/>
        <v>0.57333333333333336</v>
      </c>
      <c r="Z37" s="16">
        <v>52.63</v>
      </c>
      <c r="AA37" s="16">
        <v>52.64</v>
      </c>
      <c r="AB37" s="16">
        <v>52.61</v>
      </c>
      <c r="AC37" s="16">
        <f t="shared" si="9"/>
        <v>52.626666666666665</v>
      </c>
      <c r="AD37" s="23">
        <v>5.3E-3</v>
      </c>
      <c r="AE37" s="16">
        <f t="shared" si="10"/>
        <v>5.3</v>
      </c>
      <c r="AF37" s="23">
        <f t="shared" si="11"/>
        <v>0.10070939954395744</v>
      </c>
      <c r="AG37" s="16">
        <v>47.44</v>
      </c>
      <c r="AH37" s="21">
        <f t="shared" si="12"/>
        <v>23.72</v>
      </c>
      <c r="AI37" s="21" t="e">
        <f t="shared" si="13"/>
        <v>#VALUE!</v>
      </c>
      <c r="AJ37" s="20" t="s">
        <v>88</v>
      </c>
      <c r="AK37" s="20" t="s">
        <v>88</v>
      </c>
    </row>
    <row r="38" spans="1:178" x14ac:dyDescent="0.3">
      <c r="A38">
        <v>85</v>
      </c>
      <c r="B38">
        <v>5907</v>
      </c>
      <c r="C38" s="2" t="s">
        <v>54</v>
      </c>
      <c r="D38" s="2" t="s">
        <v>278</v>
      </c>
      <c r="E38" s="4" t="s">
        <v>151</v>
      </c>
      <c r="G38" t="s">
        <v>11</v>
      </c>
      <c r="H38">
        <v>2012</v>
      </c>
      <c r="I38" s="1">
        <v>41257</v>
      </c>
      <c r="J38" s="3">
        <v>41838</v>
      </c>
      <c r="K38">
        <v>2</v>
      </c>
      <c r="L38">
        <v>649</v>
      </c>
      <c r="M38" s="24">
        <v>4.4579000282857102</v>
      </c>
      <c r="N38" s="18" t="s">
        <v>380</v>
      </c>
      <c r="O38" s="17">
        <v>15.9</v>
      </c>
      <c r="P38" s="17">
        <v>25.1</v>
      </c>
      <c r="Q38" s="16">
        <f t="shared" si="7"/>
        <v>0.63346613545816732</v>
      </c>
      <c r="R38">
        <v>1</v>
      </c>
      <c r="S38" t="s">
        <v>19</v>
      </c>
      <c r="U38">
        <v>0</v>
      </c>
      <c r="V38" s="16">
        <v>0.63</v>
      </c>
      <c r="W38">
        <v>0.64</v>
      </c>
      <c r="X38" s="16">
        <v>0.64</v>
      </c>
      <c r="Y38" s="22">
        <f t="shared" si="8"/>
        <v>0.63666666666666671</v>
      </c>
      <c r="Z38" s="16">
        <v>55.13</v>
      </c>
      <c r="AA38" s="16">
        <v>55.18</v>
      </c>
      <c r="AB38" s="16">
        <v>55.14</v>
      </c>
      <c r="AC38" s="16">
        <f t="shared" si="9"/>
        <v>55.15</v>
      </c>
      <c r="AD38" s="23">
        <v>6.8999999999999999E-3</v>
      </c>
      <c r="AE38" s="16">
        <f t="shared" si="10"/>
        <v>6.8999999999999995</v>
      </c>
      <c r="AF38" s="23">
        <f t="shared" si="11"/>
        <v>0.12511332728921123</v>
      </c>
      <c r="AG38" s="16">
        <v>48.38</v>
      </c>
      <c r="AH38" s="21">
        <f t="shared" si="12"/>
        <v>24.19</v>
      </c>
      <c r="AI38" s="21" t="e">
        <f t="shared" si="13"/>
        <v>#VALUE!</v>
      </c>
      <c r="AJ38" s="20" t="s">
        <v>88</v>
      </c>
      <c r="AK38" s="20" t="s">
        <v>88</v>
      </c>
      <c r="CY38" s="12" t="s">
        <v>180</v>
      </c>
      <c r="CZ38">
        <v>20</v>
      </c>
      <c r="DA38">
        <v>18</v>
      </c>
      <c r="DB38">
        <v>12</v>
      </c>
      <c r="DC38">
        <v>13</v>
      </c>
      <c r="DD38">
        <v>11</v>
      </c>
      <c r="DE38">
        <v>13</v>
      </c>
      <c r="DF38">
        <v>11</v>
      </c>
      <c r="DG38">
        <v>12</v>
      </c>
      <c r="DH38">
        <v>10</v>
      </c>
      <c r="DI38">
        <v>11</v>
      </c>
      <c r="DJ38">
        <v>10</v>
      </c>
      <c r="DK38">
        <v>11</v>
      </c>
      <c r="DL38">
        <v>10</v>
      </c>
      <c r="DM38">
        <v>11</v>
      </c>
      <c r="DN38">
        <v>11</v>
      </c>
      <c r="DO38">
        <v>10</v>
      </c>
      <c r="DP38">
        <v>10</v>
      </c>
      <c r="DQ38">
        <v>11</v>
      </c>
      <c r="DR38">
        <v>10</v>
      </c>
      <c r="DS38">
        <v>11</v>
      </c>
      <c r="DT38">
        <v>10</v>
      </c>
      <c r="DU38">
        <v>11</v>
      </c>
      <c r="DW38">
        <v>12</v>
      </c>
      <c r="DX38">
        <v>14</v>
      </c>
      <c r="DY38">
        <v>12</v>
      </c>
      <c r="DZ38">
        <v>14</v>
      </c>
      <c r="EA38">
        <v>11</v>
      </c>
      <c r="EB38">
        <v>13</v>
      </c>
      <c r="EC38">
        <v>11</v>
      </c>
      <c r="ED38">
        <v>12</v>
      </c>
      <c r="EE38">
        <v>11</v>
      </c>
      <c r="EF38">
        <v>11</v>
      </c>
      <c r="EG38">
        <v>11</v>
      </c>
      <c r="EH38">
        <v>11</v>
      </c>
      <c r="EI38">
        <v>11</v>
      </c>
      <c r="EJ38">
        <v>12</v>
      </c>
      <c r="EK38">
        <v>11</v>
      </c>
      <c r="EL38">
        <v>11</v>
      </c>
      <c r="EM38">
        <v>10</v>
      </c>
      <c r="EN38">
        <v>10</v>
      </c>
      <c r="EO38">
        <v>10</v>
      </c>
      <c r="EP38">
        <v>10</v>
      </c>
      <c r="ER38">
        <v>12</v>
      </c>
      <c r="ES38">
        <v>14</v>
      </c>
      <c r="ET38">
        <v>12</v>
      </c>
      <c r="EU38">
        <v>14</v>
      </c>
      <c r="EV38">
        <v>12</v>
      </c>
      <c r="EW38">
        <v>13</v>
      </c>
      <c r="EX38">
        <v>11</v>
      </c>
      <c r="EY38">
        <v>13</v>
      </c>
      <c r="EZ38">
        <v>11</v>
      </c>
      <c r="FA38">
        <v>12</v>
      </c>
      <c r="FB38">
        <v>11</v>
      </c>
      <c r="FC38">
        <v>12</v>
      </c>
      <c r="FD38">
        <v>10</v>
      </c>
      <c r="FE38">
        <v>12</v>
      </c>
      <c r="FF38">
        <v>10</v>
      </c>
      <c r="FG38">
        <v>11</v>
      </c>
      <c r="FH38">
        <v>11</v>
      </c>
      <c r="FI38">
        <v>10</v>
      </c>
      <c r="FJ38">
        <v>11</v>
      </c>
      <c r="FK38">
        <v>11</v>
      </c>
      <c r="FV38">
        <v>5.4999999999999997E-3</v>
      </c>
    </row>
    <row r="39" spans="1:178" x14ac:dyDescent="0.3">
      <c r="A39">
        <v>180</v>
      </c>
      <c r="B39">
        <v>6178</v>
      </c>
      <c r="C39" s="2" t="s">
        <v>55</v>
      </c>
      <c r="D39" s="2" t="s">
        <v>279</v>
      </c>
      <c r="E39" s="4" t="s">
        <v>151</v>
      </c>
      <c r="G39" t="s">
        <v>11</v>
      </c>
      <c r="H39">
        <v>2014</v>
      </c>
      <c r="I39" s="1">
        <v>41719</v>
      </c>
      <c r="J39" s="3">
        <v>41839</v>
      </c>
      <c r="K39">
        <v>0</v>
      </c>
      <c r="L39">
        <v>174</v>
      </c>
      <c r="M39" s="24">
        <v>4.4579000282857102</v>
      </c>
      <c r="N39" t="s">
        <v>381</v>
      </c>
      <c r="O39" s="17">
        <v>13.9</v>
      </c>
      <c r="P39" s="17">
        <v>24.6</v>
      </c>
      <c r="Q39" s="16">
        <f t="shared" si="7"/>
        <v>0.56504065040650409</v>
      </c>
      <c r="R39">
        <v>1</v>
      </c>
      <c r="S39" t="s">
        <v>12</v>
      </c>
      <c r="U39">
        <v>0</v>
      </c>
      <c r="V39" s="16">
        <v>0.57999999999999996</v>
      </c>
      <c r="W39" s="16">
        <v>0.56999999999999995</v>
      </c>
      <c r="X39" s="16">
        <v>0.57999999999999996</v>
      </c>
      <c r="Y39" s="22">
        <f t="shared" si="8"/>
        <v>0.57666666666666666</v>
      </c>
      <c r="Z39" s="16">
        <v>53</v>
      </c>
      <c r="AA39" s="16">
        <v>52.99</v>
      </c>
      <c r="AB39" s="16">
        <v>52.99</v>
      </c>
      <c r="AC39" s="16">
        <f t="shared" si="9"/>
        <v>52.993333333333339</v>
      </c>
      <c r="AD39" s="23">
        <v>6.0000000000000001E-3</v>
      </c>
      <c r="AE39" s="16">
        <f t="shared" si="10"/>
        <v>6</v>
      </c>
      <c r="AF39" s="23">
        <f t="shared" si="11"/>
        <v>0.11322178890426468</v>
      </c>
      <c r="AG39" s="16">
        <v>46.21</v>
      </c>
      <c r="AH39" s="21">
        <f t="shared" si="12"/>
        <v>23.105</v>
      </c>
      <c r="AI39" s="21" t="e">
        <f t="shared" si="13"/>
        <v>#VALUE!</v>
      </c>
      <c r="AJ39" s="20" t="s">
        <v>88</v>
      </c>
      <c r="AK39" s="20" t="s">
        <v>88</v>
      </c>
      <c r="CY39" s="12" t="s">
        <v>180</v>
      </c>
      <c r="CZ39">
        <v>23</v>
      </c>
      <c r="DA39">
        <v>19</v>
      </c>
      <c r="DB39">
        <v>13</v>
      </c>
      <c r="DC39">
        <v>16</v>
      </c>
      <c r="DD39">
        <v>12</v>
      </c>
      <c r="DE39">
        <v>15</v>
      </c>
      <c r="DF39">
        <v>12</v>
      </c>
      <c r="DG39">
        <v>13</v>
      </c>
      <c r="DH39">
        <v>12</v>
      </c>
      <c r="DI39">
        <v>12</v>
      </c>
      <c r="DJ39">
        <v>11</v>
      </c>
      <c r="DK39">
        <v>12</v>
      </c>
      <c r="DL39">
        <v>11</v>
      </c>
      <c r="DM39">
        <v>11</v>
      </c>
      <c r="DN39">
        <v>10</v>
      </c>
      <c r="DO39">
        <v>11</v>
      </c>
      <c r="DP39">
        <v>11</v>
      </c>
      <c r="DQ39">
        <v>10</v>
      </c>
      <c r="DR39">
        <v>10</v>
      </c>
      <c r="DS39">
        <v>10</v>
      </c>
      <c r="DT39">
        <v>10</v>
      </c>
      <c r="DU39">
        <v>10</v>
      </c>
      <c r="DW39">
        <v>13</v>
      </c>
      <c r="DX39">
        <v>15</v>
      </c>
      <c r="DY39">
        <v>13</v>
      </c>
      <c r="DZ39">
        <v>14</v>
      </c>
      <c r="EA39">
        <v>12</v>
      </c>
      <c r="EB39">
        <v>13</v>
      </c>
      <c r="EC39">
        <v>11</v>
      </c>
      <c r="ED39">
        <v>12</v>
      </c>
      <c r="EE39">
        <v>11</v>
      </c>
      <c r="EF39">
        <v>11</v>
      </c>
      <c r="EG39">
        <v>11</v>
      </c>
      <c r="EH39">
        <v>11</v>
      </c>
      <c r="EI39">
        <v>11</v>
      </c>
      <c r="EJ39">
        <v>11</v>
      </c>
      <c r="EK39">
        <v>10</v>
      </c>
      <c r="EL39">
        <v>10</v>
      </c>
      <c r="EM39">
        <v>10</v>
      </c>
      <c r="EN39">
        <v>10</v>
      </c>
      <c r="EO39">
        <v>10</v>
      </c>
      <c r="EP39">
        <v>10</v>
      </c>
      <c r="ER39">
        <v>13</v>
      </c>
      <c r="ES39">
        <v>16</v>
      </c>
      <c r="ET39">
        <v>13</v>
      </c>
      <c r="EU39">
        <v>16</v>
      </c>
      <c r="EV39">
        <v>12</v>
      </c>
      <c r="EW39">
        <v>14</v>
      </c>
      <c r="EX39">
        <v>11</v>
      </c>
      <c r="EY39">
        <v>12</v>
      </c>
      <c r="EZ39">
        <v>11</v>
      </c>
      <c r="FA39">
        <v>12</v>
      </c>
      <c r="FB39">
        <v>11</v>
      </c>
      <c r="FC39">
        <v>11</v>
      </c>
      <c r="FD39">
        <v>11</v>
      </c>
      <c r="FE39">
        <v>10</v>
      </c>
      <c r="FF39">
        <v>11</v>
      </c>
      <c r="FG39">
        <v>10</v>
      </c>
      <c r="FH39">
        <v>10</v>
      </c>
      <c r="FI39">
        <v>10</v>
      </c>
      <c r="FJ39">
        <v>10</v>
      </c>
      <c r="FK39">
        <v>10</v>
      </c>
      <c r="FV39">
        <v>6.1000000000000004E-3</v>
      </c>
    </row>
    <row r="40" spans="1:178" x14ac:dyDescent="0.3">
      <c r="A40">
        <v>93</v>
      </c>
      <c r="B40">
        <v>6019</v>
      </c>
      <c r="C40" s="2" t="s">
        <v>56</v>
      </c>
      <c r="D40" s="2" t="s">
        <v>280</v>
      </c>
      <c r="E40" s="4" t="s">
        <v>151</v>
      </c>
      <c r="G40" t="s">
        <v>11</v>
      </c>
      <c r="H40">
        <v>2012</v>
      </c>
      <c r="I40" s="1">
        <v>41238</v>
      </c>
      <c r="J40" s="3">
        <v>41850</v>
      </c>
      <c r="K40">
        <v>2</v>
      </c>
      <c r="L40">
        <v>2105</v>
      </c>
      <c r="M40" s="24">
        <v>4.4579000282857102</v>
      </c>
      <c r="N40" t="s">
        <v>378</v>
      </c>
      <c r="O40" s="17">
        <v>15.9</v>
      </c>
      <c r="P40" s="17">
        <v>25.4</v>
      </c>
      <c r="Q40" s="16">
        <f t="shared" si="7"/>
        <v>0.62598425196850394</v>
      </c>
      <c r="R40">
        <v>1</v>
      </c>
      <c r="S40" t="s">
        <v>12</v>
      </c>
      <c r="U40">
        <v>0</v>
      </c>
      <c r="V40" s="16">
        <v>0.66</v>
      </c>
      <c r="W40" s="16">
        <v>0.65</v>
      </c>
      <c r="X40" s="16">
        <v>0.62</v>
      </c>
      <c r="Y40" s="22">
        <f t="shared" si="8"/>
        <v>0.64333333333333342</v>
      </c>
      <c r="Z40" s="16">
        <v>53.96</v>
      </c>
      <c r="AA40" s="16">
        <v>54.02</v>
      </c>
      <c r="AB40">
        <v>53.99</v>
      </c>
      <c r="AC40" s="16">
        <f t="shared" si="9"/>
        <v>53.99</v>
      </c>
      <c r="AD40" s="23">
        <v>6.7000000000000002E-3</v>
      </c>
      <c r="AE40" s="16">
        <f t="shared" si="10"/>
        <v>6.7</v>
      </c>
      <c r="AF40" s="23">
        <f t="shared" si="11"/>
        <v>0.12409705501018707</v>
      </c>
      <c r="AG40">
        <v>47.13</v>
      </c>
      <c r="AH40" s="21">
        <f t="shared" si="12"/>
        <v>23.565000000000001</v>
      </c>
      <c r="AI40" s="21" t="e">
        <f t="shared" si="13"/>
        <v>#VALUE!</v>
      </c>
      <c r="AJ40" s="20" t="s">
        <v>88</v>
      </c>
      <c r="AK40" s="20" t="s">
        <v>88</v>
      </c>
      <c r="AL40">
        <v>23</v>
      </c>
      <c r="AM40">
        <v>20</v>
      </c>
      <c r="AN40">
        <v>12</v>
      </c>
      <c r="AO40">
        <v>14</v>
      </c>
      <c r="AP40">
        <v>12</v>
      </c>
      <c r="AQ40">
        <v>15</v>
      </c>
      <c r="AR40">
        <v>12</v>
      </c>
      <c r="AS40">
        <v>13</v>
      </c>
      <c r="AT40">
        <v>11</v>
      </c>
      <c r="AU40">
        <v>12</v>
      </c>
      <c r="AV40">
        <v>11</v>
      </c>
      <c r="AW40">
        <v>12</v>
      </c>
      <c r="AX40">
        <v>11</v>
      </c>
      <c r="AY40">
        <v>11</v>
      </c>
      <c r="AZ40">
        <v>11</v>
      </c>
      <c r="BA40">
        <v>11</v>
      </c>
      <c r="BB40">
        <v>11</v>
      </c>
      <c r="BC40">
        <v>10</v>
      </c>
      <c r="BD40">
        <v>10</v>
      </c>
      <c r="BE40">
        <v>10</v>
      </c>
      <c r="BF40">
        <v>11</v>
      </c>
      <c r="BG40">
        <v>10</v>
      </c>
      <c r="BI40">
        <v>12</v>
      </c>
      <c r="BJ40">
        <v>15</v>
      </c>
      <c r="BK40">
        <v>11</v>
      </c>
      <c r="BL40">
        <v>14</v>
      </c>
      <c r="BM40">
        <v>12</v>
      </c>
      <c r="BN40">
        <v>12</v>
      </c>
      <c r="BO40">
        <v>12</v>
      </c>
      <c r="BP40">
        <v>12</v>
      </c>
      <c r="BQ40">
        <v>11</v>
      </c>
      <c r="BR40">
        <v>11</v>
      </c>
      <c r="BS40">
        <v>10</v>
      </c>
      <c r="BT40">
        <v>11</v>
      </c>
      <c r="BU40">
        <v>11</v>
      </c>
      <c r="BV40">
        <v>11</v>
      </c>
      <c r="BW40">
        <v>10</v>
      </c>
      <c r="BX40">
        <v>9</v>
      </c>
      <c r="BY40">
        <v>10</v>
      </c>
      <c r="BZ40">
        <v>10</v>
      </c>
      <c r="CA40">
        <v>9</v>
      </c>
      <c r="CB40">
        <v>9</v>
      </c>
      <c r="CD40">
        <v>13</v>
      </c>
      <c r="CE40">
        <v>14</v>
      </c>
      <c r="CF40">
        <v>11</v>
      </c>
      <c r="CG40">
        <v>14</v>
      </c>
      <c r="CH40">
        <v>11</v>
      </c>
      <c r="CI40">
        <v>12</v>
      </c>
      <c r="CJ40">
        <v>11</v>
      </c>
      <c r="CK40">
        <v>11</v>
      </c>
      <c r="CL40">
        <v>11</v>
      </c>
      <c r="CM40">
        <v>11</v>
      </c>
      <c r="CN40">
        <v>11</v>
      </c>
      <c r="CO40">
        <v>11</v>
      </c>
      <c r="CP40">
        <v>10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</row>
    <row r="41" spans="1:178" x14ac:dyDescent="0.3">
      <c r="A41">
        <v>141</v>
      </c>
      <c r="B41">
        <v>6153</v>
      </c>
      <c r="C41" s="2" t="s">
        <v>36</v>
      </c>
      <c r="D41" s="2" t="s">
        <v>260</v>
      </c>
      <c r="E41" s="4" t="s">
        <v>151</v>
      </c>
      <c r="G41" t="s">
        <v>11</v>
      </c>
      <c r="H41">
        <v>2014</v>
      </c>
      <c r="I41" s="1">
        <v>41697</v>
      </c>
      <c r="J41" s="3">
        <v>41854</v>
      </c>
      <c r="K41">
        <v>0</v>
      </c>
      <c r="L41">
        <v>157</v>
      </c>
      <c r="M41" s="24">
        <v>4.4579000282857102</v>
      </c>
      <c r="N41" t="s">
        <v>379</v>
      </c>
      <c r="O41" s="17">
        <v>16.5</v>
      </c>
      <c r="P41" s="17">
        <v>26.5</v>
      </c>
      <c r="Q41" s="16">
        <f t="shared" si="7"/>
        <v>0.62264150943396224</v>
      </c>
      <c r="R41">
        <v>1</v>
      </c>
      <c r="S41" t="s">
        <v>12</v>
      </c>
      <c r="U41">
        <v>0</v>
      </c>
      <c r="V41" s="16">
        <v>0.54</v>
      </c>
      <c r="W41" s="16">
        <v>0.51</v>
      </c>
      <c r="X41" s="16">
        <v>0.48</v>
      </c>
      <c r="Y41" s="22">
        <f t="shared" si="8"/>
        <v>0.51</v>
      </c>
      <c r="Z41" s="16">
        <v>49.55</v>
      </c>
      <c r="AA41" s="16">
        <v>49.54</v>
      </c>
      <c r="AB41" s="16">
        <v>49.37</v>
      </c>
      <c r="AC41" s="16">
        <f t="shared" si="9"/>
        <v>49.486666666666672</v>
      </c>
      <c r="AD41" s="23">
        <v>5.8999999999999999E-3</v>
      </c>
      <c r="AE41" s="16">
        <f t="shared" si="10"/>
        <v>5.8999999999999995</v>
      </c>
      <c r="AF41" s="23">
        <f t="shared" si="11"/>
        <v>0.11922403340967262</v>
      </c>
      <c r="AG41" s="16">
        <v>42.39</v>
      </c>
      <c r="AH41" s="21">
        <f t="shared" si="12"/>
        <v>21.195</v>
      </c>
      <c r="AI41" s="21" t="e">
        <f t="shared" si="13"/>
        <v>#VALUE!</v>
      </c>
      <c r="AJ41" s="20" t="s">
        <v>88</v>
      </c>
      <c r="AK41" s="20" t="s">
        <v>88</v>
      </c>
      <c r="AL41">
        <v>22</v>
      </c>
      <c r="AM41">
        <v>21</v>
      </c>
      <c r="AN41">
        <v>13</v>
      </c>
      <c r="AO41">
        <v>14</v>
      </c>
      <c r="AP41">
        <v>12</v>
      </c>
      <c r="AQ41">
        <v>14</v>
      </c>
      <c r="AR41">
        <v>12</v>
      </c>
      <c r="AS41">
        <v>14</v>
      </c>
      <c r="AT41">
        <v>12</v>
      </c>
      <c r="AU41">
        <v>13</v>
      </c>
      <c r="AV41">
        <v>11</v>
      </c>
      <c r="AW41">
        <v>12</v>
      </c>
      <c r="AX41">
        <v>11</v>
      </c>
      <c r="AY41">
        <v>12</v>
      </c>
      <c r="AZ41">
        <v>11</v>
      </c>
      <c r="BA41">
        <v>12</v>
      </c>
      <c r="BB41">
        <v>12</v>
      </c>
      <c r="BC41">
        <v>12</v>
      </c>
      <c r="BD41">
        <v>11</v>
      </c>
      <c r="BE41">
        <v>12</v>
      </c>
      <c r="BF41">
        <v>10</v>
      </c>
      <c r="BG41">
        <v>11</v>
      </c>
      <c r="BI41">
        <v>14</v>
      </c>
      <c r="BJ41">
        <v>15</v>
      </c>
      <c r="BK41">
        <v>13</v>
      </c>
      <c r="BL41">
        <v>14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13</v>
      </c>
      <c r="BS41">
        <v>12</v>
      </c>
      <c r="BT41">
        <v>12</v>
      </c>
      <c r="BU41">
        <v>12</v>
      </c>
      <c r="BV41">
        <v>11</v>
      </c>
      <c r="BW41">
        <v>11</v>
      </c>
      <c r="BX41">
        <v>11</v>
      </c>
      <c r="BY41">
        <v>11</v>
      </c>
      <c r="BZ41">
        <v>11</v>
      </c>
      <c r="CA41">
        <v>10</v>
      </c>
      <c r="CB41">
        <v>11</v>
      </c>
      <c r="CD41">
        <v>13</v>
      </c>
      <c r="CE41">
        <v>16</v>
      </c>
      <c r="CF41">
        <v>13</v>
      </c>
      <c r="CG41">
        <v>14</v>
      </c>
      <c r="CH41">
        <v>12</v>
      </c>
      <c r="CI41">
        <v>13</v>
      </c>
      <c r="CJ41">
        <v>12</v>
      </c>
      <c r="CK41">
        <v>12</v>
      </c>
      <c r="CL41">
        <v>12</v>
      </c>
      <c r="CM41">
        <v>12</v>
      </c>
      <c r="CN41">
        <v>12</v>
      </c>
      <c r="CO41">
        <v>12</v>
      </c>
      <c r="CP41">
        <v>12</v>
      </c>
      <c r="CQ41">
        <v>11</v>
      </c>
      <c r="CR41">
        <v>10</v>
      </c>
      <c r="CS41">
        <v>11</v>
      </c>
      <c r="CT41">
        <v>10</v>
      </c>
      <c r="CU41">
        <v>11</v>
      </c>
      <c r="CV41">
        <v>10</v>
      </c>
      <c r="CW41">
        <v>11</v>
      </c>
      <c r="FT41">
        <v>4</v>
      </c>
      <c r="FU41">
        <v>3</v>
      </c>
    </row>
    <row r="42" spans="1:178" x14ac:dyDescent="0.3">
      <c r="A42">
        <v>70</v>
      </c>
      <c r="B42">
        <v>5776</v>
      </c>
      <c r="C42" s="2" t="s">
        <v>57</v>
      </c>
      <c r="D42" s="2" t="s">
        <v>281</v>
      </c>
      <c r="E42" s="4" t="s">
        <v>151</v>
      </c>
      <c r="G42" t="s">
        <v>11</v>
      </c>
      <c r="H42">
        <v>2011</v>
      </c>
      <c r="I42" s="1">
        <v>40707</v>
      </c>
      <c r="J42" s="3">
        <v>41858</v>
      </c>
      <c r="K42">
        <v>3</v>
      </c>
      <c r="L42">
        <v>2588</v>
      </c>
      <c r="M42" s="24">
        <v>4.4579000282857102</v>
      </c>
      <c r="N42" t="s">
        <v>378</v>
      </c>
      <c r="O42" s="17">
        <v>17.2</v>
      </c>
      <c r="P42" s="17">
        <v>25.9</v>
      </c>
      <c r="Q42" s="16">
        <f t="shared" si="7"/>
        <v>0.6640926640926641</v>
      </c>
      <c r="R42">
        <v>1</v>
      </c>
      <c r="S42" t="s">
        <v>19</v>
      </c>
      <c r="U42">
        <v>0</v>
      </c>
      <c r="V42" s="16">
        <v>0.59</v>
      </c>
      <c r="W42">
        <v>0.62</v>
      </c>
      <c r="X42" s="16">
        <v>0.57999999999999996</v>
      </c>
      <c r="Y42" s="22">
        <f t="shared" si="8"/>
        <v>0.59666666666666668</v>
      </c>
      <c r="Z42" s="16">
        <v>53.95</v>
      </c>
      <c r="AA42" s="16">
        <v>53.91</v>
      </c>
      <c r="AB42" s="16">
        <v>53.98</v>
      </c>
      <c r="AC42" s="16">
        <f t="shared" si="9"/>
        <v>53.946666666666665</v>
      </c>
      <c r="AD42" s="23">
        <v>6.4999999999999997E-3</v>
      </c>
      <c r="AE42" s="16">
        <f t="shared" si="10"/>
        <v>6.5</v>
      </c>
      <c r="AF42" s="23">
        <f t="shared" si="11"/>
        <v>0.12048937221947603</v>
      </c>
      <c r="AG42" s="16">
        <v>46.96</v>
      </c>
      <c r="AH42" s="21">
        <f t="shared" si="12"/>
        <v>23.48</v>
      </c>
      <c r="AI42" s="21" t="e">
        <f t="shared" si="13"/>
        <v>#VALUE!</v>
      </c>
      <c r="AJ42" s="20" t="s">
        <v>88</v>
      </c>
      <c r="AK42" s="20" t="s">
        <v>88</v>
      </c>
      <c r="AL42">
        <v>23</v>
      </c>
      <c r="AM42">
        <v>19</v>
      </c>
      <c r="AN42">
        <v>14</v>
      </c>
      <c r="AO42">
        <v>18</v>
      </c>
      <c r="AP42">
        <v>13</v>
      </c>
      <c r="AQ42">
        <v>16</v>
      </c>
      <c r="AR42">
        <v>12</v>
      </c>
      <c r="AS42">
        <v>13</v>
      </c>
      <c r="AT42">
        <v>12</v>
      </c>
      <c r="AU42">
        <v>12</v>
      </c>
      <c r="AV42">
        <v>11</v>
      </c>
      <c r="AW42">
        <v>11</v>
      </c>
      <c r="AX42">
        <v>10</v>
      </c>
      <c r="AY42">
        <v>11</v>
      </c>
      <c r="AZ42">
        <v>10</v>
      </c>
      <c r="BA42">
        <v>11</v>
      </c>
      <c r="BB42">
        <v>10</v>
      </c>
      <c r="BC42">
        <v>11</v>
      </c>
      <c r="BD42">
        <v>10</v>
      </c>
      <c r="BE42">
        <v>11</v>
      </c>
      <c r="BF42">
        <v>10</v>
      </c>
      <c r="BG42">
        <v>11</v>
      </c>
      <c r="BI42">
        <v>14</v>
      </c>
      <c r="BJ42">
        <v>17</v>
      </c>
      <c r="BK42">
        <v>13</v>
      </c>
      <c r="BL42">
        <v>16</v>
      </c>
      <c r="BM42">
        <v>12</v>
      </c>
      <c r="BN42">
        <v>14</v>
      </c>
      <c r="BO42">
        <v>11</v>
      </c>
      <c r="BP42">
        <v>12</v>
      </c>
      <c r="BQ42">
        <v>11</v>
      </c>
      <c r="BR42">
        <v>12</v>
      </c>
      <c r="BS42">
        <v>10</v>
      </c>
      <c r="BT42">
        <v>11</v>
      </c>
      <c r="BU42">
        <v>10</v>
      </c>
      <c r="BV42">
        <v>11</v>
      </c>
      <c r="BW42">
        <v>10</v>
      </c>
      <c r="BX42">
        <v>11</v>
      </c>
      <c r="BY42">
        <v>10</v>
      </c>
      <c r="BZ42">
        <v>9</v>
      </c>
      <c r="CA42">
        <v>10</v>
      </c>
      <c r="CB42">
        <v>9</v>
      </c>
      <c r="CD42">
        <v>14</v>
      </c>
      <c r="CE42">
        <v>17</v>
      </c>
      <c r="CF42">
        <v>13</v>
      </c>
      <c r="CG42">
        <v>16</v>
      </c>
      <c r="CH42">
        <v>12</v>
      </c>
      <c r="CI42">
        <v>13</v>
      </c>
      <c r="CJ42">
        <v>11</v>
      </c>
      <c r="CK42">
        <v>12</v>
      </c>
      <c r="CL42">
        <v>11</v>
      </c>
      <c r="CM42">
        <v>12</v>
      </c>
      <c r="CN42">
        <v>10</v>
      </c>
      <c r="CO42">
        <v>12</v>
      </c>
      <c r="CP42">
        <v>10</v>
      </c>
      <c r="CQ42">
        <v>11</v>
      </c>
      <c r="CR42">
        <v>10</v>
      </c>
      <c r="CS42">
        <v>11</v>
      </c>
      <c r="CT42">
        <v>10</v>
      </c>
      <c r="CU42">
        <v>10</v>
      </c>
      <c r="CV42">
        <v>9</v>
      </c>
      <c r="CW42">
        <v>10</v>
      </c>
    </row>
    <row r="43" spans="1:178" x14ac:dyDescent="0.3">
      <c r="A43">
        <v>197</v>
      </c>
      <c r="B43">
        <v>6196</v>
      </c>
      <c r="C43" s="2" t="s">
        <v>59</v>
      </c>
      <c r="D43" s="2" t="s">
        <v>283</v>
      </c>
      <c r="E43" s="4" t="s">
        <v>151</v>
      </c>
      <c r="G43" t="s">
        <v>11</v>
      </c>
      <c r="H43">
        <v>2013</v>
      </c>
      <c r="I43" s="1">
        <v>41632</v>
      </c>
      <c r="J43" s="3">
        <v>41872</v>
      </c>
      <c r="K43">
        <v>1</v>
      </c>
      <c r="L43">
        <v>989</v>
      </c>
      <c r="M43" s="24">
        <v>4.4579000282857102</v>
      </c>
      <c r="N43" t="s">
        <v>378</v>
      </c>
      <c r="O43" s="17">
        <v>17.600000000000001</v>
      </c>
      <c r="P43" s="17">
        <v>26.8</v>
      </c>
      <c r="Q43" s="16">
        <f t="shared" si="7"/>
        <v>0.65671641791044777</v>
      </c>
      <c r="R43">
        <v>1</v>
      </c>
      <c r="S43" t="s">
        <v>19</v>
      </c>
      <c r="U43">
        <v>0</v>
      </c>
      <c r="V43" s="16">
        <v>0.52</v>
      </c>
      <c r="W43" s="16">
        <v>0.56000000000000005</v>
      </c>
      <c r="X43" s="16">
        <v>0.54</v>
      </c>
      <c r="Y43" s="22">
        <f t="shared" si="8"/>
        <v>0.54</v>
      </c>
      <c r="Z43" s="16">
        <v>50.9</v>
      </c>
      <c r="AA43" s="16">
        <v>50.92</v>
      </c>
      <c r="AB43" s="16">
        <v>50.94</v>
      </c>
      <c r="AC43" s="16">
        <f t="shared" si="9"/>
        <v>50.919999999999995</v>
      </c>
      <c r="AD43" s="23">
        <v>6.7999999999999996E-3</v>
      </c>
      <c r="AE43" s="16">
        <f t="shared" si="10"/>
        <v>6.8</v>
      </c>
      <c r="AF43" s="23">
        <f t="shared" si="11"/>
        <v>0.13354281225451689</v>
      </c>
      <c r="AG43" s="16">
        <v>42.02</v>
      </c>
      <c r="AH43" s="21">
        <f t="shared" si="12"/>
        <v>21.01</v>
      </c>
      <c r="AI43" s="21" t="e">
        <f t="shared" si="13"/>
        <v>#VALUE!</v>
      </c>
      <c r="AJ43" s="20" t="s">
        <v>88</v>
      </c>
      <c r="AK43" s="20" t="s">
        <v>88</v>
      </c>
      <c r="AL43">
        <v>22</v>
      </c>
      <c r="AM43">
        <v>18</v>
      </c>
      <c r="AN43">
        <v>14</v>
      </c>
      <c r="AO43">
        <v>18</v>
      </c>
      <c r="AP43">
        <v>12</v>
      </c>
      <c r="AQ43">
        <v>15</v>
      </c>
      <c r="AR43">
        <v>12</v>
      </c>
      <c r="AS43">
        <v>13</v>
      </c>
      <c r="AT43">
        <v>11</v>
      </c>
      <c r="AU43">
        <v>12</v>
      </c>
      <c r="AV43">
        <v>11</v>
      </c>
      <c r="AW43">
        <v>11</v>
      </c>
      <c r="AX43">
        <v>11</v>
      </c>
      <c r="AY43">
        <v>12</v>
      </c>
      <c r="AZ43">
        <v>11</v>
      </c>
      <c r="BA43">
        <v>11</v>
      </c>
      <c r="BB43">
        <v>11</v>
      </c>
      <c r="BC43">
        <v>11</v>
      </c>
      <c r="BD43">
        <v>10</v>
      </c>
      <c r="BE43">
        <v>10</v>
      </c>
      <c r="BF43">
        <v>10</v>
      </c>
      <c r="BG43">
        <v>10</v>
      </c>
      <c r="BI43">
        <v>13</v>
      </c>
      <c r="BJ43">
        <v>17</v>
      </c>
      <c r="BK43">
        <v>12</v>
      </c>
      <c r="BL43">
        <v>13</v>
      </c>
      <c r="BM43">
        <v>12</v>
      </c>
      <c r="BN43">
        <v>12</v>
      </c>
      <c r="BO43">
        <v>12</v>
      </c>
      <c r="BP43">
        <v>12</v>
      </c>
      <c r="BQ43">
        <v>11</v>
      </c>
      <c r="BR43">
        <v>11</v>
      </c>
      <c r="BS43">
        <v>11</v>
      </c>
      <c r="BT43">
        <v>11</v>
      </c>
      <c r="BU43">
        <v>11</v>
      </c>
      <c r="BV43">
        <v>10</v>
      </c>
      <c r="BW43">
        <v>10</v>
      </c>
      <c r="BX43">
        <v>10</v>
      </c>
      <c r="BY43">
        <v>10</v>
      </c>
      <c r="BZ43">
        <v>10</v>
      </c>
      <c r="CA43">
        <v>10</v>
      </c>
      <c r="CB43">
        <v>10</v>
      </c>
      <c r="CD43">
        <v>13</v>
      </c>
      <c r="CE43">
        <v>17</v>
      </c>
      <c r="CF43">
        <v>12</v>
      </c>
      <c r="CG43">
        <v>15</v>
      </c>
      <c r="CH43">
        <v>12</v>
      </c>
      <c r="CI43">
        <v>13</v>
      </c>
      <c r="CJ43">
        <v>11</v>
      </c>
      <c r="CK43">
        <v>12</v>
      </c>
      <c r="CL43">
        <v>11</v>
      </c>
      <c r="CM43">
        <v>11</v>
      </c>
      <c r="CN43">
        <v>11</v>
      </c>
      <c r="CO43">
        <v>11</v>
      </c>
      <c r="CP43">
        <v>11</v>
      </c>
      <c r="CQ43">
        <v>11</v>
      </c>
      <c r="CR43">
        <v>11</v>
      </c>
      <c r="CS43">
        <v>11</v>
      </c>
      <c r="CT43">
        <v>11</v>
      </c>
      <c r="CU43">
        <v>10</v>
      </c>
      <c r="CV43">
        <v>10</v>
      </c>
      <c r="CW43">
        <v>10</v>
      </c>
      <c r="FT43">
        <v>3</v>
      </c>
      <c r="FU43">
        <v>3</v>
      </c>
    </row>
    <row r="44" spans="1:178" x14ac:dyDescent="0.3">
      <c r="A44">
        <v>52</v>
      </c>
      <c r="B44">
        <v>5602</v>
      </c>
      <c r="C44" s="2" t="s">
        <v>27</v>
      </c>
      <c r="D44" s="2" t="s">
        <v>252</v>
      </c>
      <c r="E44" s="15" t="s">
        <v>151</v>
      </c>
      <c r="G44" t="s">
        <v>11</v>
      </c>
      <c r="H44">
        <v>2010</v>
      </c>
      <c r="I44" s="1">
        <v>40483</v>
      </c>
      <c r="J44" s="3">
        <v>41879</v>
      </c>
      <c r="K44">
        <v>4</v>
      </c>
      <c r="L44">
        <v>1423</v>
      </c>
      <c r="M44" s="24">
        <v>4.4579000282857102</v>
      </c>
      <c r="N44" t="s">
        <v>378</v>
      </c>
      <c r="O44" s="17">
        <v>16.100000000000001</v>
      </c>
      <c r="P44" s="17">
        <v>25.9</v>
      </c>
      <c r="Q44" s="16">
        <f t="shared" si="7"/>
        <v>0.62162162162162171</v>
      </c>
      <c r="R44">
        <v>1</v>
      </c>
      <c r="S44" t="s">
        <v>61</v>
      </c>
      <c r="U44">
        <v>0</v>
      </c>
      <c r="V44" s="16">
        <v>0.55000000000000004</v>
      </c>
      <c r="W44">
        <v>0.56000000000000005</v>
      </c>
      <c r="X44">
        <v>0.55000000000000004</v>
      </c>
      <c r="Y44" s="22">
        <f t="shared" si="8"/>
        <v>0.55333333333333334</v>
      </c>
      <c r="Z44" s="16">
        <v>51.7</v>
      </c>
      <c r="AA44" s="16">
        <v>51.56</v>
      </c>
      <c r="AB44" s="16">
        <v>51.67</v>
      </c>
      <c r="AC44" s="16">
        <f t="shared" si="9"/>
        <v>51.643333333333338</v>
      </c>
      <c r="AD44" s="23">
        <v>6.1999999999999998E-3</v>
      </c>
      <c r="AE44" s="16">
        <f t="shared" si="10"/>
        <v>6.2</v>
      </c>
      <c r="AF44" s="23">
        <f t="shared" si="11"/>
        <v>0.1200542180339508</v>
      </c>
      <c r="AG44" s="16">
        <v>43.31</v>
      </c>
      <c r="AH44" s="21">
        <f t="shared" si="12"/>
        <v>21.655000000000001</v>
      </c>
      <c r="AI44" s="21">
        <f t="shared" si="13"/>
        <v>0</v>
      </c>
      <c r="AJ44" s="20">
        <f>AN44+AP44+AR44+AT44+AV44+AX44+AZ44+BB44+BD44+BD44+BF44+BI44+BK44+BM44+BO44+BQ44+BS44+BU44+BW44+BY44+CA44+CD44+CF44+CH44+CJ44+CL44+CN44+CP44+CR44+CT44+CV44</f>
        <v>0</v>
      </c>
      <c r="AK44" s="20">
        <f>AO44+AQ44+AS44+AU44+AW44+AY44+BA44+BC44+BE44+BE44+BG44+BJ44+BL44+BN44+BP44+BR44+BT44+BV44+BX44+BZ44+CB44+CE44+CG44+CI44+CK44+CM44+CO44+CQ44+CS44+CU44+CW44</f>
        <v>0</v>
      </c>
      <c r="CY44" s="12" t="s">
        <v>180</v>
      </c>
      <c r="CZ44">
        <v>22</v>
      </c>
      <c r="DA44">
        <v>19</v>
      </c>
      <c r="DB44">
        <v>12</v>
      </c>
      <c r="DC44">
        <v>15</v>
      </c>
      <c r="DD44">
        <v>11</v>
      </c>
      <c r="DE44">
        <v>14</v>
      </c>
      <c r="DF44">
        <v>11</v>
      </c>
      <c r="DG44">
        <v>13</v>
      </c>
      <c r="DH44">
        <v>11</v>
      </c>
      <c r="DI44">
        <v>12</v>
      </c>
      <c r="DJ44">
        <v>11</v>
      </c>
      <c r="DK44">
        <v>12</v>
      </c>
      <c r="DL44">
        <v>11</v>
      </c>
      <c r="DM44">
        <v>11</v>
      </c>
      <c r="DN44">
        <v>11</v>
      </c>
      <c r="DO44">
        <v>11</v>
      </c>
      <c r="DP44">
        <v>11</v>
      </c>
      <c r="DQ44">
        <v>10</v>
      </c>
      <c r="DR44">
        <v>11</v>
      </c>
      <c r="DS44">
        <v>10</v>
      </c>
      <c r="DT44">
        <v>10</v>
      </c>
      <c r="DU44">
        <v>10</v>
      </c>
      <c r="DW44">
        <v>13</v>
      </c>
      <c r="DX44">
        <v>14</v>
      </c>
      <c r="DY44">
        <v>12</v>
      </c>
      <c r="DZ44">
        <v>14</v>
      </c>
      <c r="EA44">
        <v>12</v>
      </c>
      <c r="EB44">
        <v>13</v>
      </c>
      <c r="EC44">
        <v>12</v>
      </c>
      <c r="ED44">
        <v>12</v>
      </c>
      <c r="EE44">
        <v>11</v>
      </c>
      <c r="EF44">
        <v>12</v>
      </c>
      <c r="EG44">
        <v>11</v>
      </c>
      <c r="EH44">
        <v>11</v>
      </c>
      <c r="EI44">
        <v>11</v>
      </c>
      <c r="EJ44">
        <v>11</v>
      </c>
      <c r="EK44">
        <v>11</v>
      </c>
      <c r="EL44">
        <v>11</v>
      </c>
      <c r="EM44">
        <v>11</v>
      </c>
      <c r="EN44">
        <v>11</v>
      </c>
      <c r="EO44">
        <v>11</v>
      </c>
      <c r="EP44">
        <v>10</v>
      </c>
      <c r="ER44">
        <v>12</v>
      </c>
      <c r="ES44">
        <v>15</v>
      </c>
      <c r="ET44">
        <v>12</v>
      </c>
      <c r="EU44">
        <v>15</v>
      </c>
      <c r="EV44">
        <v>11</v>
      </c>
      <c r="EW44">
        <v>13</v>
      </c>
      <c r="EX44">
        <v>12</v>
      </c>
      <c r="EY44">
        <v>12</v>
      </c>
      <c r="EZ44">
        <v>12</v>
      </c>
      <c r="FA44">
        <v>12</v>
      </c>
      <c r="FB44">
        <v>11</v>
      </c>
      <c r="FC44">
        <v>11</v>
      </c>
      <c r="FD44">
        <v>11</v>
      </c>
      <c r="FE44">
        <v>10</v>
      </c>
      <c r="FF44">
        <v>10</v>
      </c>
      <c r="FG44">
        <v>10</v>
      </c>
      <c r="FH44">
        <v>10</v>
      </c>
      <c r="FI44">
        <v>10</v>
      </c>
      <c r="FJ44">
        <v>10</v>
      </c>
      <c r="FK44">
        <v>10</v>
      </c>
      <c r="FT44">
        <v>4</v>
      </c>
      <c r="FU44">
        <v>3</v>
      </c>
      <c r="FV44">
        <v>5.4999999999999997E-3</v>
      </c>
    </row>
    <row r="45" spans="1:178" x14ac:dyDescent="0.3">
      <c r="A45">
        <v>114</v>
      </c>
      <c r="B45">
        <v>6140</v>
      </c>
      <c r="C45" s="2" t="s">
        <v>26</v>
      </c>
      <c r="D45" s="2" t="s">
        <v>251</v>
      </c>
      <c r="E45" s="4" t="s">
        <v>151</v>
      </c>
      <c r="G45" t="s">
        <v>11</v>
      </c>
      <c r="H45">
        <v>2014</v>
      </c>
      <c r="I45" s="1">
        <v>41693</v>
      </c>
      <c r="J45" s="3">
        <v>41879</v>
      </c>
      <c r="K45">
        <v>0</v>
      </c>
      <c r="L45">
        <v>200</v>
      </c>
      <c r="M45" s="24">
        <v>4.4579000282857102</v>
      </c>
      <c r="N45" t="s">
        <v>379</v>
      </c>
      <c r="O45" s="17">
        <v>15.5</v>
      </c>
      <c r="P45" s="17">
        <v>26.1</v>
      </c>
      <c r="Q45" s="16">
        <f t="shared" si="7"/>
        <v>0.5938697318007663</v>
      </c>
      <c r="R45">
        <v>1</v>
      </c>
      <c r="S45" t="s">
        <v>19</v>
      </c>
      <c r="U45">
        <v>0</v>
      </c>
      <c r="V45" s="16">
        <v>0.57999999999999996</v>
      </c>
      <c r="W45" s="16">
        <v>0.56999999999999995</v>
      </c>
      <c r="X45" s="16">
        <v>0.56000000000000005</v>
      </c>
      <c r="Y45" s="22">
        <f t="shared" si="8"/>
        <v>0.56999999999999995</v>
      </c>
      <c r="Z45" s="16">
        <v>54</v>
      </c>
      <c r="AA45" s="16">
        <v>53.9</v>
      </c>
      <c r="AB45" s="16">
        <v>54.06</v>
      </c>
      <c r="AC45" s="16">
        <f t="shared" si="9"/>
        <v>53.986666666666672</v>
      </c>
      <c r="AD45" s="23">
        <v>7.3000000000000001E-3</v>
      </c>
      <c r="AE45" s="16">
        <f t="shared" si="10"/>
        <v>7.3</v>
      </c>
      <c r="AF45" s="23">
        <f t="shared" si="11"/>
        <v>0.13521857248703381</v>
      </c>
      <c r="AG45" s="16">
        <v>47.96</v>
      </c>
      <c r="AH45" s="21">
        <f t="shared" si="12"/>
        <v>23.98</v>
      </c>
      <c r="AI45" s="21" t="e">
        <f t="shared" si="13"/>
        <v>#VALUE!</v>
      </c>
      <c r="AJ45" s="20" t="s">
        <v>88</v>
      </c>
      <c r="AK45" s="20" t="s">
        <v>88</v>
      </c>
      <c r="AL45">
        <v>21</v>
      </c>
      <c r="AM45">
        <v>20</v>
      </c>
      <c r="AN45">
        <v>12</v>
      </c>
      <c r="AO45">
        <v>15</v>
      </c>
      <c r="AP45">
        <v>12</v>
      </c>
      <c r="AQ45">
        <v>15</v>
      </c>
      <c r="AR45">
        <v>12</v>
      </c>
      <c r="AS45">
        <v>13</v>
      </c>
      <c r="AT45">
        <v>12</v>
      </c>
      <c r="AU45">
        <v>12</v>
      </c>
      <c r="AV45">
        <v>11</v>
      </c>
      <c r="AW45">
        <v>11</v>
      </c>
      <c r="AX45">
        <v>11</v>
      </c>
      <c r="AY45">
        <v>11</v>
      </c>
      <c r="AZ45">
        <v>11</v>
      </c>
      <c r="BA45">
        <v>11</v>
      </c>
      <c r="BB45">
        <v>11</v>
      </c>
      <c r="BC45">
        <v>11</v>
      </c>
      <c r="BD45">
        <v>11</v>
      </c>
      <c r="BE45">
        <v>10</v>
      </c>
      <c r="BF45">
        <v>10</v>
      </c>
      <c r="BG45">
        <v>10</v>
      </c>
      <c r="BI45">
        <v>12</v>
      </c>
      <c r="BJ45">
        <v>16</v>
      </c>
      <c r="BK45">
        <v>12</v>
      </c>
      <c r="BL45">
        <v>14</v>
      </c>
      <c r="BM45">
        <v>11</v>
      </c>
      <c r="BN45">
        <v>13</v>
      </c>
      <c r="BO45">
        <v>11</v>
      </c>
      <c r="BP45">
        <v>12</v>
      </c>
      <c r="BQ45">
        <v>11</v>
      </c>
      <c r="BR45">
        <v>12</v>
      </c>
      <c r="BS45">
        <v>11</v>
      </c>
      <c r="BT45">
        <v>11</v>
      </c>
      <c r="BU45">
        <v>11</v>
      </c>
      <c r="BV45">
        <v>11</v>
      </c>
      <c r="BW45">
        <v>11</v>
      </c>
      <c r="BX45">
        <v>11</v>
      </c>
      <c r="BY45">
        <v>11</v>
      </c>
      <c r="BZ45">
        <v>11</v>
      </c>
      <c r="CA45">
        <v>10</v>
      </c>
      <c r="CB45">
        <v>10</v>
      </c>
      <c r="CD45">
        <v>12</v>
      </c>
      <c r="CE45">
        <v>15</v>
      </c>
      <c r="CF45">
        <v>12</v>
      </c>
      <c r="CG45">
        <v>15</v>
      </c>
      <c r="CH45">
        <v>12</v>
      </c>
      <c r="CI45">
        <v>14</v>
      </c>
      <c r="CJ45">
        <v>11</v>
      </c>
      <c r="CK45">
        <v>13</v>
      </c>
      <c r="CL45">
        <v>11</v>
      </c>
      <c r="CM45">
        <v>12</v>
      </c>
      <c r="CN45">
        <v>11</v>
      </c>
      <c r="CO45">
        <v>11</v>
      </c>
      <c r="CP45">
        <v>10</v>
      </c>
      <c r="CQ45">
        <v>10</v>
      </c>
      <c r="CR45">
        <v>10</v>
      </c>
      <c r="CS45">
        <v>11</v>
      </c>
      <c r="CT45">
        <v>10</v>
      </c>
      <c r="CU45">
        <v>10</v>
      </c>
      <c r="CV45">
        <v>11</v>
      </c>
      <c r="CW45">
        <v>10</v>
      </c>
      <c r="CY45" s="12" t="s">
        <v>180</v>
      </c>
      <c r="CZ45">
        <v>22</v>
      </c>
      <c r="DA45">
        <v>20</v>
      </c>
      <c r="DB45">
        <v>14</v>
      </c>
      <c r="DC45">
        <v>16</v>
      </c>
      <c r="DD45">
        <v>12</v>
      </c>
      <c r="DE45">
        <v>15</v>
      </c>
      <c r="DF45">
        <v>13</v>
      </c>
      <c r="DG45">
        <v>14</v>
      </c>
      <c r="DH45">
        <v>12</v>
      </c>
      <c r="DI45">
        <v>14</v>
      </c>
      <c r="DJ45">
        <v>11</v>
      </c>
      <c r="DK45">
        <v>13</v>
      </c>
      <c r="DL45">
        <v>12</v>
      </c>
      <c r="DM45">
        <v>12</v>
      </c>
      <c r="DN45">
        <v>11</v>
      </c>
      <c r="DO45">
        <v>13</v>
      </c>
      <c r="DP45">
        <v>12</v>
      </c>
      <c r="DQ45">
        <v>12</v>
      </c>
      <c r="DR45">
        <v>12</v>
      </c>
      <c r="DS45">
        <v>12</v>
      </c>
      <c r="DT45">
        <v>11</v>
      </c>
      <c r="DU45">
        <v>11</v>
      </c>
      <c r="DW45">
        <v>14</v>
      </c>
      <c r="DX45">
        <v>15</v>
      </c>
      <c r="DY45">
        <v>12</v>
      </c>
      <c r="DZ45">
        <v>16</v>
      </c>
      <c r="EA45">
        <v>12</v>
      </c>
      <c r="EB45">
        <v>13</v>
      </c>
      <c r="EC45">
        <v>12</v>
      </c>
      <c r="ED45">
        <v>13</v>
      </c>
      <c r="EE45">
        <v>12</v>
      </c>
      <c r="EF45">
        <v>12</v>
      </c>
      <c r="EG45">
        <v>12</v>
      </c>
      <c r="EH45">
        <v>13</v>
      </c>
      <c r="EI45">
        <v>12</v>
      </c>
      <c r="EJ45">
        <v>12</v>
      </c>
      <c r="EK45">
        <v>13</v>
      </c>
      <c r="EL45">
        <v>12</v>
      </c>
      <c r="EM45">
        <v>12</v>
      </c>
      <c r="EN45">
        <v>11</v>
      </c>
      <c r="EO45">
        <v>11</v>
      </c>
      <c r="EP45">
        <v>11</v>
      </c>
      <c r="ER45">
        <v>14</v>
      </c>
      <c r="ES45">
        <v>15</v>
      </c>
      <c r="ET45">
        <v>13</v>
      </c>
      <c r="EU45">
        <v>15</v>
      </c>
      <c r="EV45">
        <v>13</v>
      </c>
      <c r="EW45">
        <v>14</v>
      </c>
      <c r="EX45">
        <v>12</v>
      </c>
      <c r="EY45">
        <v>12</v>
      </c>
      <c r="EZ45">
        <v>13</v>
      </c>
      <c r="FA45">
        <v>13</v>
      </c>
      <c r="FB45">
        <v>12</v>
      </c>
      <c r="FC45">
        <v>12</v>
      </c>
      <c r="FD45">
        <v>12</v>
      </c>
      <c r="FE45">
        <v>13</v>
      </c>
      <c r="FF45">
        <v>12</v>
      </c>
      <c r="FG45">
        <v>11</v>
      </c>
      <c r="FH45">
        <v>11</v>
      </c>
      <c r="FI45">
        <v>11</v>
      </c>
      <c r="FJ45">
        <v>11</v>
      </c>
      <c r="FK45">
        <v>11</v>
      </c>
      <c r="FT45">
        <v>4</v>
      </c>
      <c r="FU45">
        <v>3</v>
      </c>
      <c r="FV45">
        <v>4.7000000000000002E-3</v>
      </c>
    </row>
    <row r="46" spans="1:178" x14ac:dyDescent="0.3">
      <c r="A46">
        <v>204</v>
      </c>
      <c r="B46">
        <v>6210</v>
      </c>
      <c r="C46" s="2" t="s">
        <v>62</v>
      </c>
      <c r="D46" s="2" t="s">
        <v>285</v>
      </c>
      <c r="E46" s="4" t="s">
        <v>151</v>
      </c>
      <c r="G46" t="s">
        <v>11</v>
      </c>
      <c r="H46">
        <v>2014</v>
      </c>
      <c r="I46" s="1">
        <v>41770</v>
      </c>
      <c r="J46" s="3">
        <v>41890</v>
      </c>
      <c r="K46">
        <v>0</v>
      </c>
      <c r="L46">
        <v>2547</v>
      </c>
      <c r="M46" s="24">
        <v>4.4579000282857102</v>
      </c>
      <c r="N46" t="s">
        <v>384</v>
      </c>
      <c r="O46" s="17">
        <v>15.1</v>
      </c>
      <c r="P46" s="17">
        <v>26.2</v>
      </c>
      <c r="Q46" s="16">
        <f t="shared" si="7"/>
        <v>0.57633587786259544</v>
      </c>
      <c r="R46">
        <v>1</v>
      </c>
      <c r="S46" t="s">
        <v>19</v>
      </c>
      <c r="U46">
        <v>0</v>
      </c>
      <c r="V46" s="16">
        <v>0.56999999999999995</v>
      </c>
      <c r="W46" s="16">
        <v>0.56999999999999995</v>
      </c>
      <c r="X46" s="16">
        <v>0.59</v>
      </c>
      <c r="Y46" s="22">
        <f t="shared" si="8"/>
        <v>0.57666666666666666</v>
      </c>
      <c r="Z46" s="16">
        <v>52.84</v>
      </c>
      <c r="AA46" s="16">
        <v>52.82</v>
      </c>
      <c r="AB46" s="16">
        <v>52.59</v>
      </c>
      <c r="AC46" s="16">
        <f t="shared" si="9"/>
        <v>52.75</v>
      </c>
      <c r="AD46" s="23">
        <v>5.3E-3</v>
      </c>
      <c r="AE46" s="16">
        <f t="shared" si="10"/>
        <v>5.3</v>
      </c>
      <c r="AF46" s="23">
        <f t="shared" si="11"/>
        <v>0.1004739336492891</v>
      </c>
      <c r="AG46" s="16">
        <v>45.52</v>
      </c>
      <c r="AH46" s="21">
        <f t="shared" si="12"/>
        <v>22.76</v>
      </c>
      <c r="AI46" s="21" t="e">
        <f t="shared" si="13"/>
        <v>#VALUE!</v>
      </c>
      <c r="AJ46" s="20" t="s">
        <v>88</v>
      </c>
      <c r="AK46" s="20" t="s">
        <v>88</v>
      </c>
      <c r="CY46" s="12" t="s">
        <v>180</v>
      </c>
      <c r="CZ46">
        <v>23</v>
      </c>
      <c r="DA46">
        <v>18</v>
      </c>
      <c r="DB46">
        <v>14</v>
      </c>
      <c r="DC46">
        <v>17</v>
      </c>
      <c r="DD46">
        <v>13</v>
      </c>
      <c r="DE46">
        <v>16</v>
      </c>
      <c r="DF46">
        <v>13</v>
      </c>
      <c r="DG46">
        <v>14</v>
      </c>
      <c r="DH46">
        <v>12</v>
      </c>
      <c r="DI46">
        <v>12</v>
      </c>
      <c r="DJ46">
        <v>12</v>
      </c>
      <c r="DK46">
        <v>11</v>
      </c>
      <c r="DL46">
        <v>11</v>
      </c>
      <c r="DM46">
        <v>11</v>
      </c>
      <c r="DN46">
        <v>11</v>
      </c>
      <c r="DO46">
        <v>11</v>
      </c>
      <c r="DP46">
        <v>11</v>
      </c>
      <c r="DQ46">
        <v>11</v>
      </c>
      <c r="DR46">
        <v>11</v>
      </c>
      <c r="DS46">
        <v>10</v>
      </c>
      <c r="DT46">
        <v>10</v>
      </c>
      <c r="DU46">
        <v>10</v>
      </c>
      <c r="DW46">
        <v>13</v>
      </c>
      <c r="DX46">
        <v>18</v>
      </c>
      <c r="DY46">
        <v>12</v>
      </c>
      <c r="DZ46">
        <v>15</v>
      </c>
      <c r="EA46">
        <v>13</v>
      </c>
      <c r="EB46">
        <v>13</v>
      </c>
      <c r="EC46">
        <v>11</v>
      </c>
      <c r="ED46">
        <v>12</v>
      </c>
      <c r="EE46">
        <v>12</v>
      </c>
      <c r="EF46">
        <v>11</v>
      </c>
      <c r="EG46">
        <v>11</v>
      </c>
      <c r="EH46">
        <v>12</v>
      </c>
      <c r="EI46">
        <v>11</v>
      </c>
      <c r="EJ46">
        <v>12</v>
      </c>
      <c r="EK46">
        <v>11</v>
      </c>
      <c r="EL46">
        <v>11</v>
      </c>
      <c r="EM46">
        <v>11</v>
      </c>
      <c r="EN46">
        <v>10</v>
      </c>
      <c r="EO46">
        <v>10</v>
      </c>
      <c r="EP46">
        <v>10</v>
      </c>
      <c r="ER46">
        <v>13</v>
      </c>
      <c r="ES46">
        <v>17</v>
      </c>
      <c r="ET46">
        <v>12</v>
      </c>
      <c r="EU46">
        <v>16</v>
      </c>
      <c r="EV46">
        <v>12</v>
      </c>
      <c r="EW46">
        <v>13</v>
      </c>
      <c r="EX46">
        <v>12</v>
      </c>
      <c r="EY46">
        <v>13</v>
      </c>
      <c r="EZ46">
        <v>12</v>
      </c>
      <c r="FA46">
        <v>12</v>
      </c>
      <c r="FB46">
        <v>11</v>
      </c>
      <c r="FC46">
        <v>11</v>
      </c>
      <c r="FD46">
        <v>11</v>
      </c>
      <c r="FE46">
        <v>10</v>
      </c>
      <c r="FF46">
        <v>11</v>
      </c>
      <c r="FG46">
        <v>10</v>
      </c>
      <c r="FH46">
        <v>11</v>
      </c>
      <c r="FI46">
        <v>10</v>
      </c>
      <c r="FJ46">
        <v>10</v>
      </c>
      <c r="FK46">
        <v>10</v>
      </c>
      <c r="FV46">
        <v>5.3E-3</v>
      </c>
    </row>
    <row r="47" spans="1:178" x14ac:dyDescent="0.3">
      <c r="A47">
        <v>76</v>
      </c>
      <c r="B47">
        <v>5835</v>
      </c>
      <c r="C47" s="2" t="s">
        <v>44</v>
      </c>
      <c r="D47" s="2" t="s">
        <v>268</v>
      </c>
      <c r="E47" s="4" t="s">
        <v>151</v>
      </c>
      <c r="G47" t="s">
        <v>11</v>
      </c>
      <c r="H47">
        <v>2011</v>
      </c>
      <c r="I47" s="1">
        <v>40839</v>
      </c>
      <c r="J47" s="3">
        <v>41892</v>
      </c>
      <c r="K47">
        <v>3</v>
      </c>
      <c r="L47">
        <v>1053</v>
      </c>
      <c r="M47" s="24">
        <v>4.4579000282857102</v>
      </c>
      <c r="N47" t="s">
        <v>378</v>
      </c>
      <c r="O47" s="17">
        <v>17.100000000000001</v>
      </c>
      <c r="P47" s="17">
        <v>27.1</v>
      </c>
      <c r="Q47" s="16">
        <f t="shared" si="7"/>
        <v>0.63099630996309963</v>
      </c>
      <c r="R47">
        <v>1</v>
      </c>
      <c r="S47" t="s">
        <v>61</v>
      </c>
      <c r="U47">
        <v>0</v>
      </c>
      <c r="V47" s="16">
        <v>0.56000000000000005</v>
      </c>
      <c r="W47">
        <v>0.56000000000000005</v>
      </c>
      <c r="X47" s="16">
        <v>0.56000000000000005</v>
      </c>
      <c r="Y47" s="22">
        <f t="shared" si="8"/>
        <v>0.56000000000000005</v>
      </c>
      <c r="Z47" s="16">
        <v>54.18</v>
      </c>
      <c r="AA47" s="16">
        <v>54.26</v>
      </c>
      <c r="AB47" s="16">
        <v>54.28</v>
      </c>
      <c r="AC47" s="16">
        <f t="shared" si="9"/>
        <v>54.24</v>
      </c>
      <c r="AD47" s="23">
        <v>6.6E-3</v>
      </c>
      <c r="AE47" s="16">
        <f t="shared" si="10"/>
        <v>6.6</v>
      </c>
      <c r="AF47" s="23">
        <f t="shared" si="11"/>
        <v>0.12168141592920353</v>
      </c>
      <c r="AG47" s="16">
        <v>45.99</v>
      </c>
      <c r="AH47" s="21">
        <f t="shared" si="12"/>
        <v>22.995000000000001</v>
      </c>
      <c r="AI47" s="21" t="e">
        <f t="shared" si="13"/>
        <v>#VALUE!</v>
      </c>
      <c r="AJ47" s="20" t="s">
        <v>88</v>
      </c>
      <c r="AK47" s="20" t="s">
        <v>88</v>
      </c>
      <c r="AL47">
        <v>19</v>
      </c>
      <c r="AM47">
        <v>18</v>
      </c>
      <c r="AN47">
        <v>13</v>
      </c>
      <c r="AO47">
        <v>16</v>
      </c>
      <c r="AP47">
        <v>12</v>
      </c>
      <c r="AQ47">
        <v>15</v>
      </c>
      <c r="AR47">
        <v>11</v>
      </c>
      <c r="AS47">
        <v>14</v>
      </c>
      <c r="AT47">
        <v>11</v>
      </c>
      <c r="AU47">
        <v>13</v>
      </c>
      <c r="AV47">
        <v>10</v>
      </c>
      <c r="AW47">
        <v>12</v>
      </c>
      <c r="AX47">
        <v>10</v>
      </c>
      <c r="AY47">
        <v>11</v>
      </c>
      <c r="AZ47">
        <v>10</v>
      </c>
      <c r="BA47">
        <v>11</v>
      </c>
      <c r="BB47">
        <v>10</v>
      </c>
      <c r="BC47">
        <v>10</v>
      </c>
      <c r="BD47">
        <v>10</v>
      </c>
      <c r="BE47">
        <v>10</v>
      </c>
      <c r="BF47">
        <v>10</v>
      </c>
      <c r="BG47">
        <v>10</v>
      </c>
      <c r="BI47">
        <v>13</v>
      </c>
      <c r="BJ47">
        <v>15</v>
      </c>
      <c r="BK47">
        <v>13</v>
      </c>
      <c r="BL47">
        <v>15</v>
      </c>
      <c r="BM47">
        <v>11</v>
      </c>
      <c r="BN47">
        <v>13</v>
      </c>
      <c r="BO47">
        <v>10</v>
      </c>
      <c r="BP47">
        <v>12</v>
      </c>
      <c r="BQ47">
        <v>11</v>
      </c>
      <c r="BR47">
        <v>12</v>
      </c>
      <c r="BS47">
        <v>10</v>
      </c>
      <c r="BT47">
        <v>11</v>
      </c>
      <c r="BU47">
        <v>10</v>
      </c>
      <c r="BV47">
        <v>11</v>
      </c>
      <c r="BW47">
        <v>9</v>
      </c>
      <c r="BX47">
        <v>10</v>
      </c>
      <c r="BY47">
        <v>10</v>
      </c>
      <c r="BZ47">
        <v>11</v>
      </c>
      <c r="CA47">
        <v>10</v>
      </c>
      <c r="CB47">
        <v>10</v>
      </c>
      <c r="CD47">
        <v>13</v>
      </c>
      <c r="CE47">
        <v>16</v>
      </c>
      <c r="CF47">
        <v>13</v>
      </c>
      <c r="CG47">
        <v>14</v>
      </c>
      <c r="CH47">
        <v>12</v>
      </c>
      <c r="CI47">
        <v>14</v>
      </c>
      <c r="CJ47">
        <v>11</v>
      </c>
      <c r="CK47">
        <v>12</v>
      </c>
      <c r="CL47">
        <v>10</v>
      </c>
      <c r="CM47">
        <v>11</v>
      </c>
      <c r="CN47">
        <v>11</v>
      </c>
      <c r="CO47">
        <v>11</v>
      </c>
      <c r="CP47">
        <v>10</v>
      </c>
      <c r="CQ47">
        <v>10</v>
      </c>
      <c r="CR47">
        <v>10</v>
      </c>
      <c r="CS47">
        <v>10</v>
      </c>
      <c r="CT47">
        <v>10</v>
      </c>
      <c r="CU47">
        <v>10</v>
      </c>
      <c r="CV47">
        <v>10</v>
      </c>
      <c r="CW47">
        <v>10</v>
      </c>
    </row>
    <row r="48" spans="1:178" x14ac:dyDescent="0.3">
      <c r="A48">
        <v>171</v>
      </c>
      <c r="B48">
        <v>6171</v>
      </c>
      <c r="C48" s="2" t="s">
        <v>49</v>
      </c>
      <c r="D48" s="2" t="s">
        <v>273</v>
      </c>
      <c r="E48" s="4" t="s">
        <v>151</v>
      </c>
      <c r="G48" t="s">
        <v>11</v>
      </c>
      <c r="H48">
        <v>2014</v>
      </c>
      <c r="I48" s="1">
        <v>41710</v>
      </c>
      <c r="J48" s="3">
        <v>41892</v>
      </c>
      <c r="K48">
        <v>0</v>
      </c>
      <c r="L48">
        <v>1277</v>
      </c>
      <c r="M48" s="24">
        <v>4.4579000282857102</v>
      </c>
      <c r="N48" t="s">
        <v>381</v>
      </c>
      <c r="O48" s="17">
        <v>16.2</v>
      </c>
      <c r="P48" s="17">
        <v>26.5</v>
      </c>
      <c r="Q48" s="16">
        <f t="shared" si="7"/>
        <v>0.61132075471698111</v>
      </c>
      <c r="R48">
        <v>1</v>
      </c>
      <c r="S48" t="s">
        <v>32</v>
      </c>
      <c r="U48">
        <v>1</v>
      </c>
      <c r="V48" s="16">
        <v>0.57999999999999996</v>
      </c>
      <c r="W48" s="16">
        <v>0.57999999999999996</v>
      </c>
      <c r="X48" s="16">
        <v>0.56000000000000005</v>
      </c>
      <c r="Y48" s="22">
        <f t="shared" si="8"/>
        <v>0.57333333333333336</v>
      </c>
      <c r="Z48" s="16">
        <v>48.84</v>
      </c>
      <c r="AA48" s="16">
        <v>48.9</v>
      </c>
      <c r="AB48" s="16">
        <v>48.96</v>
      </c>
      <c r="AC48" s="16">
        <f t="shared" si="9"/>
        <v>48.900000000000006</v>
      </c>
      <c r="AD48" s="23">
        <v>5.5999999999999999E-3</v>
      </c>
      <c r="AE48" s="16">
        <f t="shared" si="10"/>
        <v>5.6</v>
      </c>
      <c r="AF48" s="23">
        <f t="shared" si="11"/>
        <v>0.11451942740286296</v>
      </c>
      <c r="AG48" s="16">
        <v>43.41</v>
      </c>
      <c r="AH48" s="21">
        <f t="shared" si="12"/>
        <v>21.704999999999998</v>
      </c>
      <c r="AI48" s="21" t="e">
        <f t="shared" si="13"/>
        <v>#VALUE!</v>
      </c>
      <c r="AJ48" s="20" t="s">
        <v>88</v>
      </c>
      <c r="AK48" s="20" t="s">
        <v>88</v>
      </c>
      <c r="FT48">
        <v>3</v>
      </c>
      <c r="FU48">
        <v>3</v>
      </c>
    </row>
    <row r="49" spans="1:178" x14ac:dyDescent="0.3">
      <c r="A49">
        <v>32</v>
      </c>
      <c r="B49">
        <v>5453</v>
      </c>
      <c r="C49" s="2" t="s">
        <v>42</v>
      </c>
      <c r="D49" s="2" t="s">
        <v>266</v>
      </c>
      <c r="E49" s="4" t="s">
        <v>151</v>
      </c>
      <c r="G49" t="s">
        <v>11</v>
      </c>
      <c r="H49">
        <v>2009</v>
      </c>
      <c r="I49" s="1">
        <v>40030</v>
      </c>
      <c r="J49" s="3">
        <v>41893</v>
      </c>
      <c r="K49">
        <v>5</v>
      </c>
      <c r="L49">
        <v>1863</v>
      </c>
      <c r="M49" s="24">
        <v>4.4579000282857102</v>
      </c>
      <c r="N49" t="s">
        <v>378</v>
      </c>
      <c r="O49" s="17">
        <v>14.4</v>
      </c>
      <c r="P49" s="17">
        <v>25.9</v>
      </c>
      <c r="Q49" s="16">
        <f t="shared" si="7"/>
        <v>0.55598455598455598</v>
      </c>
      <c r="R49">
        <v>1</v>
      </c>
      <c r="S49" t="s">
        <v>12</v>
      </c>
      <c r="U49">
        <v>0</v>
      </c>
      <c r="V49" s="16">
        <v>0.51</v>
      </c>
      <c r="W49" s="16">
        <v>0.52</v>
      </c>
      <c r="X49" s="16">
        <v>0.5</v>
      </c>
      <c r="Y49" s="22">
        <f t="shared" si="8"/>
        <v>0.51</v>
      </c>
      <c r="Z49">
        <v>51.81</v>
      </c>
      <c r="AA49" s="16">
        <v>51.8</v>
      </c>
      <c r="AB49" s="16">
        <v>51.79</v>
      </c>
      <c r="AC49" s="16">
        <f t="shared" si="9"/>
        <v>51.800000000000004</v>
      </c>
      <c r="AD49" s="23">
        <v>6.6E-3</v>
      </c>
      <c r="AE49" s="16">
        <f t="shared" si="10"/>
        <v>6.6</v>
      </c>
      <c r="AF49" s="23">
        <f t="shared" si="11"/>
        <v>0.12741312741312741</v>
      </c>
      <c r="AG49" s="16">
        <v>44.49</v>
      </c>
      <c r="AH49" s="21">
        <f t="shared" si="12"/>
        <v>22.245000000000001</v>
      </c>
      <c r="AI49" s="21" t="e">
        <f t="shared" si="13"/>
        <v>#VALUE!</v>
      </c>
      <c r="AJ49" s="20" t="s">
        <v>88</v>
      </c>
      <c r="AK49" s="20" t="s">
        <v>88</v>
      </c>
      <c r="FM49">
        <v>0.62</v>
      </c>
      <c r="FN49">
        <v>0.6</v>
      </c>
      <c r="FO49">
        <v>0.62</v>
      </c>
      <c r="FP49">
        <v>50.62</v>
      </c>
      <c r="FQ49">
        <v>50.51</v>
      </c>
      <c r="FR49">
        <v>50.56</v>
      </c>
      <c r="FS49">
        <v>44.81</v>
      </c>
    </row>
    <row r="50" spans="1:178" x14ac:dyDescent="0.3">
      <c r="A50">
        <v>181</v>
      </c>
      <c r="B50">
        <v>6178</v>
      </c>
      <c r="C50" s="2" t="s">
        <v>55</v>
      </c>
      <c r="D50" s="2" t="s">
        <v>279</v>
      </c>
      <c r="E50" s="4" t="s">
        <v>151</v>
      </c>
      <c r="G50" t="s">
        <v>11</v>
      </c>
      <c r="H50">
        <v>2014</v>
      </c>
      <c r="I50" s="1">
        <v>41719</v>
      </c>
      <c r="J50" s="3">
        <v>41893</v>
      </c>
      <c r="K50">
        <v>0</v>
      </c>
      <c r="L50">
        <v>174</v>
      </c>
      <c r="M50" s="24">
        <v>4.4579000282857102</v>
      </c>
      <c r="N50" t="s">
        <v>381</v>
      </c>
      <c r="O50" s="17">
        <v>14.7</v>
      </c>
      <c r="P50" s="17">
        <v>25.5</v>
      </c>
      <c r="Q50" s="16">
        <f t="shared" si="7"/>
        <v>0.57647058823529407</v>
      </c>
      <c r="R50">
        <v>1</v>
      </c>
      <c r="S50" t="s">
        <v>23</v>
      </c>
      <c r="U50">
        <v>0</v>
      </c>
      <c r="V50" s="16">
        <v>0.61</v>
      </c>
      <c r="W50" s="16">
        <v>0.57999999999999996</v>
      </c>
      <c r="X50" s="16">
        <v>0.59</v>
      </c>
      <c r="Y50" s="22">
        <f t="shared" si="8"/>
        <v>0.59333333333333327</v>
      </c>
      <c r="Z50" s="16">
        <v>52.14</v>
      </c>
      <c r="AA50" s="16">
        <v>52.24</v>
      </c>
      <c r="AB50" s="16">
        <v>52.08</v>
      </c>
      <c r="AC50" s="16">
        <f t="shared" si="9"/>
        <v>52.153333333333329</v>
      </c>
      <c r="AD50" s="23">
        <v>6.6E-3</v>
      </c>
      <c r="AE50" s="16">
        <f t="shared" si="10"/>
        <v>6.6</v>
      </c>
      <c r="AF50" s="23">
        <f t="shared" si="11"/>
        <v>0.12654991691167072</v>
      </c>
      <c r="AG50" s="16">
        <v>45.53</v>
      </c>
      <c r="AH50" s="21">
        <f t="shared" si="12"/>
        <v>22.765000000000001</v>
      </c>
      <c r="AI50" s="21" t="e">
        <f t="shared" si="13"/>
        <v>#VALUE!</v>
      </c>
      <c r="AJ50" s="20" t="s">
        <v>88</v>
      </c>
      <c r="AK50" s="20" t="s">
        <v>88</v>
      </c>
      <c r="CY50" s="12" t="s">
        <v>180</v>
      </c>
      <c r="CZ50">
        <v>21</v>
      </c>
      <c r="DA50">
        <v>20</v>
      </c>
      <c r="DB50">
        <v>12</v>
      </c>
      <c r="DC50">
        <v>15</v>
      </c>
      <c r="DD50">
        <v>12</v>
      </c>
      <c r="DE50">
        <v>14</v>
      </c>
      <c r="DF50">
        <v>11</v>
      </c>
      <c r="DG50">
        <v>13</v>
      </c>
      <c r="DH50">
        <v>11</v>
      </c>
      <c r="DI50">
        <v>12</v>
      </c>
      <c r="DJ50">
        <v>11</v>
      </c>
      <c r="DK50">
        <v>12</v>
      </c>
      <c r="DL50">
        <v>11</v>
      </c>
      <c r="DM50">
        <v>11</v>
      </c>
      <c r="DN50">
        <v>11</v>
      </c>
      <c r="DO50">
        <v>12</v>
      </c>
      <c r="DP50">
        <v>11</v>
      </c>
      <c r="DQ50">
        <v>11</v>
      </c>
      <c r="DR50">
        <v>10</v>
      </c>
      <c r="DS50">
        <v>10</v>
      </c>
      <c r="DT50">
        <v>10</v>
      </c>
      <c r="DU50">
        <v>10</v>
      </c>
      <c r="DW50">
        <v>12</v>
      </c>
      <c r="DX50">
        <v>14</v>
      </c>
      <c r="DY50">
        <v>12</v>
      </c>
      <c r="DZ50">
        <v>15</v>
      </c>
      <c r="EA50">
        <v>11</v>
      </c>
      <c r="EB50">
        <v>13</v>
      </c>
      <c r="EC50">
        <v>11</v>
      </c>
      <c r="ED50">
        <v>13</v>
      </c>
      <c r="EE50">
        <v>11</v>
      </c>
      <c r="EF50">
        <v>12</v>
      </c>
      <c r="EG50">
        <v>11</v>
      </c>
      <c r="EH50">
        <v>11</v>
      </c>
      <c r="EI50">
        <v>10</v>
      </c>
      <c r="EJ50">
        <v>11</v>
      </c>
      <c r="EK50">
        <v>10</v>
      </c>
      <c r="EL50">
        <v>10</v>
      </c>
      <c r="EM50">
        <v>10</v>
      </c>
      <c r="EN50">
        <v>11</v>
      </c>
      <c r="EO50">
        <v>10</v>
      </c>
      <c r="EP50">
        <v>10</v>
      </c>
      <c r="ER50">
        <v>13</v>
      </c>
      <c r="ES50">
        <v>14</v>
      </c>
      <c r="ET50">
        <v>12</v>
      </c>
      <c r="EU50">
        <v>15</v>
      </c>
      <c r="EV50">
        <v>11</v>
      </c>
      <c r="EW50">
        <v>14</v>
      </c>
      <c r="EX50">
        <v>11</v>
      </c>
      <c r="EY50">
        <v>13</v>
      </c>
      <c r="EZ50">
        <v>11</v>
      </c>
      <c r="FA50">
        <v>12</v>
      </c>
      <c r="FB50">
        <v>11</v>
      </c>
      <c r="FC50">
        <v>11</v>
      </c>
      <c r="FD50">
        <v>10</v>
      </c>
      <c r="FE50">
        <v>10</v>
      </c>
      <c r="FF50">
        <v>10</v>
      </c>
      <c r="FG50">
        <v>11</v>
      </c>
      <c r="FH50">
        <v>11</v>
      </c>
      <c r="FI50">
        <v>10</v>
      </c>
      <c r="FJ50">
        <v>10</v>
      </c>
      <c r="FK50">
        <v>10</v>
      </c>
      <c r="FT50">
        <v>3</v>
      </c>
      <c r="FU50">
        <v>3</v>
      </c>
      <c r="FV50">
        <v>5.7999999999999996E-3</v>
      </c>
    </row>
    <row r="51" spans="1:178" x14ac:dyDescent="0.3">
      <c r="A51">
        <v>90</v>
      </c>
      <c r="B51">
        <v>6018</v>
      </c>
      <c r="C51" s="2" t="s">
        <v>22</v>
      </c>
      <c r="D51" s="2" t="s">
        <v>249</v>
      </c>
      <c r="E51" s="4" t="s">
        <v>151</v>
      </c>
      <c r="G51" t="s">
        <v>11</v>
      </c>
      <c r="H51">
        <v>2012</v>
      </c>
      <c r="I51" s="1">
        <v>41237</v>
      </c>
      <c r="J51" s="3">
        <v>41894</v>
      </c>
      <c r="K51">
        <v>2</v>
      </c>
      <c r="L51">
        <v>1351</v>
      </c>
      <c r="M51" s="24">
        <v>4.4579000282857102</v>
      </c>
      <c r="N51" t="s">
        <v>378</v>
      </c>
      <c r="O51" s="17">
        <v>16.2</v>
      </c>
      <c r="P51" s="17">
        <v>25.5</v>
      </c>
      <c r="Q51" s="16">
        <f t="shared" si="7"/>
        <v>0.63529411764705879</v>
      </c>
      <c r="R51">
        <v>1</v>
      </c>
      <c r="S51" t="s">
        <v>12</v>
      </c>
      <c r="U51">
        <v>0</v>
      </c>
      <c r="V51" s="16">
        <v>0.57999999999999996</v>
      </c>
      <c r="W51">
        <v>0.55000000000000004</v>
      </c>
      <c r="X51" s="16">
        <v>0.55000000000000004</v>
      </c>
      <c r="Y51" s="22">
        <f t="shared" si="8"/>
        <v>0.55999999999999994</v>
      </c>
      <c r="Z51" s="16">
        <v>49.45</v>
      </c>
      <c r="AA51" s="16">
        <v>49.57</v>
      </c>
      <c r="AB51" s="16">
        <v>49.62</v>
      </c>
      <c r="AC51" s="16">
        <f t="shared" si="9"/>
        <v>49.546666666666674</v>
      </c>
      <c r="AD51" s="23">
        <v>5.8999999999999999E-3</v>
      </c>
      <c r="AE51" s="16">
        <f t="shared" si="10"/>
        <v>5.8999999999999995</v>
      </c>
      <c r="AF51" s="23">
        <f t="shared" si="11"/>
        <v>0.11907965554359523</v>
      </c>
      <c r="AG51" s="16">
        <v>43.73</v>
      </c>
      <c r="AH51" s="21">
        <f t="shared" si="12"/>
        <v>21.864999999999998</v>
      </c>
      <c r="AI51" s="21" t="e">
        <f t="shared" si="13"/>
        <v>#VALUE!</v>
      </c>
      <c r="AJ51" s="20" t="s">
        <v>88</v>
      </c>
      <c r="AK51" s="20" t="s">
        <v>88</v>
      </c>
    </row>
    <row r="52" spans="1:178" x14ac:dyDescent="0.3">
      <c r="A52">
        <v>105</v>
      </c>
      <c r="B52">
        <v>6049</v>
      </c>
      <c r="C52" s="2" t="s">
        <v>24</v>
      </c>
      <c r="D52" s="2" t="s">
        <v>250</v>
      </c>
      <c r="E52" s="4" t="s">
        <v>151</v>
      </c>
      <c r="G52" t="s">
        <v>11</v>
      </c>
      <c r="H52">
        <v>2013</v>
      </c>
      <c r="I52" s="1">
        <v>41476</v>
      </c>
      <c r="J52" s="3">
        <v>41894</v>
      </c>
      <c r="K52">
        <v>1</v>
      </c>
      <c r="L52">
        <v>418</v>
      </c>
      <c r="M52" s="24">
        <v>4.4579000282857102</v>
      </c>
      <c r="N52" t="s">
        <v>381</v>
      </c>
      <c r="O52" s="17">
        <v>17</v>
      </c>
      <c r="P52" s="17">
        <v>25.3</v>
      </c>
      <c r="Q52" s="16">
        <f t="shared" si="7"/>
        <v>0.67193675889328064</v>
      </c>
      <c r="R52">
        <v>1</v>
      </c>
      <c r="S52" t="s">
        <v>32</v>
      </c>
      <c r="U52">
        <v>1</v>
      </c>
      <c r="V52" s="16">
        <v>0.59</v>
      </c>
      <c r="W52" s="16">
        <v>0.56999999999999995</v>
      </c>
      <c r="X52" s="16">
        <v>0.56999999999999995</v>
      </c>
      <c r="Y52" s="22">
        <f t="shared" si="8"/>
        <v>0.57666666666666666</v>
      </c>
      <c r="Z52" s="16">
        <v>50.96</v>
      </c>
      <c r="AA52" s="16">
        <v>51.05</v>
      </c>
      <c r="AB52" s="16">
        <v>50.98</v>
      </c>
      <c r="AC52" s="16">
        <f t="shared" si="9"/>
        <v>50.996666666666663</v>
      </c>
      <c r="AD52" s="23">
        <v>5.8999999999999999E-3</v>
      </c>
      <c r="AE52" s="16">
        <f t="shared" si="10"/>
        <v>5.8999999999999995</v>
      </c>
      <c r="AF52" s="23">
        <f t="shared" si="11"/>
        <v>0.11569383619844434</v>
      </c>
      <c r="AG52" s="16">
        <v>43.64</v>
      </c>
      <c r="AH52" s="21">
        <f t="shared" si="12"/>
        <v>21.82</v>
      </c>
      <c r="AI52" s="21" t="e">
        <f t="shared" si="13"/>
        <v>#VALUE!</v>
      </c>
      <c r="AJ52" s="20" t="s">
        <v>88</v>
      </c>
      <c r="AK52" s="20" t="s">
        <v>88</v>
      </c>
      <c r="CY52" s="12" t="s">
        <v>180</v>
      </c>
      <c r="CZ52">
        <v>20</v>
      </c>
      <c r="DA52">
        <v>18</v>
      </c>
      <c r="DB52">
        <v>13</v>
      </c>
      <c r="DC52">
        <v>15</v>
      </c>
      <c r="DD52">
        <v>12</v>
      </c>
      <c r="DE52">
        <v>15</v>
      </c>
      <c r="DF52">
        <v>11</v>
      </c>
      <c r="DG52">
        <v>13</v>
      </c>
      <c r="DH52">
        <v>11</v>
      </c>
      <c r="DI52">
        <v>13</v>
      </c>
      <c r="DJ52">
        <v>11</v>
      </c>
      <c r="DK52">
        <v>12</v>
      </c>
      <c r="DL52">
        <v>10</v>
      </c>
      <c r="DM52">
        <v>11</v>
      </c>
      <c r="DN52">
        <v>10</v>
      </c>
      <c r="DO52">
        <v>11</v>
      </c>
      <c r="DP52">
        <v>10</v>
      </c>
      <c r="DQ52">
        <v>10</v>
      </c>
      <c r="DR52">
        <v>10</v>
      </c>
      <c r="DS52">
        <v>10</v>
      </c>
      <c r="DT52">
        <v>10</v>
      </c>
      <c r="DU52">
        <v>11</v>
      </c>
      <c r="DW52">
        <v>14</v>
      </c>
      <c r="DX52">
        <v>16</v>
      </c>
      <c r="DY52">
        <v>12</v>
      </c>
      <c r="DZ52">
        <v>16</v>
      </c>
      <c r="EA52">
        <v>11</v>
      </c>
      <c r="EB52">
        <v>13</v>
      </c>
      <c r="EC52">
        <v>11</v>
      </c>
      <c r="ED52">
        <v>12</v>
      </c>
      <c r="EE52">
        <v>11</v>
      </c>
      <c r="EF52">
        <v>12</v>
      </c>
      <c r="EG52">
        <v>10</v>
      </c>
      <c r="EH52">
        <v>11</v>
      </c>
      <c r="EI52">
        <v>11</v>
      </c>
      <c r="EJ52">
        <v>11</v>
      </c>
      <c r="EK52">
        <v>10</v>
      </c>
      <c r="EL52">
        <v>11</v>
      </c>
      <c r="EM52">
        <v>10</v>
      </c>
      <c r="EN52">
        <v>10</v>
      </c>
      <c r="EO52">
        <v>10</v>
      </c>
      <c r="EP52">
        <v>10</v>
      </c>
      <c r="ER52">
        <v>14</v>
      </c>
      <c r="ES52">
        <v>15</v>
      </c>
      <c r="ET52">
        <v>13</v>
      </c>
      <c r="EU52">
        <v>15</v>
      </c>
      <c r="EV52">
        <v>12</v>
      </c>
      <c r="EW52">
        <v>14</v>
      </c>
      <c r="EX52">
        <v>11</v>
      </c>
      <c r="EY52">
        <v>12</v>
      </c>
      <c r="EZ52">
        <v>11</v>
      </c>
      <c r="FA52">
        <v>12</v>
      </c>
      <c r="FB52">
        <v>11</v>
      </c>
      <c r="FC52">
        <v>11</v>
      </c>
      <c r="FD52">
        <v>10</v>
      </c>
      <c r="FE52">
        <v>11</v>
      </c>
      <c r="FF52">
        <v>10</v>
      </c>
      <c r="FG52">
        <v>11</v>
      </c>
      <c r="FH52">
        <v>10</v>
      </c>
      <c r="FI52">
        <v>10</v>
      </c>
      <c r="FJ52">
        <v>10</v>
      </c>
      <c r="FK52">
        <v>10</v>
      </c>
      <c r="FV52">
        <v>5.4999999999999997E-3</v>
      </c>
    </row>
    <row r="53" spans="1:178" x14ac:dyDescent="0.3">
      <c r="A53">
        <v>138</v>
      </c>
      <c r="B53">
        <v>6152</v>
      </c>
      <c r="C53" s="2" t="s">
        <v>35</v>
      </c>
      <c r="D53" s="2" t="s">
        <v>259</v>
      </c>
      <c r="E53" s="4" t="s">
        <v>151</v>
      </c>
      <c r="G53" t="s">
        <v>11</v>
      </c>
      <c r="H53">
        <v>2014</v>
      </c>
      <c r="I53" s="1">
        <v>41697</v>
      </c>
      <c r="J53" s="3">
        <v>41894</v>
      </c>
      <c r="K53">
        <v>0</v>
      </c>
      <c r="L53">
        <v>2026</v>
      </c>
      <c r="M53" s="24">
        <v>4.4579000282857102</v>
      </c>
      <c r="N53" t="s">
        <v>379</v>
      </c>
      <c r="O53" s="17">
        <v>15.9</v>
      </c>
      <c r="P53" s="17">
        <v>25.3</v>
      </c>
      <c r="Q53" s="16">
        <f t="shared" si="7"/>
        <v>0.62845849802371545</v>
      </c>
      <c r="R53">
        <v>1</v>
      </c>
      <c r="S53" t="s">
        <v>19</v>
      </c>
      <c r="U53">
        <v>0</v>
      </c>
      <c r="V53" s="16">
        <v>0.59</v>
      </c>
      <c r="W53" s="16">
        <v>0.61</v>
      </c>
      <c r="X53" s="16">
        <v>0.59</v>
      </c>
      <c r="Y53" s="22">
        <f t="shared" si="8"/>
        <v>0.59666666666666668</v>
      </c>
      <c r="Z53" s="16">
        <v>51.44</v>
      </c>
      <c r="AA53" s="16">
        <v>51.57</v>
      </c>
      <c r="AB53" s="16">
        <v>51.53</v>
      </c>
      <c r="AC53" s="16">
        <f t="shared" si="9"/>
        <v>51.513333333333328</v>
      </c>
      <c r="AD53" s="23">
        <v>5.7999999999999996E-3</v>
      </c>
      <c r="AE53" s="16">
        <f t="shared" si="10"/>
        <v>5.8</v>
      </c>
      <c r="AF53" s="23">
        <f t="shared" si="11"/>
        <v>0.11259220913679308</v>
      </c>
      <c r="AG53" s="16">
        <v>42.06</v>
      </c>
      <c r="AH53" s="21">
        <f t="shared" si="12"/>
        <v>21.03</v>
      </c>
      <c r="AI53" s="21" t="e">
        <f t="shared" si="13"/>
        <v>#VALUE!</v>
      </c>
      <c r="AJ53" s="20" t="s">
        <v>88</v>
      </c>
      <c r="AK53" s="20" t="s">
        <v>88</v>
      </c>
      <c r="AL53">
        <v>22</v>
      </c>
      <c r="AM53">
        <v>19</v>
      </c>
      <c r="AN53">
        <v>14</v>
      </c>
      <c r="AO53">
        <v>16</v>
      </c>
      <c r="AP53">
        <v>13</v>
      </c>
      <c r="AQ53">
        <v>16</v>
      </c>
      <c r="AR53">
        <v>13</v>
      </c>
      <c r="AS53">
        <v>14</v>
      </c>
      <c r="AT53">
        <v>13</v>
      </c>
      <c r="AU53">
        <v>13</v>
      </c>
      <c r="AV53">
        <v>12</v>
      </c>
      <c r="AW53">
        <v>12</v>
      </c>
      <c r="AX53">
        <v>11</v>
      </c>
      <c r="AY53">
        <v>11</v>
      </c>
      <c r="AZ53">
        <v>11</v>
      </c>
      <c r="BA53">
        <v>11</v>
      </c>
      <c r="BB53">
        <v>10</v>
      </c>
      <c r="BC53">
        <v>11</v>
      </c>
      <c r="BD53">
        <v>10</v>
      </c>
      <c r="BE53">
        <v>11</v>
      </c>
      <c r="BF53">
        <v>10</v>
      </c>
      <c r="BG53">
        <v>10</v>
      </c>
      <c r="BI53">
        <v>14</v>
      </c>
      <c r="BJ53">
        <v>18</v>
      </c>
      <c r="BK53">
        <v>13</v>
      </c>
      <c r="BL53">
        <v>15</v>
      </c>
      <c r="BM53">
        <v>13</v>
      </c>
      <c r="BN53">
        <v>14</v>
      </c>
      <c r="BO53">
        <v>12</v>
      </c>
      <c r="BP53">
        <v>13</v>
      </c>
      <c r="BQ53">
        <v>11</v>
      </c>
      <c r="BR53">
        <v>12</v>
      </c>
      <c r="BS53">
        <v>11</v>
      </c>
      <c r="BT53">
        <v>11</v>
      </c>
      <c r="BU53">
        <v>10</v>
      </c>
      <c r="BV53">
        <v>11</v>
      </c>
      <c r="BW53">
        <v>10</v>
      </c>
      <c r="BX53">
        <v>11</v>
      </c>
      <c r="BY53">
        <v>10</v>
      </c>
      <c r="BZ53">
        <v>11</v>
      </c>
      <c r="CA53">
        <v>9</v>
      </c>
      <c r="CB53">
        <v>10</v>
      </c>
      <c r="CD53">
        <v>14</v>
      </c>
      <c r="CE53">
        <v>17</v>
      </c>
      <c r="CF53">
        <v>13</v>
      </c>
      <c r="CG53">
        <v>16</v>
      </c>
      <c r="CH53">
        <v>13</v>
      </c>
      <c r="CI53">
        <v>14</v>
      </c>
      <c r="CJ53">
        <v>12</v>
      </c>
      <c r="CK53">
        <v>12</v>
      </c>
      <c r="CL53">
        <v>12</v>
      </c>
      <c r="CM53">
        <v>12</v>
      </c>
      <c r="CN53">
        <v>11</v>
      </c>
      <c r="CO53">
        <v>11</v>
      </c>
      <c r="CP53">
        <v>11</v>
      </c>
      <c r="CQ53">
        <v>11</v>
      </c>
      <c r="CR53">
        <v>10</v>
      </c>
      <c r="CS53">
        <v>11</v>
      </c>
      <c r="CT53">
        <v>10</v>
      </c>
      <c r="CU53">
        <v>10</v>
      </c>
      <c r="CV53">
        <v>10</v>
      </c>
      <c r="CW53">
        <v>10</v>
      </c>
    </row>
    <row r="54" spans="1:178" x14ac:dyDescent="0.3">
      <c r="A54">
        <v>96</v>
      </c>
      <c r="B54">
        <v>6025</v>
      </c>
      <c r="C54" s="2" t="s">
        <v>13</v>
      </c>
      <c r="D54" s="2" t="s">
        <v>243</v>
      </c>
      <c r="E54" s="4" t="s">
        <v>151</v>
      </c>
      <c r="F54" t="s">
        <v>388</v>
      </c>
      <c r="G54" t="s">
        <v>11</v>
      </c>
      <c r="H54">
        <v>2012</v>
      </c>
      <c r="I54" s="1">
        <v>41242</v>
      </c>
      <c r="J54" s="3">
        <v>41895</v>
      </c>
      <c r="K54">
        <v>2</v>
      </c>
      <c r="L54">
        <v>653</v>
      </c>
      <c r="M54" s="24">
        <v>4.4579000282857102</v>
      </c>
      <c r="N54" t="s">
        <v>380</v>
      </c>
      <c r="O54" s="17">
        <v>16.100000000000001</v>
      </c>
      <c r="P54" s="17">
        <v>25</v>
      </c>
      <c r="Q54" s="16">
        <f t="shared" si="7"/>
        <v>0.64400000000000002</v>
      </c>
      <c r="R54">
        <v>1</v>
      </c>
      <c r="S54" t="s">
        <v>23</v>
      </c>
      <c r="U54">
        <v>0</v>
      </c>
      <c r="V54" s="16">
        <v>0.53</v>
      </c>
      <c r="W54" s="16">
        <v>0.52</v>
      </c>
      <c r="X54" s="16">
        <v>0.51</v>
      </c>
      <c r="Y54" s="22">
        <f t="shared" si="8"/>
        <v>0.52</v>
      </c>
      <c r="Z54" s="16">
        <v>47.31</v>
      </c>
      <c r="AA54" s="16">
        <v>47.25</v>
      </c>
      <c r="AB54" s="16">
        <v>47.29</v>
      </c>
      <c r="AC54" s="16">
        <f t="shared" si="9"/>
        <v>47.283333333333331</v>
      </c>
      <c r="AD54" s="23">
        <v>5.7000000000000002E-3</v>
      </c>
      <c r="AE54" s="16">
        <f t="shared" si="10"/>
        <v>5.7</v>
      </c>
      <c r="AF54" s="23">
        <f t="shared" si="11"/>
        <v>0.12054987663024322</v>
      </c>
      <c r="AG54" s="16">
        <v>39.81</v>
      </c>
      <c r="AH54" s="21">
        <f t="shared" si="12"/>
        <v>19.905000000000001</v>
      </c>
      <c r="AI54" s="21" t="e">
        <f t="shared" si="13"/>
        <v>#VALUE!</v>
      </c>
      <c r="AJ54" s="20" t="s">
        <v>88</v>
      </c>
      <c r="AK54" s="20" t="s">
        <v>88</v>
      </c>
      <c r="AL54">
        <v>19</v>
      </c>
      <c r="AM54">
        <v>16</v>
      </c>
      <c r="AN54">
        <v>13</v>
      </c>
      <c r="AO54">
        <v>16</v>
      </c>
      <c r="AP54">
        <v>13</v>
      </c>
      <c r="AQ54">
        <v>15</v>
      </c>
      <c r="AR54">
        <v>12</v>
      </c>
      <c r="AS54">
        <v>14</v>
      </c>
      <c r="AT54">
        <v>12</v>
      </c>
      <c r="AU54">
        <v>12</v>
      </c>
      <c r="AV54">
        <v>11</v>
      </c>
      <c r="AW54">
        <v>12</v>
      </c>
      <c r="AX54">
        <v>11</v>
      </c>
      <c r="AY54">
        <v>12</v>
      </c>
      <c r="AZ54">
        <v>11</v>
      </c>
      <c r="BA54">
        <v>11</v>
      </c>
      <c r="BB54">
        <v>11</v>
      </c>
      <c r="BC54">
        <v>11</v>
      </c>
      <c r="BD54">
        <v>10</v>
      </c>
      <c r="BE54">
        <v>11</v>
      </c>
      <c r="BF54">
        <v>10</v>
      </c>
      <c r="BG54">
        <v>10</v>
      </c>
      <c r="BI54">
        <v>14</v>
      </c>
      <c r="BJ54">
        <v>17</v>
      </c>
      <c r="BK54">
        <v>13</v>
      </c>
      <c r="BL54">
        <v>15</v>
      </c>
      <c r="BM54">
        <v>12</v>
      </c>
      <c r="BN54">
        <v>13</v>
      </c>
      <c r="BO54">
        <v>11</v>
      </c>
      <c r="BP54">
        <v>12</v>
      </c>
      <c r="BQ54">
        <v>11</v>
      </c>
      <c r="BR54">
        <v>12</v>
      </c>
      <c r="BS54">
        <v>11</v>
      </c>
      <c r="BT54">
        <v>12</v>
      </c>
      <c r="BU54">
        <v>11</v>
      </c>
      <c r="BV54">
        <v>11</v>
      </c>
      <c r="BW54">
        <v>10</v>
      </c>
      <c r="BX54">
        <v>10</v>
      </c>
      <c r="BY54">
        <v>10</v>
      </c>
      <c r="BZ54">
        <v>10</v>
      </c>
      <c r="CA54">
        <v>10</v>
      </c>
      <c r="CB54">
        <v>10</v>
      </c>
      <c r="CD54">
        <v>14</v>
      </c>
      <c r="CE54">
        <v>16</v>
      </c>
      <c r="CF54">
        <v>14</v>
      </c>
      <c r="CG54">
        <v>16</v>
      </c>
      <c r="CH54">
        <v>12</v>
      </c>
      <c r="CI54">
        <v>15</v>
      </c>
      <c r="CJ54">
        <v>12</v>
      </c>
      <c r="CK54">
        <v>13</v>
      </c>
      <c r="CL54">
        <v>11</v>
      </c>
      <c r="CM54">
        <v>11</v>
      </c>
      <c r="CN54">
        <v>11</v>
      </c>
      <c r="CO54">
        <v>11</v>
      </c>
      <c r="CP54">
        <v>11</v>
      </c>
      <c r="CQ54">
        <v>11</v>
      </c>
      <c r="CR54">
        <v>11</v>
      </c>
      <c r="CS54">
        <v>11</v>
      </c>
      <c r="CT54">
        <v>10</v>
      </c>
      <c r="CU54">
        <v>11</v>
      </c>
      <c r="CV54">
        <v>10</v>
      </c>
      <c r="CW54">
        <v>10</v>
      </c>
    </row>
    <row r="55" spans="1:178" x14ac:dyDescent="0.3">
      <c r="A55">
        <v>149</v>
      </c>
      <c r="B55">
        <v>6157</v>
      </c>
      <c r="C55" s="2" t="s">
        <v>40</v>
      </c>
      <c r="D55" s="2" t="s">
        <v>264</v>
      </c>
      <c r="E55" s="4" t="s">
        <v>151</v>
      </c>
      <c r="G55" t="s">
        <v>11</v>
      </c>
      <c r="H55">
        <v>2013</v>
      </c>
      <c r="I55" s="1">
        <v>41580</v>
      </c>
      <c r="J55" s="3">
        <v>41895</v>
      </c>
      <c r="K55">
        <v>1</v>
      </c>
      <c r="L55">
        <v>315</v>
      </c>
      <c r="M55" s="24">
        <v>4.4579000282857102</v>
      </c>
      <c r="N55" t="s">
        <v>378</v>
      </c>
      <c r="O55" s="17">
        <v>16.399999999999999</v>
      </c>
      <c r="P55" s="17">
        <v>26.5</v>
      </c>
      <c r="Q55" s="16">
        <f t="shared" si="7"/>
        <v>0.61886792452830186</v>
      </c>
      <c r="R55">
        <v>1</v>
      </c>
      <c r="S55" t="s">
        <v>12</v>
      </c>
      <c r="U55">
        <v>0</v>
      </c>
      <c r="V55" s="16">
        <v>0.51</v>
      </c>
      <c r="W55" s="16">
        <v>0.51</v>
      </c>
      <c r="X55" s="16">
        <v>0.52</v>
      </c>
      <c r="Y55" s="22">
        <f t="shared" si="8"/>
        <v>0.51333333333333331</v>
      </c>
      <c r="Z55" s="16">
        <v>54.6</v>
      </c>
      <c r="AA55" s="16">
        <v>54.52</v>
      </c>
      <c r="AB55" s="16">
        <v>54.5</v>
      </c>
      <c r="AC55" s="16">
        <f t="shared" si="9"/>
        <v>54.54</v>
      </c>
      <c r="AD55" s="23">
        <v>5.8999999999999999E-3</v>
      </c>
      <c r="AE55" s="16">
        <f t="shared" si="10"/>
        <v>5.8999999999999995</v>
      </c>
      <c r="AF55" s="23">
        <f t="shared" si="11"/>
        <v>0.10817748441510817</v>
      </c>
      <c r="AG55" s="16">
        <v>45.99</v>
      </c>
      <c r="AH55" s="21">
        <f t="shared" si="12"/>
        <v>22.995000000000001</v>
      </c>
      <c r="AI55" s="21" t="e">
        <f t="shared" si="13"/>
        <v>#VALUE!</v>
      </c>
      <c r="AJ55" s="20" t="s">
        <v>88</v>
      </c>
      <c r="AK55" s="20" t="s">
        <v>88</v>
      </c>
    </row>
    <row r="56" spans="1:178" x14ac:dyDescent="0.3">
      <c r="A56">
        <v>122</v>
      </c>
      <c r="B56">
        <v>6144</v>
      </c>
      <c r="C56" s="2" t="s">
        <v>20</v>
      </c>
      <c r="D56" s="2" t="s">
        <v>247</v>
      </c>
      <c r="E56" s="15" t="s">
        <v>151</v>
      </c>
      <c r="G56" t="s">
        <v>11</v>
      </c>
      <c r="H56">
        <v>2014</v>
      </c>
      <c r="I56" s="1">
        <v>41691</v>
      </c>
      <c r="J56" s="3">
        <v>41896</v>
      </c>
      <c r="K56">
        <v>0</v>
      </c>
      <c r="L56">
        <v>3292</v>
      </c>
      <c r="M56" s="24">
        <v>4.4579000282857102</v>
      </c>
      <c r="N56" t="s">
        <v>380</v>
      </c>
      <c r="O56" s="17">
        <v>15.4</v>
      </c>
      <c r="P56" s="17">
        <v>26.8</v>
      </c>
      <c r="Q56" s="16">
        <f t="shared" si="7"/>
        <v>0.57462686567164178</v>
      </c>
      <c r="R56">
        <v>1</v>
      </c>
      <c r="S56" t="s">
        <v>16</v>
      </c>
      <c r="U56">
        <v>1</v>
      </c>
      <c r="V56" s="16">
        <v>0.56000000000000005</v>
      </c>
      <c r="W56" s="16">
        <v>0.56999999999999995</v>
      </c>
      <c r="X56" s="16">
        <v>0.57999999999999996</v>
      </c>
      <c r="Y56" s="22">
        <f t="shared" si="8"/>
        <v>0.56999999999999995</v>
      </c>
      <c r="Z56" s="16">
        <v>48.99</v>
      </c>
      <c r="AA56" s="16">
        <v>48.85</v>
      </c>
      <c r="AB56" s="16">
        <v>49.05</v>
      </c>
      <c r="AC56" s="16">
        <f t="shared" si="9"/>
        <v>48.963333333333331</v>
      </c>
      <c r="AD56" s="23">
        <v>5.3E-3</v>
      </c>
      <c r="AE56" s="16">
        <f t="shared" si="10"/>
        <v>5.3</v>
      </c>
      <c r="AF56" s="23">
        <f t="shared" si="11"/>
        <v>0.10824426441554905</v>
      </c>
      <c r="AG56" s="16">
        <v>41.62</v>
      </c>
      <c r="AH56" s="21">
        <f t="shared" si="12"/>
        <v>20.81</v>
      </c>
      <c r="AI56" s="21">
        <f t="shared" si="13"/>
        <v>0</v>
      </c>
      <c r="AJ56" s="20">
        <f>AN56+AP56+AR56+AT56+AV56+AX56+AZ56+BB56+BD56+BD56+BF56+BI56+BK56+BM56+BO56+BQ56+BS56+BU56+BW56+BY56+CA56+CD56+CF56+CH56+CJ56+CL56+CN56+CP56+CR56+CT56+CV56</f>
        <v>0</v>
      </c>
      <c r="AK56" s="20">
        <f>AO56+AQ56+AS56+AU56+AW56+AY56+BA56+BC56+BE56+BE56+BG56+BJ56+BL56+BN56+BP56+BR56+BT56+BV56+BX56+BZ56+CB56+CE56+CG56+CI56+CK56+CM56+CO56+CQ56+CS56+CU56+CW56</f>
        <v>0</v>
      </c>
      <c r="FT56">
        <v>3</v>
      </c>
      <c r="FU56">
        <v>2</v>
      </c>
    </row>
    <row r="57" spans="1:178" x14ac:dyDescent="0.3">
      <c r="A57">
        <v>116</v>
      </c>
      <c r="B57">
        <v>6142</v>
      </c>
      <c r="C57" s="2" t="s">
        <v>18</v>
      </c>
      <c r="D57" s="2" t="s">
        <v>246</v>
      </c>
      <c r="E57" s="4" t="s">
        <v>151</v>
      </c>
      <c r="G57" t="s">
        <v>11</v>
      </c>
      <c r="H57">
        <v>2014</v>
      </c>
      <c r="I57" s="1">
        <v>41691</v>
      </c>
      <c r="J57" s="3">
        <v>41898</v>
      </c>
      <c r="K57">
        <v>0</v>
      </c>
      <c r="L57">
        <v>207</v>
      </c>
      <c r="M57" s="24">
        <v>4.4579000282857102</v>
      </c>
      <c r="N57" t="s">
        <v>381</v>
      </c>
      <c r="O57" s="17">
        <v>16.100000000000001</v>
      </c>
      <c r="P57" s="17">
        <v>25.9</v>
      </c>
      <c r="Q57" s="16">
        <f t="shared" si="7"/>
        <v>0.62162162162162171</v>
      </c>
      <c r="R57">
        <v>1</v>
      </c>
      <c r="S57" t="s">
        <v>12</v>
      </c>
      <c r="U57">
        <v>0</v>
      </c>
      <c r="V57" s="16">
        <v>0.59</v>
      </c>
      <c r="W57" s="16">
        <v>0.56999999999999995</v>
      </c>
      <c r="X57" s="16">
        <v>0.56999999999999995</v>
      </c>
      <c r="Y57" s="22">
        <f t="shared" si="8"/>
        <v>0.57666666666666666</v>
      </c>
      <c r="Z57" s="16">
        <v>51.26</v>
      </c>
      <c r="AA57" s="16">
        <v>51.16</v>
      </c>
      <c r="AB57" s="16">
        <v>51.15</v>
      </c>
      <c r="AC57" s="16">
        <f t="shared" si="9"/>
        <v>51.19</v>
      </c>
      <c r="AD57" s="23">
        <v>5.5999999999999999E-3</v>
      </c>
      <c r="AE57" s="16">
        <f t="shared" si="10"/>
        <v>5.6</v>
      </c>
      <c r="AF57" s="23">
        <f t="shared" si="11"/>
        <v>0.1093963664778277</v>
      </c>
      <c r="AG57" s="16">
        <v>43.9</v>
      </c>
      <c r="AH57" s="21">
        <f t="shared" si="12"/>
        <v>21.95</v>
      </c>
      <c r="AI57" s="21" t="e">
        <f t="shared" si="13"/>
        <v>#VALUE!</v>
      </c>
      <c r="AJ57" s="20" t="s">
        <v>88</v>
      </c>
      <c r="AK57" s="20" t="s">
        <v>88</v>
      </c>
      <c r="FV57">
        <v>6.4000000000000003E-3</v>
      </c>
    </row>
    <row r="58" spans="1:178" x14ac:dyDescent="0.3">
      <c r="A58">
        <v>147</v>
      </c>
      <c r="B58">
        <v>6156</v>
      </c>
      <c r="C58" s="2" t="s">
        <v>38</v>
      </c>
      <c r="D58" s="2" t="s">
        <v>262</v>
      </c>
      <c r="E58" s="4" t="s">
        <v>151</v>
      </c>
      <c r="G58" t="s">
        <v>11</v>
      </c>
      <c r="H58">
        <v>2014</v>
      </c>
      <c r="I58" s="1">
        <v>41698</v>
      </c>
      <c r="J58" s="3">
        <v>41898</v>
      </c>
      <c r="K58">
        <v>0</v>
      </c>
      <c r="L58">
        <v>200</v>
      </c>
      <c r="M58" s="24">
        <v>4.4579000282857102</v>
      </c>
      <c r="N58" t="s">
        <v>381</v>
      </c>
      <c r="O58" s="17">
        <v>16.3</v>
      </c>
      <c r="P58" s="17">
        <v>25.9</v>
      </c>
      <c r="Q58" s="16">
        <f t="shared" si="7"/>
        <v>0.62934362934362942</v>
      </c>
      <c r="R58">
        <v>1</v>
      </c>
      <c r="S58" t="s">
        <v>19</v>
      </c>
      <c r="U58">
        <v>0</v>
      </c>
      <c r="V58" s="16">
        <v>0.57999999999999996</v>
      </c>
      <c r="W58" s="16">
        <v>0.56999999999999995</v>
      </c>
      <c r="X58" s="16">
        <v>0.59</v>
      </c>
      <c r="Y58" s="22">
        <f t="shared" si="8"/>
        <v>0.57999999999999996</v>
      </c>
      <c r="Z58" s="16">
        <v>53.44</v>
      </c>
      <c r="AA58" s="16">
        <v>53.33</v>
      </c>
      <c r="AB58" s="16">
        <v>53.44</v>
      </c>
      <c r="AC58" s="16">
        <f t="shared" si="9"/>
        <v>53.403333333333329</v>
      </c>
      <c r="AD58" s="23">
        <v>6.1000000000000004E-3</v>
      </c>
      <c r="AE58" s="16">
        <f t="shared" si="10"/>
        <v>6.1000000000000005</v>
      </c>
      <c r="AF58" s="23">
        <f t="shared" si="11"/>
        <v>0.11422507958304727</v>
      </c>
      <c r="AG58" s="16">
        <v>46.76</v>
      </c>
      <c r="AH58" s="21">
        <f t="shared" si="12"/>
        <v>23.38</v>
      </c>
      <c r="AI58" s="21" t="e">
        <f t="shared" si="13"/>
        <v>#VALUE!</v>
      </c>
      <c r="AJ58" s="20" t="s">
        <v>88</v>
      </c>
      <c r="AK58" s="20" t="s">
        <v>88</v>
      </c>
      <c r="CY58" s="12" t="s">
        <v>180</v>
      </c>
      <c r="CZ58">
        <v>14</v>
      </c>
      <c r="DA58">
        <v>11</v>
      </c>
      <c r="DB58">
        <v>14</v>
      </c>
      <c r="DC58">
        <v>11</v>
      </c>
      <c r="DD58">
        <v>12</v>
      </c>
      <c r="DE58">
        <v>10</v>
      </c>
      <c r="DF58">
        <v>12</v>
      </c>
      <c r="DG58">
        <v>10</v>
      </c>
      <c r="DH58">
        <v>12</v>
      </c>
      <c r="DI58">
        <v>9</v>
      </c>
      <c r="DJ58">
        <v>11</v>
      </c>
      <c r="DK58">
        <v>10</v>
      </c>
      <c r="DL58">
        <v>11</v>
      </c>
      <c r="DM58">
        <v>10</v>
      </c>
      <c r="DN58">
        <v>11</v>
      </c>
      <c r="DO58">
        <v>10</v>
      </c>
      <c r="DP58">
        <v>11</v>
      </c>
      <c r="DQ58">
        <v>10</v>
      </c>
      <c r="DR58">
        <v>10</v>
      </c>
    </row>
    <row r="59" spans="1:178" x14ac:dyDescent="0.3">
      <c r="A59">
        <v>72</v>
      </c>
      <c r="B59">
        <v>5779</v>
      </c>
      <c r="C59" s="2" t="s">
        <v>63</v>
      </c>
      <c r="D59" s="2" t="s">
        <v>286</v>
      </c>
      <c r="E59" s="4" t="s">
        <v>151</v>
      </c>
      <c r="G59" t="s">
        <v>11</v>
      </c>
      <c r="H59">
        <v>2011</v>
      </c>
      <c r="I59" s="1">
        <v>40582</v>
      </c>
      <c r="J59" s="3">
        <v>41899</v>
      </c>
      <c r="K59">
        <v>3</v>
      </c>
      <c r="L59">
        <v>4028</v>
      </c>
      <c r="M59" s="24">
        <v>4.4579000282857102</v>
      </c>
      <c r="N59" t="s">
        <v>378</v>
      </c>
      <c r="O59" s="17">
        <v>16.100000000000001</v>
      </c>
      <c r="P59" s="17">
        <v>26</v>
      </c>
      <c r="Q59" s="16">
        <f t="shared" si="7"/>
        <v>0.61923076923076925</v>
      </c>
      <c r="R59">
        <v>1</v>
      </c>
      <c r="S59" t="s">
        <v>12</v>
      </c>
      <c r="U59">
        <v>0</v>
      </c>
      <c r="V59" s="16">
        <v>0.41</v>
      </c>
      <c r="W59">
        <v>0.42</v>
      </c>
      <c r="X59" s="16">
        <v>0.48</v>
      </c>
      <c r="Y59" s="22">
        <f t="shared" si="8"/>
        <v>0.4366666666666667</v>
      </c>
      <c r="Z59" s="16">
        <v>52.39</v>
      </c>
      <c r="AA59" s="16">
        <v>52.24</v>
      </c>
      <c r="AB59" s="16">
        <v>52.24</v>
      </c>
      <c r="AC59" s="16">
        <f t="shared" si="9"/>
        <v>52.29</v>
      </c>
      <c r="AD59" s="23">
        <v>6.0000000000000001E-3</v>
      </c>
      <c r="AE59" s="16">
        <f t="shared" si="10"/>
        <v>6</v>
      </c>
      <c r="AF59" s="23">
        <f t="shared" si="11"/>
        <v>0.11474469305794607</v>
      </c>
      <c r="AG59" s="16">
        <v>44.81</v>
      </c>
      <c r="AH59" s="21">
        <f t="shared" si="12"/>
        <v>22.405000000000001</v>
      </c>
      <c r="AI59" s="21" t="e">
        <f t="shared" si="13"/>
        <v>#VALUE!</v>
      </c>
      <c r="AJ59" s="20" t="s">
        <v>88</v>
      </c>
      <c r="AK59" s="20" t="s">
        <v>88</v>
      </c>
      <c r="AL59">
        <v>19</v>
      </c>
      <c r="AM59">
        <v>19</v>
      </c>
      <c r="AN59">
        <v>13</v>
      </c>
      <c r="AO59">
        <v>15</v>
      </c>
      <c r="AP59">
        <v>11</v>
      </c>
      <c r="AQ59">
        <v>14</v>
      </c>
      <c r="AR59">
        <v>11</v>
      </c>
      <c r="AS59">
        <v>12</v>
      </c>
      <c r="AT59">
        <v>10</v>
      </c>
      <c r="AU59">
        <v>12</v>
      </c>
      <c r="AV59">
        <v>10</v>
      </c>
      <c r="AW59">
        <v>12</v>
      </c>
      <c r="AX59">
        <v>10</v>
      </c>
      <c r="AY59">
        <v>12</v>
      </c>
      <c r="AZ59">
        <v>10</v>
      </c>
      <c r="BA59">
        <v>11</v>
      </c>
      <c r="BB59">
        <v>10</v>
      </c>
      <c r="BC59">
        <v>11</v>
      </c>
      <c r="BD59">
        <v>10</v>
      </c>
      <c r="BE59">
        <v>10</v>
      </c>
      <c r="BF59">
        <v>10</v>
      </c>
      <c r="BG59">
        <v>10</v>
      </c>
      <c r="BI59">
        <v>13</v>
      </c>
      <c r="BJ59">
        <v>15</v>
      </c>
      <c r="BK59">
        <v>11</v>
      </c>
      <c r="BL59">
        <v>14</v>
      </c>
      <c r="BM59">
        <v>11</v>
      </c>
      <c r="BN59">
        <v>14</v>
      </c>
      <c r="BO59">
        <v>11</v>
      </c>
      <c r="BP59">
        <v>12</v>
      </c>
      <c r="BQ59">
        <v>10</v>
      </c>
      <c r="BR59">
        <v>11</v>
      </c>
      <c r="BS59">
        <v>11</v>
      </c>
      <c r="BT59">
        <v>11</v>
      </c>
      <c r="BU59">
        <v>10</v>
      </c>
      <c r="BV59">
        <v>11</v>
      </c>
      <c r="BW59">
        <v>10</v>
      </c>
      <c r="BX59">
        <v>10</v>
      </c>
      <c r="BY59">
        <v>10</v>
      </c>
      <c r="BZ59">
        <v>10</v>
      </c>
      <c r="CA59">
        <v>10</v>
      </c>
      <c r="CB59">
        <v>10</v>
      </c>
      <c r="CD59">
        <v>12</v>
      </c>
      <c r="CE59">
        <v>14</v>
      </c>
      <c r="CF59">
        <v>11</v>
      </c>
      <c r="CG59">
        <v>13</v>
      </c>
      <c r="CH59">
        <v>11</v>
      </c>
      <c r="CI59">
        <v>12</v>
      </c>
      <c r="CJ59">
        <v>10</v>
      </c>
      <c r="CK59">
        <v>12</v>
      </c>
      <c r="CL59">
        <v>11</v>
      </c>
      <c r="CM59">
        <v>11</v>
      </c>
      <c r="CN59">
        <v>11</v>
      </c>
      <c r="CO59">
        <v>11</v>
      </c>
      <c r="CP59">
        <v>10</v>
      </c>
      <c r="CQ59">
        <v>11</v>
      </c>
      <c r="CR59">
        <v>10</v>
      </c>
      <c r="CS59">
        <v>11</v>
      </c>
      <c r="CT59">
        <v>10</v>
      </c>
      <c r="CU59">
        <v>10</v>
      </c>
      <c r="CV59">
        <v>10</v>
      </c>
      <c r="CW59">
        <v>10</v>
      </c>
      <c r="CY59" s="12" t="s">
        <v>180</v>
      </c>
      <c r="CZ59">
        <v>22</v>
      </c>
      <c r="DA59">
        <v>20</v>
      </c>
      <c r="DB59">
        <v>13</v>
      </c>
      <c r="DC59">
        <v>14</v>
      </c>
      <c r="DD59">
        <v>12</v>
      </c>
      <c r="DE59">
        <v>15</v>
      </c>
      <c r="DF59">
        <v>12</v>
      </c>
      <c r="DG59">
        <v>13</v>
      </c>
      <c r="DH59">
        <v>11</v>
      </c>
      <c r="DI59">
        <v>13</v>
      </c>
      <c r="DJ59">
        <v>11</v>
      </c>
      <c r="DK59">
        <v>12</v>
      </c>
      <c r="DL59">
        <v>12</v>
      </c>
      <c r="DM59">
        <v>12</v>
      </c>
      <c r="DN59">
        <v>11</v>
      </c>
      <c r="DO59">
        <v>11</v>
      </c>
      <c r="DP59">
        <v>11</v>
      </c>
      <c r="DQ59">
        <v>11</v>
      </c>
      <c r="DR59">
        <v>11</v>
      </c>
      <c r="DS59">
        <v>11</v>
      </c>
      <c r="DT59">
        <v>10</v>
      </c>
      <c r="DU59">
        <v>11</v>
      </c>
      <c r="DW59">
        <v>12</v>
      </c>
      <c r="DX59">
        <v>14</v>
      </c>
      <c r="DY59">
        <v>11</v>
      </c>
      <c r="DZ59">
        <v>14</v>
      </c>
      <c r="EA59">
        <v>11</v>
      </c>
      <c r="EB59">
        <v>13</v>
      </c>
      <c r="EC59">
        <v>12</v>
      </c>
      <c r="ED59">
        <v>12</v>
      </c>
      <c r="EE59">
        <v>11</v>
      </c>
      <c r="EF59">
        <v>12</v>
      </c>
      <c r="EG59">
        <v>11</v>
      </c>
      <c r="EH59">
        <v>11</v>
      </c>
      <c r="EI59">
        <v>11</v>
      </c>
      <c r="EJ59">
        <v>11</v>
      </c>
      <c r="EK59">
        <v>11</v>
      </c>
      <c r="EL59">
        <v>11</v>
      </c>
      <c r="EM59">
        <v>10</v>
      </c>
      <c r="EN59">
        <v>10</v>
      </c>
      <c r="EO59">
        <v>10</v>
      </c>
      <c r="EP59">
        <v>10</v>
      </c>
      <c r="ER59">
        <v>13</v>
      </c>
      <c r="ES59">
        <v>15</v>
      </c>
      <c r="ET59">
        <v>12</v>
      </c>
      <c r="EU59">
        <v>14</v>
      </c>
      <c r="EV59">
        <v>12</v>
      </c>
      <c r="EW59">
        <v>12</v>
      </c>
      <c r="EX59">
        <v>11</v>
      </c>
      <c r="EY59">
        <v>13</v>
      </c>
      <c r="EZ59">
        <v>11</v>
      </c>
      <c r="FA59">
        <v>11</v>
      </c>
      <c r="FB59">
        <v>11</v>
      </c>
      <c r="FC59">
        <v>12</v>
      </c>
      <c r="FD59">
        <v>12</v>
      </c>
      <c r="FE59">
        <v>11</v>
      </c>
      <c r="FF59">
        <v>11</v>
      </c>
      <c r="FG59">
        <v>11</v>
      </c>
      <c r="FH59">
        <v>11</v>
      </c>
      <c r="FI59">
        <v>11</v>
      </c>
      <c r="FJ59">
        <v>10</v>
      </c>
      <c r="FK59">
        <v>11</v>
      </c>
      <c r="FT59">
        <v>4</v>
      </c>
      <c r="FU59">
        <v>3</v>
      </c>
      <c r="FV59">
        <v>4.7000000000000002E-3</v>
      </c>
    </row>
    <row r="60" spans="1:178" x14ac:dyDescent="0.3">
      <c r="A60">
        <v>177</v>
      </c>
      <c r="B60">
        <v>6176</v>
      </c>
      <c r="C60" s="2" t="s">
        <v>53</v>
      </c>
      <c r="D60" s="2" t="s">
        <v>277</v>
      </c>
      <c r="E60" s="4" t="s">
        <v>151</v>
      </c>
      <c r="G60" t="s">
        <v>11</v>
      </c>
      <c r="H60">
        <v>2014</v>
      </c>
      <c r="I60" s="1">
        <v>41713</v>
      </c>
      <c r="J60" s="3">
        <v>41900</v>
      </c>
      <c r="K60">
        <v>0</v>
      </c>
      <c r="L60">
        <v>187</v>
      </c>
      <c r="M60" s="24">
        <v>4.4579000282857102</v>
      </c>
      <c r="N60" t="s">
        <v>381</v>
      </c>
      <c r="O60" s="17">
        <v>14.9</v>
      </c>
      <c r="P60" s="17">
        <v>26.6</v>
      </c>
      <c r="Q60" s="16">
        <f t="shared" si="7"/>
        <v>0.56015037593984962</v>
      </c>
      <c r="R60">
        <v>1</v>
      </c>
      <c r="S60" t="s">
        <v>61</v>
      </c>
      <c r="U60">
        <v>0</v>
      </c>
      <c r="V60" s="16">
        <v>0.56999999999999995</v>
      </c>
      <c r="W60" s="16">
        <v>0.59</v>
      </c>
      <c r="X60" s="16">
        <v>0.56999999999999995</v>
      </c>
      <c r="Y60" s="22">
        <f t="shared" si="8"/>
        <v>0.57666666666666666</v>
      </c>
      <c r="Z60" s="16">
        <v>53.1</v>
      </c>
      <c r="AA60" s="16">
        <v>53.07</v>
      </c>
      <c r="AB60" s="16">
        <v>53.16</v>
      </c>
      <c r="AC60" s="16">
        <f t="shared" si="9"/>
        <v>53.109999999999992</v>
      </c>
      <c r="AD60" s="23">
        <v>6.7000000000000002E-3</v>
      </c>
      <c r="AE60" s="16">
        <f t="shared" si="10"/>
        <v>6.7</v>
      </c>
      <c r="AF60" s="23">
        <f t="shared" si="11"/>
        <v>0.1261532668047449</v>
      </c>
      <c r="AG60" s="16">
        <v>46.45</v>
      </c>
      <c r="AH60" s="21">
        <f t="shared" si="12"/>
        <v>23.225000000000001</v>
      </c>
      <c r="AI60" s="21" t="e">
        <f t="shared" si="13"/>
        <v>#VALUE!</v>
      </c>
      <c r="AJ60" s="20" t="s">
        <v>88</v>
      </c>
      <c r="AK60" s="20" t="s">
        <v>88</v>
      </c>
    </row>
    <row r="61" spans="1:178" x14ac:dyDescent="0.3">
      <c r="A61">
        <v>103</v>
      </c>
      <c r="B61">
        <v>6046</v>
      </c>
      <c r="C61" s="2" t="s">
        <v>47</v>
      </c>
      <c r="D61" s="2" t="s">
        <v>271</v>
      </c>
      <c r="E61" s="4" t="s">
        <v>151</v>
      </c>
      <c r="G61" t="s">
        <v>11</v>
      </c>
      <c r="H61">
        <v>2013</v>
      </c>
      <c r="I61" s="1">
        <v>41471</v>
      </c>
      <c r="J61" s="3">
        <v>41902</v>
      </c>
      <c r="K61">
        <v>1</v>
      </c>
      <c r="L61">
        <v>431</v>
      </c>
      <c r="M61" s="24">
        <v>4.4579000282857102</v>
      </c>
      <c r="N61" t="s">
        <v>380</v>
      </c>
      <c r="O61" s="17">
        <v>16.8</v>
      </c>
      <c r="P61" s="17">
        <v>25.9</v>
      </c>
      <c r="Q61" s="16">
        <f t="shared" si="7"/>
        <v>0.64864864864864868</v>
      </c>
      <c r="R61">
        <v>1</v>
      </c>
      <c r="S61" t="s">
        <v>32</v>
      </c>
      <c r="U61">
        <v>1</v>
      </c>
      <c r="V61" s="16">
        <v>0.53</v>
      </c>
      <c r="W61" s="16">
        <v>0.52</v>
      </c>
      <c r="X61" s="16">
        <v>0.53</v>
      </c>
      <c r="Y61" s="22">
        <f t="shared" si="8"/>
        <v>0.52666666666666673</v>
      </c>
      <c r="Z61" s="16">
        <v>52.71</v>
      </c>
      <c r="AA61" s="16">
        <v>52.76</v>
      </c>
      <c r="AB61" s="16">
        <v>52.72</v>
      </c>
      <c r="AC61" s="16">
        <f t="shared" si="9"/>
        <v>52.73</v>
      </c>
      <c r="AD61" s="23">
        <v>6.0000000000000001E-3</v>
      </c>
      <c r="AE61" s="16">
        <f t="shared" si="10"/>
        <v>6</v>
      </c>
      <c r="AF61" s="23">
        <f t="shared" si="11"/>
        <v>0.11378721790252229</v>
      </c>
      <c r="AG61" s="16">
        <v>45.65</v>
      </c>
      <c r="AH61" s="21">
        <f t="shared" si="12"/>
        <v>22.824999999999999</v>
      </c>
      <c r="AI61" s="21" t="e">
        <f t="shared" si="13"/>
        <v>#VALUE!</v>
      </c>
      <c r="AJ61" s="20" t="s">
        <v>88</v>
      </c>
      <c r="AK61" s="20" t="s">
        <v>88</v>
      </c>
      <c r="CY61" s="12" t="s">
        <v>180</v>
      </c>
      <c r="CZ61">
        <v>22</v>
      </c>
      <c r="DA61">
        <v>19</v>
      </c>
      <c r="DB61">
        <v>14</v>
      </c>
      <c r="DC61">
        <v>16</v>
      </c>
      <c r="DD61">
        <v>13</v>
      </c>
      <c r="DE61">
        <v>17</v>
      </c>
      <c r="DF61">
        <v>12</v>
      </c>
      <c r="DG61">
        <v>15</v>
      </c>
      <c r="DH61">
        <v>12</v>
      </c>
      <c r="DI61">
        <v>13</v>
      </c>
      <c r="DJ61">
        <v>11</v>
      </c>
      <c r="DK61">
        <v>12</v>
      </c>
      <c r="DL61">
        <v>12</v>
      </c>
      <c r="DM61">
        <v>12</v>
      </c>
      <c r="DN61">
        <v>11</v>
      </c>
      <c r="DO61">
        <v>12</v>
      </c>
      <c r="DP61">
        <v>11</v>
      </c>
      <c r="DQ61">
        <v>11</v>
      </c>
      <c r="DR61">
        <v>11</v>
      </c>
      <c r="DS61">
        <v>11</v>
      </c>
      <c r="DT61">
        <v>10</v>
      </c>
      <c r="DU61">
        <v>10</v>
      </c>
      <c r="DW61">
        <v>13</v>
      </c>
      <c r="DX61">
        <v>17</v>
      </c>
      <c r="DY61">
        <v>13</v>
      </c>
      <c r="DZ61">
        <v>15</v>
      </c>
      <c r="EA61">
        <v>12</v>
      </c>
      <c r="EB61">
        <v>13</v>
      </c>
      <c r="EC61">
        <v>12</v>
      </c>
      <c r="ED61">
        <v>13</v>
      </c>
      <c r="EE61">
        <v>11</v>
      </c>
      <c r="EF61">
        <v>13</v>
      </c>
      <c r="EG61">
        <v>11</v>
      </c>
      <c r="EH61">
        <v>12</v>
      </c>
      <c r="EI61">
        <v>11</v>
      </c>
      <c r="EJ61">
        <v>11</v>
      </c>
      <c r="EK61">
        <v>10</v>
      </c>
      <c r="EL61">
        <v>11</v>
      </c>
      <c r="EM61">
        <v>11</v>
      </c>
      <c r="EN61">
        <v>11</v>
      </c>
      <c r="EO61">
        <v>11</v>
      </c>
      <c r="EP61">
        <v>11</v>
      </c>
      <c r="ER61">
        <v>14</v>
      </c>
      <c r="ES61">
        <v>16</v>
      </c>
      <c r="ET61">
        <v>13</v>
      </c>
      <c r="EU61">
        <v>16</v>
      </c>
      <c r="EV61">
        <v>12</v>
      </c>
      <c r="EW61">
        <v>14</v>
      </c>
      <c r="EX61">
        <v>12</v>
      </c>
      <c r="EY61">
        <v>13</v>
      </c>
      <c r="EZ61">
        <v>12</v>
      </c>
      <c r="FA61">
        <v>12</v>
      </c>
      <c r="FB61">
        <v>11</v>
      </c>
      <c r="FC61">
        <v>11</v>
      </c>
      <c r="FD61">
        <v>11</v>
      </c>
      <c r="FE61">
        <v>11</v>
      </c>
      <c r="FF61">
        <v>11</v>
      </c>
      <c r="FG61">
        <v>11</v>
      </c>
      <c r="FH61">
        <v>11</v>
      </c>
      <c r="FI61">
        <v>11</v>
      </c>
      <c r="FJ61">
        <v>10</v>
      </c>
      <c r="FK61">
        <v>10</v>
      </c>
      <c r="FV61">
        <v>6.1999999999999998E-3</v>
      </c>
    </row>
    <row r="62" spans="1:178" x14ac:dyDescent="0.3">
      <c r="A62">
        <v>43</v>
      </c>
      <c r="B62">
        <v>5559</v>
      </c>
      <c r="C62" s="2" t="s">
        <v>64</v>
      </c>
      <c r="D62" s="2" t="s">
        <v>287</v>
      </c>
      <c r="E62" s="4" t="s">
        <v>151</v>
      </c>
      <c r="G62" t="s">
        <v>11</v>
      </c>
      <c r="H62">
        <v>2010</v>
      </c>
      <c r="I62" s="1">
        <v>40183</v>
      </c>
      <c r="J62" s="3">
        <v>41904</v>
      </c>
      <c r="K62">
        <v>4</v>
      </c>
      <c r="L62">
        <v>3145</v>
      </c>
      <c r="M62" s="24">
        <v>4.4579000282857102</v>
      </c>
      <c r="N62" t="s">
        <v>378</v>
      </c>
      <c r="O62" s="17">
        <v>15.9</v>
      </c>
      <c r="P62" s="17">
        <v>26.7</v>
      </c>
      <c r="Q62" s="16">
        <f t="shared" si="7"/>
        <v>0.5955056179775281</v>
      </c>
      <c r="R62">
        <v>1</v>
      </c>
      <c r="S62" t="s">
        <v>12</v>
      </c>
      <c r="U62">
        <v>0</v>
      </c>
      <c r="V62" s="16">
        <v>0.57999999999999996</v>
      </c>
      <c r="W62">
        <v>0.56999999999999995</v>
      </c>
      <c r="X62">
        <v>0.56000000000000005</v>
      </c>
      <c r="Y62" s="22">
        <f t="shared" si="8"/>
        <v>0.56999999999999995</v>
      </c>
      <c r="Z62">
        <v>51.01</v>
      </c>
      <c r="AA62" s="16">
        <v>50.98</v>
      </c>
      <c r="AB62" s="16">
        <v>51.04</v>
      </c>
      <c r="AC62" s="16">
        <f t="shared" si="9"/>
        <v>51.01</v>
      </c>
      <c r="AD62" s="23">
        <v>5.8999999999999999E-3</v>
      </c>
      <c r="AE62" s="16">
        <f t="shared" si="10"/>
        <v>5.8999999999999995</v>
      </c>
      <c r="AF62" s="23">
        <f t="shared" si="11"/>
        <v>0.11566359537345618</v>
      </c>
      <c r="AG62" s="16">
        <v>44.48</v>
      </c>
      <c r="AH62" s="21">
        <f t="shared" si="12"/>
        <v>22.24</v>
      </c>
      <c r="AI62" s="21" t="e">
        <f t="shared" si="13"/>
        <v>#VALUE!</v>
      </c>
      <c r="AJ62" s="20" t="s">
        <v>88</v>
      </c>
      <c r="AK62" s="20" t="s">
        <v>88</v>
      </c>
      <c r="AL62">
        <v>23</v>
      </c>
      <c r="AM62">
        <v>20</v>
      </c>
      <c r="AN62">
        <v>14</v>
      </c>
      <c r="AO62">
        <v>18</v>
      </c>
      <c r="AP62">
        <v>13</v>
      </c>
      <c r="AQ62">
        <v>16</v>
      </c>
      <c r="AR62">
        <v>12</v>
      </c>
      <c r="AS62">
        <v>14</v>
      </c>
      <c r="AT62">
        <v>11</v>
      </c>
      <c r="AU62">
        <v>13</v>
      </c>
      <c r="AV62">
        <v>11</v>
      </c>
      <c r="AW62">
        <v>12</v>
      </c>
      <c r="AX62">
        <v>10</v>
      </c>
      <c r="AY62">
        <v>10</v>
      </c>
      <c r="AZ62">
        <v>10</v>
      </c>
      <c r="BA62">
        <v>11</v>
      </c>
      <c r="BB62">
        <v>10</v>
      </c>
      <c r="BC62">
        <v>10</v>
      </c>
      <c r="BD62">
        <v>10</v>
      </c>
      <c r="BE62">
        <v>10</v>
      </c>
      <c r="BF62">
        <v>9</v>
      </c>
      <c r="BG62">
        <v>9</v>
      </c>
      <c r="BI62">
        <v>14</v>
      </c>
      <c r="BJ62">
        <v>17</v>
      </c>
      <c r="BK62">
        <v>12</v>
      </c>
      <c r="BL62">
        <v>15</v>
      </c>
      <c r="BM62">
        <v>11</v>
      </c>
      <c r="BN62">
        <v>14</v>
      </c>
      <c r="BO62">
        <v>11</v>
      </c>
      <c r="BP62">
        <v>13</v>
      </c>
      <c r="BQ62">
        <v>10</v>
      </c>
      <c r="BR62">
        <v>11</v>
      </c>
      <c r="BS62">
        <v>10</v>
      </c>
      <c r="BT62">
        <v>11</v>
      </c>
      <c r="BU62">
        <v>10</v>
      </c>
      <c r="BV62">
        <v>10</v>
      </c>
      <c r="BW62">
        <v>10</v>
      </c>
      <c r="BX62">
        <v>10</v>
      </c>
      <c r="BY62">
        <v>10</v>
      </c>
      <c r="BZ62">
        <v>9</v>
      </c>
      <c r="CA62">
        <v>9</v>
      </c>
      <c r="CB62">
        <v>9</v>
      </c>
      <c r="CD62">
        <v>14</v>
      </c>
      <c r="CE62">
        <v>18</v>
      </c>
      <c r="CF62">
        <v>13</v>
      </c>
      <c r="CG62">
        <v>16</v>
      </c>
      <c r="CH62">
        <v>12</v>
      </c>
      <c r="CI62">
        <v>13</v>
      </c>
      <c r="CJ62">
        <v>11</v>
      </c>
      <c r="CK62">
        <v>13</v>
      </c>
      <c r="CL62">
        <v>10</v>
      </c>
      <c r="CM62">
        <v>11</v>
      </c>
      <c r="CN62">
        <v>10</v>
      </c>
      <c r="CO62">
        <v>10</v>
      </c>
      <c r="CP62">
        <v>10</v>
      </c>
      <c r="CQ62">
        <v>10</v>
      </c>
      <c r="CR62">
        <v>10</v>
      </c>
      <c r="CS62">
        <v>10</v>
      </c>
      <c r="CT62">
        <v>10</v>
      </c>
      <c r="CU62">
        <v>10</v>
      </c>
      <c r="CV62">
        <v>10</v>
      </c>
      <c r="CW62">
        <v>10</v>
      </c>
      <c r="CY62" s="12" t="s">
        <v>180</v>
      </c>
      <c r="CZ62">
        <v>19</v>
      </c>
      <c r="DA62">
        <v>17</v>
      </c>
      <c r="DB62">
        <v>14</v>
      </c>
      <c r="DC62">
        <v>18</v>
      </c>
      <c r="DD62">
        <v>13</v>
      </c>
      <c r="DE62">
        <v>15</v>
      </c>
      <c r="DF62">
        <v>13</v>
      </c>
      <c r="DG62">
        <v>14</v>
      </c>
      <c r="DH62">
        <v>11</v>
      </c>
      <c r="DI62">
        <v>12</v>
      </c>
      <c r="DJ62">
        <v>11</v>
      </c>
      <c r="DK62">
        <v>12</v>
      </c>
      <c r="DL62">
        <v>11</v>
      </c>
      <c r="DM62">
        <v>11</v>
      </c>
      <c r="DN62">
        <v>10</v>
      </c>
      <c r="DO62">
        <v>11</v>
      </c>
      <c r="DP62">
        <v>10</v>
      </c>
      <c r="DQ62">
        <v>11</v>
      </c>
      <c r="DR62">
        <v>10</v>
      </c>
      <c r="DS62">
        <v>11</v>
      </c>
      <c r="DT62">
        <v>10</v>
      </c>
      <c r="DU62">
        <v>11</v>
      </c>
      <c r="DW62">
        <v>14</v>
      </c>
      <c r="DX62">
        <v>16</v>
      </c>
      <c r="DY62">
        <v>12</v>
      </c>
      <c r="DZ62">
        <v>15</v>
      </c>
      <c r="EA62">
        <v>12</v>
      </c>
      <c r="EB62">
        <v>14</v>
      </c>
      <c r="EC62">
        <v>12</v>
      </c>
      <c r="ED62">
        <v>13</v>
      </c>
      <c r="EE62">
        <v>12</v>
      </c>
      <c r="EF62">
        <v>12</v>
      </c>
      <c r="EG62">
        <v>11</v>
      </c>
      <c r="EH62">
        <v>12</v>
      </c>
      <c r="EI62">
        <v>11</v>
      </c>
      <c r="EJ62">
        <v>11</v>
      </c>
      <c r="EK62">
        <v>10</v>
      </c>
      <c r="EL62">
        <v>12</v>
      </c>
      <c r="EM62">
        <v>11</v>
      </c>
      <c r="EN62">
        <v>10</v>
      </c>
      <c r="EO62">
        <v>10</v>
      </c>
      <c r="EP62">
        <v>10</v>
      </c>
      <c r="ER62">
        <v>13</v>
      </c>
      <c r="ES62">
        <v>17</v>
      </c>
      <c r="ET62">
        <v>12</v>
      </c>
      <c r="EU62">
        <v>14</v>
      </c>
      <c r="EV62">
        <v>12</v>
      </c>
      <c r="EW62">
        <v>14</v>
      </c>
      <c r="EX62">
        <v>11</v>
      </c>
      <c r="EY62">
        <v>13</v>
      </c>
      <c r="EZ62">
        <v>12</v>
      </c>
      <c r="FA62">
        <v>12</v>
      </c>
      <c r="FB62">
        <v>11</v>
      </c>
      <c r="FC62">
        <v>11</v>
      </c>
      <c r="FD62">
        <v>10</v>
      </c>
      <c r="FE62">
        <v>11</v>
      </c>
      <c r="FF62">
        <v>11</v>
      </c>
      <c r="FG62">
        <v>11</v>
      </c>
      <c r="FH62">
        <v>11</v>
      </c>
      <c r="FI62">
        <v>10</v>
      </c>
      <c r="FJ62">
        <v>10</v>
      </c>
      <c r="FK62">
        <v>11</v>
      </c>
      <c r="FT62">
        <v>4</v>
      </c>
      <c r="FU62">
        <v>3</v>
      </c>
      <c r="FV62">
        <v>8.0000000000000002E-3</v>
      </c>
    </row>
    <row r="63" spans="1:178" x14ac:dyDescent="0.3">
      <c r="A63">
        <v>150</v>
      </c>
      <c r="B63">
        <v>6158</v>
      </c>
      <c r="C63" s="2" t="s">
        <v>41</v>
      </c>
      <c r="D63" s="2" t="s">
        <v>265</v>
      </c>
      <c r="E63" s="15" t="s">
        <v>151</v>
      </c>
      <c r="G63" t="s">
        <v>11</v>
      </c>
      <c r="H63">
        <v>2014</v>
      </c>
      <c r="I63" s="1">
        <v>41700</v>
      </c>
      <c r="J63" s="3">
        <v>41904</v>
      </c>
      <c r="K63">
        <v>0</v>
      </c>
      <c r="L63">
        <v>3259</v>
      </c>
      <c r="M63" s="24">
        <v>4.4579000282857102</v>
      </c>
      <c r="N63" t="s">
        <v>379</v>
      </c>
      <c r="O63" s="17">
        <v>14.8</v>
      </c>
      <c r="P63" s="17">
        <v>25.2</v>
      </c>
      <c r="Q63" s="16">
        <f t="shared" si="7"/>
        <v>0.58730158730158732</v>
      </c>
      <c r="R63">
        <v>1</v>
      </c>
      <c r="S63" t="s">
        <v>19</v>
      </c>
      <c r="U63">
        <v>0</v>
      </c>
      <c r="V63" s="16">
        <v>0.56999999999999995</v>
      </c>
      <c r="W63">
        <v>0.52</v>
      </c>
      <c r="X63">
        <v>0.54</v>
      </c>
      <c r="Y63" s="22">
        <f t="shared" si="8"/>
        <v>0.54333333333333333</v>
      </c>
      <c r="Z63">
        <v>51.92</v>
      </c>
      <c r="AA63" s="16">
        <v>51.9</v>
      </c>
      <c r="AB63" s="16">
        <v>51.91</v>
      </c>
      <c r="AC63" s="16">
        <f t="shared" si="9"/>
        <v>51.91</v>
      </c>
      <c r="AD63" s="23">
        <v>6.1000000000000004E-3</v>
      </c>
      <c r="AE63" s="16">
        <f t="shared" si="10"/>
        <v>6.1000000000000005</v>
      </c>
      <c r="AF63" s="23">
        <f t="shared" si="11"/>
        <v>0.11751107686380276</v>
      </c>
      <c r="AG63" s="16">
        <v>44.32</v>
      </c>
      <c r="AH63" s="21">
        <f t="shared" si="12"/>
        <v>22.16</v>
      </c>
      <c r="AI63" s="21">
        <f t="shared" si="13"/>
        <v>736</v>
      </c>
      <c r="AJ63" s="20">
        <f>AN63+AP63+AR63+AT63+AV63+AX63+AZ63+BB63+BD63+BD63+BF63+BI63+BK63+BM63+BO63+BQ63+BS63+BU63+BW63+BY63+CA63+CD63+CF63+CH63+CJ63+CL63+CN63+CP63+CR63+CT63+CV63</f>
        <v>354</v>
      </c>
      <c r="AK63" s="20">
        <f>AO63+AQ63+AS63+AU63+AW63+AY63+BA63+BC63+BE63+BE63+BG63+BJ63+BL63+BN63+BP63+BR63+BT63+BV63+BX63+BZ63+CB63+CE63+CG63+CI63+CK63+CM63+CO63+CQ63+CS63+CU63+CW63</f>
        <v>382</v>
      </c>
      <c r="AL63">
        <v>19</v>
      </c>
      <c r="AM63">
        <v>17</v>
      </c>
      <c r="AN63">
        <v>13</v>
      </c>
      <c r="AO63">
        <v>17</v>
      </c>
      <c r="AP63">
        <v>12</v>
      </c>
      <c r="AQ63">
        <v>15</v>
      </c>
      <c r="AR63">
        <v>12</v>
      </c>
      <c r="AS63">
        <v>14</v>
      </c>
      <c r="AT63">
        <v>11</v>
      </c>
      <c r="AU63">
        <v>13</v>
      </c>
      <c r="AV63">
        <v>12</v>
      </c>
      <c r="AW63">
        <v>12</v>
      </c>
      <c r="AX63">
        <v>11</v>
      </c>
      <c r="AY63">
        <v>11</v>
      </c>
      <c r="AZ63">
        <v>11</v>
      </c>
      <c r="BA63">
        <v>11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I63">
        <v>14</v>
      </c>
      <c r="BJ63">
        <v>16</v>
      </c>
      <c r="BK63">
        <v>13</v>
      </c>
      <c r="BL63">
        <v>15</v>
      </c>
      <c r="BM63">
        <v>12</v>
      </c>
      <c r="BN63">
        <v>13</v>
      </c>
      <c r="BO63">
        <v>12</v>
      </c>
      <c r="BP63">
        <v>13</v>
      </c>
      <c r="BQ63">
        <v>12</v>
      </c>
      <c r="BR63">
        <v>11</v>
      </c>
      <c r="BS63">
        <v>11</v>
      </c>
      <c r="BT63">
        <v>10</v>
      </c>
      <c r="BU63">
        <v>11</v>
      </c>
      <c r="BV63">
        <v>11</v>
      </c>
      <c r="BW63">
        <v>11</v>
      </c>
      <c r="BX63">
        <v>11</v>
      </c>
      <c r="BY63">
        <v>11</v>
      </c>
      <c r="BZ63">
        <v>11</v>
      </c>
      <c r="CA63">
        <v>11</v>
      </c>
      <c r="CB63">
        <v>11</v>
      </c>
      <c r="CD63">
        <v>13</v>
      </c>
      <c r="CE63">
        <v>17</v>
      </c>
      <c r="CF63">
        <v>12</v>
      </c>
      <c r="CG63">
        <v>15</v>
      </c>
      <c r="CH63">
        <v>12</v>
      </c>
      <c r="CI63">
        <v>14</v>
      </c>
      <c r="CJ63">
        <v>12</v>
      </c>
      <c r="CK63">
        <v>13</v>
      </c>
      <c r="CL63">
        <v>11</v>
      </c>
      <c r="CM63">
        <v>13</v>
      </c>
      <c r="CN63">
        <v>11</v>
      </c>
      <c r="CO63">
        <v>11</v>
      </c>
      <c r="CP63">
        <v>11</v>
      </c>
      <c r="CQ63">
        <v>11</v>
      </c>
      <c r="CR63">
        <v>11</v>
      </c>
      <c r="CS63">
        <v>11</v>
      </c>
      <c r="CT63">
        <v>11</v>
      </c>
      <c r="CU63">
        <v>11</v>
      </c>
      <c r="CV63">
        <v>10</v>
      </c>
      <c r="CW63">
        <v>11</v>
      </c>
      <c r="FT63">
        <v>4</v>
      </c>
      <c r="FU63">
        <v>3</v>
      </c>
    </row>
    <row r="64" spans="1:178" x14ac:dyDescent="0.3">
      <c r="A64">
        <v>212</v>
      </c>
      <c r="B64">
        <v>6219</v>
      </c>
      <c r="C64" s="2" t="s">
        <v>65</v>
      </c>
      <c r="D64" s="2" t="s">
        <v>288</v>
      </c>
      <c r="E64" s="4" t="s">
        <v>151</v>
      </c>
      <c r="G64" t="s">
        <v>11</v>
      </c>
      <c r="H64">
        <v>2014</v>
      </c>
      <c r="I64" s="1">
        <v>41784</v>
      </c>
      <c r="J64" s="3">
        <v>41904</v>
      </c>
      <c r="K64">
        <v>0</v>
      </c>
      <c r="L64">
        <v>258</v>
      </c>
      <c r="M64" s="24">
        <v>4.4579000282857102</v>
      </c>
      <c r="N64" t="s">
        <v>379</v>
      </c>
      <c r="O64" s="17">
        <v>15.8</v>
      </c>
      <c r="P64" s="17">
        <v>26.2</v>
      </c>
      <c r="Q64" s="16">
        <f t="shared" si="7"/>
        <v>0.60305343511450382</v>
      </c>
      <c r="R64">
        <v>1</v>
      </c>
      <c r="S64" t="s">
        <v>32</v>
      </c>
      <c r="U64">
        <v>1</v>
      </c>
      <c r="V64" s="16">
        <v>0.61</v>
      </c>
      <c r="W64" s="16">
        <v>0.55000000000000004</v>
      </c>
      <c r="X64" s="16">
        <v>0.55000000000000004</v>
      </c>
      <c r="Y64" s="22">
        <f t="shared" si="8"/>
        <v>0.57000000000000006</v>
      </c>
      <c r="Z64" s="16">
        <v>49.07</v>
      </c>
      <c r="AA64" s="16">
        <v>49.18</v>
      </c>
      <c r="AB64" s="16">
        <v>49.12</v>
      </c>
      <c r="AC64" s="16">
        <f t="shared" si="9"/>
        <v>49.123333333333335</v>
      </c>
      <c r="AD64" s="23">
        <v>5.4000000000000003E-3</v>
      </c>
      <c r="AE64" s="16">
        <f t="shared" si="10"/>
        <v>5.4</v>
      </c>
      <c r="AF64" s="23">
        <f t="shared" si="11"/>
        <v>0.1099273936350682</v>
      </c>
      <c r="AG64" s="16">
        <v>43.08</v>
      </c>
      <c r="AH64" s="21">
        <f t="shared" si="12"/>
        <v>21.54</v>
      </c>
      <c r="AI64" s="21" t="e">
        <f t="shared" si="13"/>
        <v>#VALUE!</v>
      </c>
      <c r="AJ64" s="20" t="s">
        <v>88</v>
      </c>
      <c r="AK64" s="20" t="s">
        <v>88</v>
      </c>
      <c r="AL64">
        <v>21</v>
      </c>
      <c r="AM64">
        <v>18</v>
      </c>
      <c r="AN64">
        <v>12</v>
      </c>
      <c r="AO64">
        <v>15</v>
      </c>
      <c r="AP64">
        <v>12</v>
      </c>
      <c r="AQ64">
        <v>13</v>
      </c>
      <c r="AR64">
        <v>11</v>
      </c>
      <c r="AS64">
        <v>13</v>
      </c>
      <c r="AT64">
        <v>11</v>
      </c>
      <c r="AU64">
        <v>12</v>
      </c>
      <c r="AV64">
        <v>10</v>
      </c>
      <c r="AW64">
        <v>12</v>
      </c>
      <c r="AX64">
        <v>10</v>
      </c>
      <c r="AY64">
        <v>11</v>
      </c>
      <c r="AZ64">
        <v>11</v>
      </c>
      <c r="BA64">
        <v>11</v>
      </c>
      <c r="BB64">
        <v>10</v>
      </c>
      <c r="BC64">
        <v>11</v>
      </c>
      <c r="BD64">
        <v>10</v>
      </c>
      <c r="BE64">
        <v>10</v>
      </c>
      <c r="BF64">
        <v>9</v>
      </c>
      <c r="BG64">
        <v>10</v>
      </c>
      <c r="BI64">
        <v>12</v>
      </c>
      <c r="BJ64">
        <v>15</v>
      </c>
      <c r="BK64">
        <v>12</v>
      </c>
      <c r="BL64">
        <v>14</v>
      </c>
      <c r="BM64">
        <v>11</v>
      </c>
      <c r="BN64">
        <v>12</v>
      </c>
      <c r="BO64">
        <v>12</v>
      </c>
      <c r="BP64">
        <v>12</v>
      </c>
      <c r="BQ64">
        <v>11</v>
      </c>
      <c r="BR64">
        <v>11</v>
      </c>
      <c r="BS64">
        <v>11</v>
      </c>
      <c r="BT64">
        <v>10</v>
      </c>
      <c r="BU64">
        <v>11</v>
      </c>
      <c r="BV64">
        <v>11</v>
      </c>
      <c r="BW64">
        <v>10</v>
      </c>
      <c r="BX64">
        <v>10</v>
      </c>
      <c r="BY64">
        <v>10</v>
      </c>
      <c r="BZ64">
        <v>10</v>
      </c>
      <c r="CA64">
        <v>10</v>
      </c>
      <c r="CB64">
        <v>11</v>
      </c>
      <c r="CD64">
        <v>12</v>
      </c>
      <c r="CE64">
        <v>15</v>
      </c>
      <c r="CF64">
        <v>11</v>
      </c>
      <c r="CG64">
        <v>13</v>
      </c>
      <c r="CH64">
        <v>12</v>
      </c>
      <c r="CI64">
        <v>13</v>
      </c>
      <c r="CJ64">
        <v>11</v>
      </c>
      <c r="CK64">
        <v>12</v>
      </c>
      <c r="CL64">
        <v>11</v>
      </c>
      <c r="CM64">
        <v>12</v>
      </c>
      <c r="CN64">
        <v>11</v>
      </c>
      <c r="CO64">
        <v>12</v>
      </c>
      <c r="CP64">
        <v>11</v>
      </c>
      <c r="CQ64">
        <v>11</v>
      </c>
      <c r="CR64">
        <v>11</v>
      </c>
      <c r="CS64">
        <v>11</v>
      </c>
      <c r="CT64">
        <v>10</v>
      </c>
      <c r="CU64">
        <v>11</v>
      </c>
      <c r="CV64">
        <v>10</v>
      </c>
      <c r="CW64">
        <v>10</v>
      </c>
      <c r="FT64">
        <v>3</v>
      </c>
      <c r="FU64">
        <v>2</v>
      </c>
    </row>
    <row r="65" spans="1:178" x14ac:dyDescent="0.3">
      <c r="A65">
        <v>13</v>
      </c>
      <c r="B65">
        <v>3486</v>
      </c>
      <c r="C65" s="2" t="s">
        <v>29</v>
      </c>
      <c r="D65" s="2" t="s">
        <v>254</v>
      </c>
      <c r="E65" s="4" t="s">
        <v>151</v>
      </c>
      <c r="F65" t="s">
        <v>386</v>
      </c>
      <c r="G65" t="s">
        <v>11</v>
      </c>
      <c r="H65">
        <v>2005</v>
      </c>
      <c r="I65" s="1">
        <v>38515</v>
      </c>
      <c r="J65" s="3">
        <v>41905</v>
      </c>
      <c r="K65">
        <v>9</v>
      </c>
      <c r="L65">
        <v>3733</v>
      </c>
      <c r="M65" s="24">
        <v>4.4579000282857102</v>
      </c>
      <c r="N65" t="s">
        <v>378</v>
      </c>
      <c r="O65" s="17">
        <v>17.5</v>
      </c>
      <c r="P65" s="17">
        <v>26.3</v>
      </c>
      <c r="Q65" s="16">
        <f t="shared" si="7"/>
        <v>0.66539923954372626</v>
      </c>
      <c r="R65">
        <v>1</v>
      </c>
      <c r="S65" t="s">
        <v>32</v>
      </c>
      <c r="U65">
        <v>1</v>
      </c>
      <c r="V65">
        <v>0.47</v>
      </c>
      <c r="W65">
        <v>0.43</v>
      </c>
      <c r="X65">
        <v>0.47</v>
      </c>
      <c r="Y65" s="22">
        <f t="shared" si="8"/>
        <v>0.45666666666666661</v>
      </c>
      <c r="Z65">
        <v>46.42</v>
      </c>
      <c r="AA65">
        <v>46.45</v>
      </c>
      <c r="AB65">
        <v>46.46</v>
      </c>
      <c r="AC65" s="16">
        <f t="shared" si="9"/>
        <v>46.443333333333335</v>
      </c>
      <c r="AD65" s="23">
        <v>7.0000000000000001E-3</v>
      </c>
      <c r="AE65" s="16">
        <f t="shared" si="10"/>
        <v>7</v>
      </c>
      <c r="AF65" s="23">
        <f t="shared" si="11"/>
        <v>0.15072130912222781</v>
      </c>
      <c r="AG65" s="16">
        <v>34.6</v>
      </c>
      <c r="AH65" s="21">
        <f t="shared" si="12"/>
        <v>17.3</v>
      </c>
      <c r="AI65" s="21" t="e">
        <f t="shared" si="13"/>
        <v>#VALUE!</v>
      </c>
      <c r="AJ65" s="20" t="s">
        <v>88</v>
      </c>
      <c r="AK65" s="20" t="s">
        <v>88</v>
      </c>
    </row>
    <row r="66" spans="1:178" x14ac:dyDescent="0.3">
      <c r="A66">
        <v>27</v>
      </c>
      <c r="B66">
        <v>5292</v>
      </c>
      <c r="C66" s="2" t="s">
        <v>43</v>
      </c>
      <c r="D66" s="2" t="s">
        <v>267</v>
      </c>
      <c r="E66" s="15" t="s">
        <v>151</v>
      </c>
      <c r="G66" t="s">
        <v>11</v>
      </c>
      <c r="H66">
        <v>2008</v>
      </c>
      <c r="I66" s="1">
        <v>39775</v>
      </c>
      <c r="J66" s="3">
        <v>41905</v>
      </c>
      <c r="K66">
        <v>6</v>
      </c>
      <c r="L66">
        <v>3193</v>
      </c>
      <c r="M66" s="24">
        <v>4.4579000282857102</v>
      </c>
      <c r="N66" t="s">
        <v>378</v>
      </c>
      <c r="O66" s="17">
        <v>17.7</v>
      </c>
      <c r="P66" s="17">
        <v>25.7</v>
      </c>
      <c r="Q66" s="16">
        <f t="shared" si="7"/>
        <v>0.68871595330739299</v>
      </c>
      <c r="R66">
        <v>1</v>
      </c>
      <c r="S66" t="s">
        <v>32</v>
      </c>
      <c r="U66">
        <v>1</v>
      </c>
      <c r="V66" s="16">
        <v>0.56999999999999995</v>
      </c>
      <c r="W66">
        <v>0.56000000000000005</v>
      </c>
      <c r="X66">
        <v>0.57999999999999996</v>
      </c>
      <c r="Y66" s="22">
        <f t="shared" si="8"/>
        <v>0.56999999999999995</v>
      </c>
      <c r="Z66" s="16">
        <v>53.5</v>
      </c>
      <c r="AA66">
        <v>53.38</v>
      </c>
      <c r="AB66">
        <v>53.39</v>
      </c>
      <c r="AC66" s="16">
        <f t="shared" si="9"/>
        <v>53.423333333333325</v>
      </c>
      <c r="AD66" s="23">
        <v>6.8999999999999999E-3</v>
      </c>
      <c r="AE66" s="16">
        <f t="shared" si="10"/>
        <v>6.8999999999999995</v>
      </c>
      <c r="AF66" s="23">
        <f t="shared" si="11"/>
        <v>0.1291570474823735</v>
      </c>
      <c r="AG66">
        <v>45.91</v>
      </c>
      <c r="AH66" s="21">
        <f t="shared" si="12"/>
        <v>22.954999999999998</v>
      </c>
      <c r="AI66" s="21">
        <f t="shared" si="13"/>
        <v>0</v>
      </c>
      <c r="AJ66" s="20">
        <f>AN66+AP66+AR66+AT66+AV66+AX66+AZ66+BB66+BD66+BD66+BF66+BI66+BK66+BM66+BO66+BQ66+BS66+BU66+BW66+BY66+CA66+CD66+CF66+CH66+CJ66+CL66+CN66+CP66+CR66+CT66+CV66</f>
        <v>0</v>
      </c>
      <c r="AK66" s="20">
        <f>AO66+AQ66+AS66+AU66+AW66+AY66+BA66+BC66+BE66+BE66+BG66+BJ66+BL66+BN66+BP66+BR66+BT66+BV66+BX66+BZ66+CB66+CE66+CG66+CI66+CK66+CM66+CO66+CQ66+CS66+CU66+CW66</f>
        <v>0</v>
      </c>
      <c r="FT66">
        <v>4</v>
      </c>
      <c r="FU66">
        <v>3</v>
      </c>
    </row>
    <row r="67" spans="1:178" x14ac:dyDescent="0.3">
      <c r="A67">
        <v>129</v>
      </c>
      <c r="B67">
        <v>6146</v>
      </c>
      <c r="C67" s="2" t="s">
        <v>28</v>
      </c>
      <c r="D67" s="2" t="s">
        <v>253</v>
      </c>
      <c r="E67" s="4" t="s">
        <v>151</v>
      </c>
      <c r="F67" t="s">
        <v>386</v>
      </c>
      <c r="G67" t="s">
        <v>11</v>
      </c>
      <c r="H67">
        <v>2014</v>
      </c>
      <c r="I67" s="1">
        <v>41694</v>
      </c>
      <c r="J67" s="3">
        <v>41905</v>
      </c>
      <c r="K67">
        <v>0</v>
      </c>
      <c r="L67">
        <v>1459</v>
      </c>
      <c r="M67" s="24">
        <v>4.4579000282857102</v>
      </c>
      <c r="N67" t="s">
        <v>381</v>
      </c>
      <c r="O67" s="17">
        <v>14.5</v>
      </c>
      <c r="P67" s="17">
        <v>25.2</v>
      </c>
      <c r="Q67" s="16">
        <f t="shared" si="7"/>
        <v>0.57539682539682546</v>
      </c>
      <c r="R67">
        <v>1</v>
      </c>
      <c r="S67" t="s">
        <v>16</v>
      </c>
      <c r="U67">
        <v>1</v>
      </c>
      <c r="V67" s="16">
        <v>0.53</v>
      </c>
      <c r="W67" s="16">
        <v>0.51</v>
      </c>
      <c r="X67" s="16">
        <v>0.52</v>
      </c>
      <c r="Y67" s="22">
        <f t="shared" si="8"/>
        <v>0.52</v>
      </c>
      <c r="Z67" s="16">
        <v>43.2</v>
      </c>
      <c r="AA67" s="16">
        <v>43.24</v>
      </c>
      <c r="AB67" s="16">
        <v>43.25</v>
      </c>
      <c r="AC67" s="16">
        <f t="shared" si="9"/>
        <v>43.23</v>
      </c>
      <c r="AD67" s="23">
        <v>6.4999999999999997E-3</v>
      </c>
      <c r="AE67" s="16">
        <f t="shared" si="10"/>
        <v>6.5</v>
      </c>
      <c r="AF67" s="23">
        <f t="shared" si="11"/>
        <v>0.15035854730511219</v>
      </c>
      <c r="AG67" s="16">
        <v>32.43</v>
      </c>
      <c r="AH67" s="21">
        <f t="shared" si="12"/>
        <v>16.215</v>
      </c>
      <c r="AI67" s="21" t="e">
        <f t="shared" si="13"/>
        <v>#VALUE!</v>
      </c>
      <c r="AJ67" s="20" t="s">
        <v>88</v>
      </c>
      <c r="AK67" s="20" t="s">
        <v>88</v>
      </c>
      <c r="AL67">
        <v>18</v>
      </c>
      <c r="AM67">
        <v>14</v>
      </c>
      <c r="AN67">
        <v>15</v>
      </c>
      <c r="AO67">
        <v>19</v>
      </c>
      <c r="AP67">
        <v>14</v>
      </c>
      <c r="AQ67">
        <v>18</v>
      </c>
      <c r="AR67">
        <v>13</v>
      </c>
      <c r="AS67">
        <v>16</v>
      </c>
      <c r="AT67">
        <v>12</v>
      </c>
      <c r="AU67">
        <v>13</v>
      </c>
      <c r="AV67">
        <v>12</v>
      </c>
      <c r="AW67">
        <v>13</v>
      </c>
      <c r="AX67">
        <v>11</v>
      </c>
      <c r="AY67">
        <v>12</v>
      </c>
      <c r="AZ67">
        <v>12</v>
      </c>
      <c r="BA67">
        <v>11</v>
      </c>
      <c r="BB67">
        <v>11</v>
      </c>
      <c r="BC67">
        <v>11</v>
      </c>
      <c r="BD67">
        <v>11</v>
      </c>
      <c r="BE67">
        <v>11</v>
      </c>
      <c r="BF67">
        <v>10</v>
      </c>
      <c r="BG67">
        <v>11</v>
      </c>
      <c r="BI67">
        <v>15</v>
      </c>
      <c r="BJ67">
        <v>18</v>
      </c>
      <c r="BK67">
        <v>14</v>
      </c>
      <c r="BL67">
        <v>17</v>
      </c>
      <c r="BM67">
        <v>13</v>
      </c>
      <c r="BN67">
        <v>15</v>
      </c>
      <c r="BO67">
        <v>12</v>
      </c>
      <c r="BP67">
        <v>14</v>
      </c>
      <c r="BQ67">
        <v>11</v>
      </c>
      <c r="BR67">
        <v>13</v>
      </c>
      <c r="BS67">
        <v>11</v>
      </c>
      <c r="BT67">
        <v>12</v>
      </c>
      <c r="BU67">
        <v>11</v>
      </c>
      <c r="BV67">
        <v>11</v>
      </c>
      <c r="BW67">
        <v>11</v>
      </c>
      <c r="BX67">
        <v>11</v>
      </c>
      <c r="BY67">
        <v>10</v>
      </c>
      <c r="BZ67">
        <v>10</v>
      </c>
      <c r="CA67">
        <v>10</v>
      </c>
      <c r="CB67">
        <v>10</v>
      </c>
      <c r="CD67">
        <v>16</v>
      </c>
      <c r="CE67">
        <v>18</v>
      </c>
      <c r="CF67">
        <v>14</v>
      </c>
      <c r="CG67">
        <v>17</v>
      </c>
      <c r="CH67">
        <v>13</v>
      </c>
      <c r="CI67">
        <v>15</v>
      </c>
      <c r="CJ67">
        <v>12</v>
      </c>
      <c r="CK67">
        <v>13</v>
      </c>
      <c r="CL67">
        <v>11</v>
      </c>
      <c r="CM67">
        <v>12</v>
      </c>
      <c r="CN67">
        <v>11</v>
      </c>
      <c r="CO67">
        <v>12</v>
      </c>
      <c r="CP67">
        <v>10</v>
      </c>
      <c r="CQ67">
        <v>11</v>
      </c>
      <c r="CR67">
        <v>11</v>
      </c>
      <c r="CS67">
        <v>11</v>
      </c>
      <c r="CT67">
        <v>10</v>
      </c>
      <c r="CU67">
        <v>11</v>
      </c>
      <c r="CV67">
        <v>10</v>
      </c>
      <c r="CW67">
        <v>11</v>
      </c>
      <c r="FT67">
        <v>3</v>
      </c>
      <c r="FU67">
        <v>2</v>
      </c>
    </row>
    <row r="68" spans="1:178" x14ac:dyDescent="0.3">
      <c r="A68">
        <v>51</v>
      </c>
      <c r="B68">
        <v>5602</v>
      </c>
      <c r="C68" s="2" t="s">
        <v>27</v>
      </c>
      <c r="D68" s="2" t="s">
        <v>252</v>
      </c>
      <c r="E68" s="15" t="s">
        <v>151</v>
      </c>
      <c r="F68" t="s">
        <v>386</v>
      </c>
      <c r="G68" t="s">
        <v>11</v>
      </c>
      <c r="H68">
        <v>2010</v>
      </c>
      <c r="I68" s="1">
        <v>40483</v>
      </c>
      <c r="J68" s="3">
        <v>41906</v>
      </c>
      <c r="K68">
        <v>4</v>
      </c>
      <c r="L68">
        <v>1423</v>
      </c>
      <c r="M68" s="24">
        <v>4.4579000282857102</v>
      </c>
      <c r="N68" t="s">
        <v>378</v>
      </c>
      <c r="O68" s="17">
        <v>16.7</v>
      </c>
      <c r="P68" s="17">
        <v>26.1</v>
      </c>
      <c r="Q68" s="16">
        <f t="shared" si="7"/>
        <v>0.63984674329501912</v>
      </c>
      <c r="R68">
        <v>1</v>
      </c>
      <c r="S68" t="s">
        <v>32</v>
      </c>
      <c r="U68">
        <v>1</v>
      </c>
      <c r="V68" s="16">
        <v>0.48</v>
      </c>
      <c r="W68">
        <v>0.47</v>
      </c>
      <c r="X68">
        <v>0.48</v>
      </c>
      <c r="Y68" s="22">
        <f t="shared" si="8"/>
        <v>0.47666666666666663</v>
      </c>
      <c r="Z68">
        <v>42.94</v>
      </c>
      <c r="AA68" s="16">
        <v>42.82</v>
      </c>
      <c r="AB68" s="16">
        <v>42.84</v>
      </c>
      <c r="AC68" s="16">
        <f t="shared" si="9"/>
        <v>42.866666666666667</v>
      </c>
      <c r="AD68" s="23">
        <v>6.3E-3</v>
      </c>
      <c r="AE68" s="16">
        <f t="shared" si="10"/>
        <v>6.3</v>
      </c>
      <c r="AF68" s="23">
        <f t="shared" si="11"/>
        <v>0.14696734059097977</v>
      </c>
      <c r="AG68" s="16">
        <v>32.31</v>
      </c>
      <c r="AH68" s="21">
        <f t="shared" si="12"/>
        <v>16.155000000000001</v>
      </c>
      <c r="AI68" s="21">
        <f t="shared" si="13"/>
        <v>768</v>
      </c>
      <c r="AJ68" s="20">
        <f>AN68+AP68+AR68+AT68+AV68+AX68+AZ68+BB68+BD68+BD68+BF68+BI68+BK68+BM68+BO68+BQ68+BS68+BU68+BW68+BY68+CA68+CD68+CF68+CH68+CJ68+CL68+CN68+CP68+CR68+CT68+CV68</f>
        <v>373</v>
      </c>
      <c r="AK68" s="20">
        <f>AO68+AQ68+AS68+AU68+AW68+AY68+BA68+BC68+BE68+BE68+BG68+BJ68+BL68+BN68+BP68+BR68+BT68+BV68+BX68+BZ68+CB68+CE68+CG68+CI68+CK68+CM68+CO68+CQ68+CS68+CU68+CW68</f>
        <v>395</v>
      </c>
      <c r="AL68">
        <v>21</v>
      </c>
      <c r="AM68">
        <v>18</v>
      </c>
      <c r="AN68">
        <v>14</v>
      </c>
      <c r="AO68">
        <v>16</v>
      </c>
      <c r="AP68">
        <v>13</v>
      </c>
      <c r="AQ68">
        <v>16</v>
      </c>
      <c r="AR68">
        <v>13</v>
      </c>
      <c r="AS68">
        <v>14</v>
      </c>
      <c r="AT68">
        <v>13</v>
      </c>
      <c r="AU68">
        <v>13</v>
      </c>
      <c r="AV68">
        <v>12</v>
      </c>
      <c r="AW68">
        <v>12</v>
      </c>
      <c r="AX68">
        <v>11</v>
      </c>
      <c r="AY68">
        <v>12</v>
      </c>
      <c r="AZ68">
        <v>12</v>
      </c>
      <c r="BA68">
        <v>11</v>
      </c>
      <c r="BB68">
        <v>12</v>
      </c>
      <c r="BC68">
        <v>12</v>
      </c>
      <c r="BD68">
        <v>11</v>
      </c>
      <c r="BE68">
        <v>11</v>
      </c>
      <c r="BF68">
        <v>11</v>
      </c>
      <c r="BG68">
        <v>11</v>
      </c>
      <c r="BI68">
        <v>14</v>
      </c>
      <c r="BJ68">
        <v>17</v>
      </c>
      <c r="BK68">
        <v>14</v>
      </c>
      <c r="BL68">
        <v>16</v>
      </c>
      <c r="BM68">
        <v>13</v>
      </c>
      <c r="BN68">
        <v>14</v>
      </c>
      <c r="BO68">
        <v>12</v>
      </c>
      <c r="BP68">
        <v>13</v>
      </c>
      <c r="BQ68">
        <v>12</v>
      </c>
      <c r="BR68">
        <v>12</v>
      </c>
      <c r="BS68">
        <v>12</v>
      </c>
      <c r="BT68">
        <v>12</v>
      </c>
      <c r="BU68">
        <v>12</v>
      </c>
      <c r="BV68">
        <v>12</v>
      </c>
      <c r="BW68">
        <v>11</v>
      </c>
      <c r="BX68">
        <v>11</v>
      </c>
      <c r="BY68">
        <v>11</v>
      </c>
      <c r="BZ68">
        <v>11</v>
      </c>
      <c r="CA68">
        <v>11</v>
      </c>
      <c r="CB68">
        <v>11</v>
      </c>
      <c r="CD68">
        <v>14</v>
      </c>
      <c r="CE68">
        <v>16</v>
      </c>
      <c r="CF68">
        <v>13</v>
      </c>
      <c r="CG68">
        <v>14</v>
      </c>
      <c r="CH68">
        <v>13</v>
      </c>
      <c r="CI68">
        <v>14</v>
      </c>
      <c r="CJ68">
        <v>12</v>
      </c>
      <c r="CK68">
        <v>13</v>
      </c>
      <c r="CL68">
        <v>11</v>
      </c>
      <c r="CM68">
        <v>12</v>
      </c>
      <c r="CN68">
        <v>11</v>
      </c>
      <c r="CO68">
        <v>12</v>
      </c>
      <c r="CP68">
        <v>11</v>
      </c>
      <c r="CQ68">
        <v>12</v>
      </c>
      <c r="CR68">
        <v>11</v>
      </c>
      <c r="CS68">
        <v>11</v>
      </c>
      <c r="CT68">
        <v>11</v>
      </c>
      <c r="CU68">
        <v>11</v>
      </c>
      <c r="CV68">
        <v>11</v>
      </c>
      <c r="CW68">
        <v>12</v>
      </c>
    </row>
    <row r="69" spans="1:178" x14ac:dyDescent="0.3">
      <c r="A69">
        <v>86</v>
      </c>
      <c r="B69">
        <v>5907</v>
      </c>
      <c r="C69" s="2" t="s">
        <v>54</v>
      </c>
      <c r="D69" s="2" t="s">
        <v>278</v>
      </c>
      <c r="E69" s="4" t="s">
        <v>151</v>
      </c>
      <c r="F69" t="s">
        <v>386</v>
      </c>
      <c r="G69" t="s">
        <v>11</v>
      </c>
      <c r="H69">
        <v>2012</v>
      </c>
      <c r="I69" s="1">
        <v>41257</v>
      </c>
      <c r="J69" s="3">
        <v>41906</v>
      </c>
      <c r="K69">
        <v>2</v>
      </c>
      <c r="L69">
        <v>649</v>
      </c>
      <c r="M69" s="24">
        <v>4.4579000282857102</v>
      </c>
      <c r="N69" s="18" t="s">
        <v>380</v>
      </c>
      <c r="O69" s="17">
        <v>16.7</v>
      </c>
      <c r="P69" s="17">
        <v>25.7</v>
      </c>
      <c r="Q69" s="16">
        <f t="shared" si="7"/>
        <v>0.64980544747081714</v>
      </c>
      <c r="R69">
        <v>1</v>
      </c>
      <c r="S69" t="s">
        <v>32</v>
      </c>
      <c r="U69">
        <v>1</v>
      </c>
      <c r="V69" s="16">
        <v>0.44</v>
      </c>
      <c r="W69">
        <v>0.45</v>
      </c>
      <c r="X69" s="16">
        <v>0.47</v>
      </c>
      <c r="Y69" s="22">
        <f t="shared" si="8"/>
        <v>0.45333333333333331</v>
      </c>
      <c r="Z69" s="16">
        <v>39.71</v>
      </c>
      <c r="AA69" s="16">
        <v>39.6</v>
      </c>
      <c r="AB69" s="16">
        <v>39.68</v>
      </c>
      <c r="AC69" s="16">
        <f t="shared" si="9"/>
        <v>39.663333333333334</v>
      </c>
      <c r="AD69" s="23">
        <v>5.7000000000000002E-3</v>
      </c>
      <c r="AE69" s="16">
        <f t="shared" si="10"/>
        <v>5.7</v>
      </c>
      <c r="AF69" s="23">
        <f t="shared" si="11"/>
        <v>0.14370955542482561</v>
      </c>
      <c r="AG69" s="16">
        <v>28.25</v>
      </c>
      <c r="AH69" s="21">
        <f t="shared" si="12"/>
        <v>14.125</v>
      </c>
      <c r="AI69" s="21" t="e">
        <f t="shared" si="13"/>
        <v>#VALUE!</v>
      </c>
      <c r="AJ69" s="20" t="s">
        <v>88</v>
      </c>
      <c r="AK69" s="20" t="s">
        <v>88</v>
      </c>
    </row>
    <row r="70" spans="1:178" x14ac:dyDescent="0.3">
      <c r="A70">
        <v>215</v>
      </c>
      <c r="B70">
        <v>6230</v>
      </c>
      <c r="C70" s="2" t="s">
        <v>66</v>
      </c>
      <c r="D70" s="2" t="s">
        <v>289</v>
      </c>
      <c r="E70" s="4" t="s">
        <v>151</v>
      </c>
      <c r="G70" t="s">
        <v>11</v>
      </c>
      <c r="H70">
        <v>2014</v>
      </c>
      <c r="I70" s="1">
        <v>41835</v>
      </c>
      <c r="J70" s="3">
        <v>42037</v>
      </c>
      <c r="K70">
        <v>1</v>
      </c>
      <c r="L70">
        <v>1684</v>
      </c>
      <c r="M70" s="24">
        <v>3.03440265878571</v>
      </c>
      <c r="N70" t="s">
        <v>382</v>
      </c>
      <c r="O70" s="17">
        <v>14.9</v>
      </c>
      <c r="P70" s="17">
        <v>25.5</v>
      </c>
      <c r="Q70" s="16">
        <f t="shared" si="7"/>
        <v>0.58431372549019611</v>
      </c>
      <c r="R70">
        <v>1</v>
      </c>
      <c r="S70" t="s">
        <v>19</v>
      </c>
      <c r="U70">
        <v>0</v>
      </c>
      <c r="V70" s="16">
        <v>0.55000000000000004</v>
      </c>
      <c r="W70" s="16">
        <v>0.56999999999999995</v>
      </c>
      <c r="X70" s="16">
        <v>0.55000000000000004</v>
      </c>
      <c r="Y70" s="22">
        <f t="shared" si="8"/>
        <v>0.55666666666666675</v>
      </c>
      <c r="Z70" s="16">
        <v>48.19</v>
      </c>
      <c r="AA70" s="16">
        <v>48.47</v>
      </c>
      <c r="AB70" s="16">
        <v>48.22</v>
      </c>
      <c r="AC70" s="16">
        <f t="shared" si="9"/>
        <v>48.293333333333329</v>
      </c>
      <c r="AD70" s="23">
        <v>5.7999999999999996E-3</v>
      </c>
      <c r="AE70" s="16">
        <f t="shared" si="10"/>
        <v>5.8</v>
      </c>
      <c r="AF70" s="23">
        <f t="shared" si="11"/>
        <v>0.12009939260077306</v>
      </c>
      <c r="AG70" s="16">
        <v>42.42</v>
      </c>
      <c r="AH70" s="21">
        <f t="shared" si="12"/>
        <v>21.21</v>
      </c>
      <c r="AI70" s="21" t="e">
        <f t="shared" si="13"/>
        <v>#VALUE!</v>
      </c>
      <c r="AJ70" s="20" t="s">
        <v>88</v>
      </c>
      <c r="AK70" s="20" t="s">
        <v>88</v>
      </c>
      <c r="AL70">
        <v>23</v>
      </c>
      <c r="AM70">
        <v>18</v>
      </c>
      <c r="AN70">
        <v>14</v>
      </c>
      <c r="AO70">
        <v>17</v>
      </c>
      <c r="AP70">
        <v>13</v>
      </c>
      <c r="AQ70">
        <v>15</v>
      </c>
      <c r="AR70">
        <v>13</v>
      </c>
      <c r="AS70">
        <v>14</v>
      </c>
      <c r="AT70">
        <v>12</v>
      </c>
      <c r="AU70">
        <v>13</v>
      </c>
      <c r="AV70">
        <v>12</v>
      </c>
      <c r="AW70">
        <v>11</v>
      </c>
      <c r="AX70">
        <v>11</v>
      </c>
      <c r="AY70">
        <v>11</v>
      </c>
      <c r="AZ70">
        <v>12</v>
      </c>
      <c r="BA70">
        <v>11</v>
      </c>
      <c r="BB70">
        <v>12</v>
      </c>
      <c r="BC70">
        <v>11</v>
      </c>
      <c r="BD70">
        <v>11</v>
      </c>
      <c r="BE70">
        <v>11</v>
      </c>
      <c r="BF70">
        <v>11</v>
      </c>
      <c r="BG70">
        <v>10</v>
      </c>
      <c r="BI70">
        <v>14</v>
      </c>
      <c r="BJ70">
        <v>17</v>
      </c>
      <c r="BK70">
        <v>12</v>
      </c>
      <c r="BL70">
        <v>16</v>
      </c>
      <c r="BM70">
        <v>12</v>
      </c>
      <c r="BN70">
        <v>13</v>
      </c>
      <c r="BO70">
        <v>12</v>
      </c>
      <c r="BP70">
        <v>12</v>
      </c>
      <c r="BQ70">
        <v>12</v>
      </c>
      <c r="BR70">
        <v>12</v>
      </c>
      <c r="BS70">
        <v>12</v>
      </c>
      <c r="BT70">
        <v>12</v>
      </c>
      <c r="BU70">
        <v>12</v>
      </c>
      <c r="BV70">
        <v>11</v>
      </c>
      <c r="BW70">
        <v>11</v>
      </c>
      <c r="BX70">
        <v>11</v>
      </c>
      <c r="BY70">
        <v>11</v>
      </c>
      <c r="BZ70">
        <v>11</v>
      </c>
      <c r="CA70">
        <v>10</v>
      </c>
      <c r="CB70">
        <v>11</v>
      </c>
      <c r="CD70">
        <v>14</v>
      </c>
      <c r="CE70">
        <v>16</v>
      </c>
      <c r="CF70">
        <v>12</v>
      </c>
      <c r="CG70">
        <v>15</v>
      </c>
      <c r="CH70">
        <v>12</v>
      </c>
      <c r="CI70">
        <v>13</v>
      </c>
      <c r="CJ70">
        <v>11</v>
      </c>
      <c r="CK70">
        <v>13</v>
      </c>
      <c r="CL70">
        <v>11</v>
      </c>
      <c r="CM70">
        <v>12</v>
      </c>
      <c r="CN70">
        <v>11</v>
      </c>
      <c r="CO70">
        <v>11</v>
      </c>
      <c r="CP70">
        <v>11</v>
      </c>
      <c r="CQ70">
        <v>11</v>
      </c>
      <c r="CR70">
        <v>10</v>
      </c>
      <c r="CS70">
        <v>11</v>
      </c>
      <c r="CT70">
        <v>11</v>
      </c>
      <c r="CU70">
        <v>11</v>
      </c>
      <c r="CV70">
        <v>10</v>
      </c>
      <c r="CW70">
        <v>11</v>
      </c>
    </row>
    <row r="71" spans="1:178" x14ac:dyDescent="0.3">
      <c r="A71">
        <v>211</v>
      </c>
      <c r="B71">
        <v>6219</v>
      </c>
      <c r="C71" s="2" t="s">
        <v>65</v>
      </c>
      <c r="D71" s="2" t="s">
        <v>288</v>
      </c>
      <c r="E71" s="4" t="s">
        <v>151</v>
      </c>
      <c r="F71" t="s">
        <v>393</v>
      </c>
      <c r="G71" t="s">
        <v>11</v>
      </c>
      <c r="H71">
        <v>2014</v>
      </c>
      <c r="I71" s="1">
        <v>41784</v>
      </c>
      <c r="J71" s="3">
        <v>42042</v>
      </c>
      <c r="K71">
        <v>1</v>
      </c>
      <c r="L71">
        <v>258</v>
      </c>
      <c r="M71" s="24">
        <v>3.03440265878571</v>
      </c>
      <c r="N71" t="s">
        <v>382</v>
      </c>
      <c r="O71" s="17">
        <v>15.6</v>
      </c>
      <c r="P71" s="17">
        <v>26</v>
      </c>
      <c r="Q71" s="16">
        <f t="shared" si="7"/>
        <v>0.6</v>
      </c>
      <c r="R71">
        <v>1</v>
      </c>
      <c r="S71" t="s">
        <v>12</v>
      </c>
      <c r="U71">
        <v>0</v>
      </c>
      <c r="V71" s="16">
        <v>0.53</v>
      </c>
      <c r="W71" s="16">
        <v>0.54</v>
      </c>
      <c r="X71" s="16">
        <v>0.53</v>
      </c>
      <c r="Y71" s="22">
        <f t="shared" si="8"/>
        <v>0.53333333333333333</v>
      </c>
      <c r="Z71" s="16">
        <v>49.53</v>
      </c>
      <c r="AA71" s="16">
        <v>49.57</v>
      </c>
      <c r="AB71" s="16">
        <v>49.74</v>
      </c>
      <c r="AC71" s="16">
        <f t="shared" si="9"/>
        <v>49.613333333333337</v>
      </c>
      <c r="AD71" s="23">
        <v>5.8999999999999999E-3</v>
      </c>
      <c r="AE71" s="16">
        <f t="shared" si="10"/>
        <v>5.8999999999999995</v>
      </c>
      <c r="AF71" s="23">
        <f t="shared" si="11"/>
        <v>0.11891964525665141</v>
      </c>
      <c r="AG71" s="16">
        <v>42.67</v>
      </c>
      <c r="AH71" s="21">
        <f t="shared" si="12"/>
        <v>21.335000000000001</v>
      </c>
      <c r="AI71" s="21" t="e">
        <f t="shared" si="13"/>
        <v>#VALUE!</v>
      </c>
      <c r="AJ71" s="20" t="s">
        <v>88</v>
      </c>
      <c r="AK71" s="20" t="s">
        <v>88</v>
      </c>
      <c r="AL71">
        <v>20</v>
      </c>
      <c r="AM71">
        <v>18</v>
      </c>
      <c r="FM71">
        <v>0.54</v>
      </c>
      <c r="FN71">
        <v>0.52</v>
      </c>
      <c r="FO71">
        <v>0.49</v>
      </c>
      <c r="FP71">
        <v>49.37</v>
      </c>
      <c r="FQ71">
        <v>49.23</v>
      </c>
      <c r="FR71">
        <v>49.31</v>
      </c>
      <c r="FS71">
        <v>38.47</v>
      </c>
      <c r="FT71">
        <v>3</v>
      </c>
      <c r="FU71">
        <v>2</v>
      </c>
    </row>
    <row r="72" spans="1:178" x14ac:dyDescent="0.3">
      <c r="A72">
        <v>109</v>
      </c>
      <c r="B72">
        <v>6136</v>
      </c>
      <c r="C72" s="2" t="s">
        <v>15</v>
      </c>
      <c r="D72" s="2" t="s">
        <v>244</v>
      </c>
      <c r="E72" s="4" t="s">
        <v>151</v>
      </c>
      <c r="F72" t="s">
        <v>391</v>
      </c>
      <c r="G72" t="s">
        <v>11</v>
      </c>
      <c r="H72">
        <v>2014</v>
      </c>
      <c r="I72" s="1">
        <v>41690</v>
      </c>
      <c r="J72" s="3">
        <v>42059</v>
      </c>
      <c r="K72">
        <v>1</v>
      </c>
      <c r="L72">
        <v>369</v>
      </c>
      <c r="M72" s="24">
        <v>3.03440265878571</v>
      </c>
      <c r="N72" t="s">
        <v>382</v>
      </c>
      <c r="O72" s="17">
        <v>16.5</v>
      </c>
      <c r="P72" s="17">
        <v>25.9</v>
      </c>
      <c r="Q72" s="16">
        <f t="shared" si="7"/>
        <v>0.63706563706563712</v>
      </c>
      <c r="R72">
        <v>1</v>
      </c>
      <c r="S72" t="s">
        <v>19</v>
      </c>
      <c r="U72">
        <v>0</v>
      </c>
      <c r="V72" s="16">
        <v>0.57999999999999996</v>
      </c>
      <c r="W72" s="16">
        <v>0.6</v>
      </c>
      <c r="X72" s="16">
        <v>0.57999999999999996</v>
      </c>
      <c r="Y72" s="22">
        <f t="shared" si="8"/>
        <v>0.58666666666666656</v>
      </c>
      <c r="Z72" s="16">
        <v>51.3</v>
      </c>
      <c r="AA72" s="16">
        <v>51.3</v>
      </c>
      <c r="AB72" s="16">
        <v>51.4</v>
      </c>
      <c r="AC72" s="16">
        <f t="shared" si="9"/>
        <v>51.333333333333336</v>
      </c>
      <c r="AD72" s="23">
        <v>6.3E-3</v>
      </c>
      <c r="AE72" s="16">
        <f t="shared" si="10"/>
        <v>6.3</v>
      </c>
      <c r="AF72" s="23">
        <f t="shared" si="11"/>
        <v>0.12272727272727271</v>
      </c>
      <c r="AG72" s="16">
        <v>43.28</v>
      </c>
      <c r="AH72" s="21">
        <f t="shared" si="12"/>
        <v>21.64</v>
      </c>
      <c r="AI72" s="21" t="e">
        <f t="shared" si="13"/>
        <v>#VALUE!</v>
      </c>
      <c r="AJ72" s="20" t="s">
        <v>88</v>
      </c>
      <c r="AK72" s="20" t="s">
        <v>88</v>
      </c>
      <c r="CY72" s="12" t="s">
        <v>180</v>
      </c>
      <c r="CZ72">
        <v>21</v>
      </c>
      <c r="DA72">
        <v>18</v>
      </c>
      <c r="DB72">
        <v>12</v>
      </c>
      <c r="DC72">
        <v>15</v>
      </c>
      <c r="DD72">
        <v>12</v>
      </c>
      <c r="DE72">
        <v>14</v>
      </c>
      <c r="DF72">
        <v>12</v>
      </c>
      <c r="DG72">
        <v>13</v>
      </c>
      <c r="DH72">
        <v>11</v>
      </c>
      <c r="DI72">
        <v>12</v>
      </c>
      <c r="DJ72">
        <v>11</v>
      </c>
      <c r="DK72">
        <v>12</v>
      </c>
      <c r="DL72">
        <v>11</v>
      </c>
      <c r="DM72">
        <v>11</v>
      </c>
      <c r="DN72">
        <v>11</v>
      </c>
      <c r="DO72">
        <v>11</v>
      </c>
      <c r="DP72">
        <v>10</v>
      </c>
      <c r="DQ72">
        <v>11</v>
      </c>
      <c r="DR72">
        <v>10</v>
      </c>
      <c r="DS72">
        <v>10</v>
      </c>
      <c r="DT72">
        <v>10</v>
      </c>
      <c r="DU72">
        <v>10</v>
      </c>
      <c r="DW72">
        <v>13</v>
      </c>
      <c r="DX72">
        <v>14</v>
      </c>
      <c r="DY72">
        <v>11</v>
      </c>
      <c r="DZ72">
        <v>15</v>
      </c>
      <c r="EA72">
        <v>12</v>
      </c>
      <c r="EB72">
        <v>13</v>
      </c>
      <c r="EC72">
        <v>11</v>
      </c>
      <c r="ED72">
        <v>12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10</v>
      </c>
      <c r="EL72">
        <v>11</v>
      </c>
      <c r="EM72">
        <v>10</v>
      </c>
      <c r="EN72">
        <v>11</v>
      </c>
      <c r="EO72">
        <v>10</v>
      </c>
      <c r="EP72">
        <v>11</v>
      </c>
      <c r="ER72">
        <v>13</v>
      </c>
      <c r="ES72">
        <v>14</v>
      </c>
      <c r="ET72">
        <v>12</v>
      </c>
      <c r="EU72">
        <v>14</v>
      </c>
      <c r="EV72">
        <v>12</v>
      </c>
      <c r="EW72">
        <v>12</v>
      </c>
      <c r="EX72">
        <v>11</v>
      </c>
      <c r="EY72">
        <v>12</v>
      </c>
      <c r="EZ72">
        <v>12</v>
      </c>
      <c r="FA72">
        <v>12</v>
      </c>
      <c r="FB72">
        <v>11</v>
      </c>
      <c r="FC72">
        <v>11</v>
      </c>
      <c r="FD72">
        <v>11</v>
      </c>
      <c r="FE72">
        <v>11</v>
      </c>
      <c r="FF72">
        <v>10</v>
      </c>
      <c r="FG72">
        <v>10</v>
      </c>
      <c r="FH72">
        <v>10</v>
      </c>
      <c r="FI72">
        <v>11</v>
      </c>
      <c r="FJ72">
        <v>10</v>
      </c>
      <c r="FK72">
        <v>11</v>
      </c>
      <c r="FT72">
        <v>3</v>
      </c>
      <c r="FU72">
        <v>2</v>
      </c>
      <c r="FV72">
        <v>4.8999999999999998E-3</v>
      </c>
    </row>
    <row r="73" spans="1:178" x14ac:dyDescent="0.3">
      <c r="A73">
        <v>173</v>
      </c>
      <c r="B73">
        <v>6172</v>
      </c>
      <c r="C73" s="2" t="s">
        <v>50</v>
      </c>
      <c r="D73" s="2" t="s">
        <v>274</v>
      </c>
      <c r="E73" s="4" t="s">
        <v>151</v>
      </c>
      <c r="G73" t="s">
        <v>11</v>
      </c>
      <c r="H73">
        <v>2014</v>
      </c>
      <c r="I73" s="1">
        <v>41710</v>
      </c>
      <c r="J73" s="3">
        <v>42061</v>
      </c>
      <c r="K73">
        <v>1</v>
      </c>
      <c r="L73">
        <v>351</v>
      </c>
      <c r="M73" s="24">
        <v>3.03440265878571</v>
      </c>
      <c r="N73" t="s">
        <v>378</v>
      </c>
      <c r="O73" s="17">
        <v>15.8</v>
      </c>
      <c r="P73" s="17">
        <v>25.8</v>
      </c>
      <c r="Q73" s="16">
        <f t="shared" si="7"/>
        <v>0.61240310077519378</v>
      </c>
      <c r="R73">
        <v>1</v>
      </c>
      <c r="S73" t="s">
        <v>12</v>
      </c>
      <c r="U73">
        <v>0</v>
      </c>
      <c r="V73" s="16">
        <v>0.63</v>
      </c>
      <c r="W73" s="16">
        <v>0.6</v>
      </c>
      <c r="X73" s="16">
        <v>0.61</v>
      </c>
      <c r="Y73" s="22">
        <f t="shared" si="8"/>
        <v>0.61333333333333329</v>
      </c>
      <c r="Z73" s="16">
        <v>50.05</v>
      </c>
      <c r="AA73" s="16">
        <v>50.13</v>
      </c>
      <c r="AB73" s="16">
        <v>50.07</v>
      </c>
      <c r="AC73" s="16">
        <f t="shared" si="9"/>
        <v>50.083333333333336</v>
      </c>
      <c r="AD73" s="23">
        <v>6.1000000000000004E-3</v>
      </c>
      <c r="AE73" s="16">
        <f t="shared" si="10"/>
        <v>6.1000000000000005</v>
      </c>
      <c r="AF73" s="23">
        <f t="shared" si="11"/>
        <v>0.12179700499168054</v>
      </c>
      <c r="AG73" s="16">
        <v>41.55</v>
      </c>
      <c r="AH73" s="21">
        <f t="shared" si="12"/>
        <v>20.774999999999999</v>
      </c>
      <c r="AI73" s="21" t="e">
        <f t="shared" si="13"/>
        <v>#VALUE!</v>
      </c>
      <c r="AJ73" s="20" t="s">
        <v>88</v>
      </c>
      <c r="AK73" s="20" t="s">
        <v>88</v>
      </c>
      <c r="AL73">
        <v>21</v>
      </c>
      <c r="AM73">
        <v>21</v>
      </c>
      <c r="AN73">
        <v>13</v>
      </c>
      <c r="AO73">
        <v>16</v>
      </c>
      <c r="AP73">
        <v>12</v>
      </c>
      <c r="AQ73">
        <v>14</v>
      </c>
      <c r="AR73">
        <v>11</v>
      </c>
      <c r="AS73">
        <v>13</v>
      </c>
      <c r="AT73">
        <v>11</v>
      </c>
      <c r="AU73">
        <v>12</v>
      </c>
      <c r="AV73">
        <v>11</v>
      </c>
      <c r="AW73">
        <v>11</v>
      </c>
      <c r="AX73">
        <v>10</v>
      </c>
      <c r="AY73">
        <v>11</v>
      </c>
      <c r="AZ73">
        <v>10</v>
      </c>
      <c r="BA73">
        <v>10</v>
      </c>
      <c r="BB73">
        <v>10</v>
      </c>
      <c r="BC73">
        <v>11</v>
      </c>
      <c r="BD73">
        <v>10</v>
      </c>
      <c r="BE73">
        <v>10</v>
      </c>
      <c r="BF73">
        <v>9</v>
      </c>
      <c r="BG73">
        <v>10</v>
      </c>
      <c r="BI73">
        <v>13</v>
      </c>
      <c r="BJ73">
        <v>16</v>
      </c>
      <c r="BK73">
        <v>12</v>
      </c>
      <c r="BL73">
        <v>15</v>
      </c>
      <c r="BM73">
        <v>11</v>
      </c>
      <c r="BN73">
        <v>13</v>
      </c>
      <c r="BO73">
        <v>11</v>
      </c>
      <c r="BP73">
        <v>12</v>
      </c>
      <c r="BQ73">
        <v>11</v>
      </c>
      <c r="BR73">
        <v>11</v>
      </c>
      <c r="BS73">
        <v>11</v>
      </c>
      <c r="BT73">
        <v>11</v>
      </c>
      <c r="BU73">
        <v>10</v>
      </c>
      <c r="BV73">
        <v>10</v>
      </c>
      <c r="BW73">
        <v>10</v>
      </c>
      <c r="BX73">
        <v>10</v>
      </c>
      <c r="BY73">
        <v>11</v>
      </c>
      <c r="BZ73">
        <v>10</v>
      </c>
      <c r="CA73">
        <v>10</v>
      </c>
      <c r="CB73">
        <v>9</v>
      </c>
      <c r="CD73">
        <v>13</v>
      </c>
      <c r="CE73">
        <v>15</v>
      </c>
      <c r="CF73">
        <v>11</v>
      </c>
      <c r="CG73">
        <v>14</v>
      </c>
      <c r="CH73">
        <v>11</v>
      </c>
      <c r="CI73">
        <v>13</v>
      </c>
      <c r="CJ73">
        <v>11</v>
      </c>
      <c r="CK73">
        <v>12</v>
      </c>
      <c r="CL73">
        <v>11</v>
      </c>
      <c r="CM73">
        <v>12</v>
      </c>
      <c r="CN73">
        <v>11</v>
      </c>
      <c r="CO73">
        <v>11</v>
      </c>
      <c r="CP73">
        <v>10</v>
      </c>
      <c r="CQ73">
        <v>10</v>
      </c>
      <c r="CR73">
        <v>10</v>
      </c>
      <c r="CS73">
        <v>10</v>
      </c>
      <c r="CT73">
        <v>10</v>
      </c>
      <c r="CU73">
        <v>10</v>
      </c>
      <c r="CV73">
        <v>9</v>
      </c>
      <c r="CW73">
        <v>9</v>
      </c>
    </row>
    <row r="74" spans="1:178" x14ac:dyDescent="0.3">
      <c r="A74">
        <v>134</v>
      </c>
      <c r="B74">
        <v>6149</v>
      </c>
      <c r="C74" s="2" t="s">
        <v>33</v>
      </c>
      <c r="D74" s="2" t="s">
        <v>257</v>
      </c>
      <c r="E74" s="4" t="s">
        <v>151</v>
      </c>
      <c r="G74" t="s">
        <v>11</v>
      </c>
      <c r="H74">
        <v>2014</v>
      </c>
      <c r="I74" s="1">
        <v>41696</v>
      </c>
      <c r="J74" s="3">
        <v>42062</v>
      </c>
      <c r="K74">
        <v>1</v>
      </c>
      <c r="L74">
        <v>366</v>
      </c>
      <c r="M74" s="24">
        <v>3.03440265878571</v>
      </c>
      <c r="N74" t="s">
        <v>382</v>
      </c>
      <c r="O74" s="17">
        <v>14.2</v>
      </c>
      <c r="P74" s="17">
        <v>25.3</v>
      </c>
      <c r="Q74" s="16">
        <f t="shared" si="7"/>
        <v>0.56126482213438733</v>
      </c>
      <c r="R74">
        <v>1</v>
      </c>
      <c r="S74" t="s">
        <v>14</v>
      </c>
      <c r="U74">
        <v>1</v>
      </c>
      <c r="V74" s="16">
        <v>0.55000000000000004</v>
      </c>
      <c r="W74" s="16">
        <v>0.53</v>
      </c>
      <c r="X74" s="16">
        <v>0.55000000000000004</v>
      </c>
      <c r="Y74" s="22">
        <f t="shared" si="8"/>
        <v>0.54333333333333333</v>
      </c>
      <c r="Z74" s="16">
        <v>47.36</v>
      </c>
      <c r="AA74" s="16">
        <v>47.5</v>
      </c>
      <c r="AB74" s="16">
        <v>47.42</v>
      </c>
      <c r="AC74" s="16">
        <f t="shared" si="9"/>
        <v>47.426666666666669</v>
      </c>
      <c r="AD74" s="23">
        <v>6.8999999999999999E-3</v>
      </c>
      <c r="AE74" s="16">
        <f t="shared" si="10"/>
        <v>6.8999999999999995</v>
      </c>
      <c r="AF74" s="23">
        <f t="shared" si="11"/>
        <v>0.14548777059319648</v>
      </c>
      <c r="AG74" s="16">
        <v>36.57</v>
      </c>
      <c r="AH74" s="21">
        <f t="shared" si="12"/>
        <v>18.285</v>
      </c>
      <c r="AI74" s="21" t="e">
        <f t="shared" si="13"/>
        <v>#VALUE!</v>
      </c>
      <c r="AJ74" s="20" t="s">
        <v>88</v>
      </c>
      <c r="AK74" s="20" t="s">
        <v>88</v>
      </c>
      <c r="AL74">
        <v>20</v>
      </c>
      <c r="AM74">
        <v>18</v>
      </c>
      <c r="FT74">
        <v>4</v>
      </c>
      <c r="FU74">
        <v>3</v>
      </c>
    </row>
    <row r="75" spans="1:178" x14ac:dyDescent="0.3">
      <c r="A75">
        <v>233</v>
      </c>
      <c r="B75">
        <v>6375</v>
      </c>
      <c r="C75" s="2" t="s">
        <v>68</v>
      </c>
      <c r="D75" s="2" t="s">
        <v>291</v>
      </c>
      <c r="E75" s="15" t="s">
        <v>151</v>
      </c>
      <c r="G75" t="s">
        <v>11</v>
      </c>
      <c r="H75">
        <v>2014</v>
      </c>
      <c r="I75" s="1">
        <v>41996</v>
      </c>
      <c r="J75" s="3">
        <v>42236</v>
      </c>
      <c r="K75">
        <v>1</v>
      </c>
      <c r="L75">
        <v>2993</v>
      </c>
      <c r="M75" s="25">
        <v>4.8553472715714303</v>
      </c>
      <c r="N75" t="s">
        <v>378</v>
      </c>
      <c r="O75" s="17">
        <v>17</v>
      </c>
      <c r="P75" s="17">
        <v>24.7</v>
      </c>
      <c r="Q75" s="16">
        <f t="shared" si="7"/>
        <v>0.68825910931174095</v>
      </c>
      <c r="R75">
        <v>1</v>
      </c>
      <c r="S75" t="s">
        <v>12</v>
      </c>
      <c r="U75">
        <v>0</v>
      </c>
      <c r="V75" s="16">
        <v>0.6</v>
      </c>
      <c r="W75" s="16">
        <v>0.57999999999999996</v>
      </c>
      <c r="X75" s="16">
        <v>0.57999999999999996</v>
      </c>
      <c r="Y75" s="22">
        <f t="shared" si="8"/>
        <v>0.58666666666666656</v>
      </c>
      <c r="Z75" s="16">
        <v>53.72</v>
      </c>
      <c r="AA75" s="16">
        <v>53.57</v>
      </c>
      <c r="AB75" s="16">
        <v>53.62</v>
      </c>
      <c r="AC75" s="16">
        <f t="shared" si="9"/>
        <v>53.636666666666663</v>
      </c>
      <c r="AD75" s="23">
        <v>6.4999999999999997E-3</v>
      </c>
      <c r="AE75" s="16">
        <f t="shared" si="10"/>
        <v>6.5</v>
      </c>
      <c r="AF75" s="23">
        <f t="shared" si="11"/>
        <v>0.12118575601267791</v>
      </c>
      <c r="AG75" s="16">
        <v>46.83</v>
      </c>
      <c r="AH75" s="21">
        <f t="shared" si="12"/>
        <v>23.414999999999999</v>
      </c>
      <c r="AI75" s="21">
        <f t="shared" si="13"/>
        <v>0</v>
      </c>
      <c r="AJ75" s="20">
        <f>AN75+AP75+AR75+AT75+AV75+AX75+AZ75+BB75+BD75+BD75+BF75+BI75+BK75+BM75+BO75+BQ75+BS75+BU75+BW75+BY75+CA75+CD75+CF75+CH75+CJ75+CL75+CN75+CP75+CR75+CT75+CV75</f>
        <v>0</v>
      </c>
      <c r="AK75" s="20">
        <f>AO75+AQ75+AS75+AU75+AW75+AY75+BA75+BC75+BE75+BE75+BG75+BJ75+BL75+BN75+BP75+BR75+BT75+BV75+BX75+BZ75+CB75+CE75+CG75+CI75+CK75+CM75+CO75+CQ75+CS75+CU75+CW75</f>
        <v>0</v>
      </c>
      <c r="AL75">
        <v>21</v>
      </c>
      <c r="AM75">
        <v>18</v>
      </c>
      <c r="FT75">
        <v>3</v>
      </c>
      <c r="FU75">
        <v>3</v>
      </c>
    </row>
    <row r="76" spans="1:178" x14ac:dyDescent="0.3">
      <c r="A76">
        <v>12</v>
      </c>
      <c r="B76">
        <v>3486</v>
      </c>
      <c r="C76" s="2" t="s">
        <v>29</v>
      </c>
      <c r="D76" s="2" t="s">
        <v>254</v>
      </c>
      <c r="E76" s="4" t="s">
        <v>151</v>
      </c>
      <c r="G76" t="s">
        <v>11</v>
      </c>
      <c r="H76">
        <v>2005</v>
      </c>
      <c r="I76" s="1">
        <v>38515</v>
      </c>
      <c r="J76" s="3">
        <v>42248</v>
      </c>
      <c r="K76">
        <v>10</v>
      </c>
      <c r="L76">
        <v>3733</v>
      </c>
      <c r="M76" s="25">
        <v>4.8553472715714303</v>
      </c>
      <c r="N76" t="s">
        <v>378</v>
      </c>
      <c r="O76" s="17">
        <v>17.8</v>
      </c>
      <c r="P76" s="17">
        <v>26.4</v>
      </c>
      <c r="Q76" s="16">
        <f t="shared" si="7"/>
        <v>0.67424242424242431</v>
      </c>
      <c r="R76">
        <v>1</v>
      </c>
      <c r="S76" t="s">
        <v>12</v>
      </c>
      <c r="U76">
        <v>0</v>
      </c>
      <c r="V76">
        <v>0.62</v>
      </c>
      <c r="W76">
        <v>0.62</v>
      </c>
      <c r="X76">
        <v>0.63</v>
      </c>
      <c r="Y76" s="22">
        <f t="shared" si="8"/>
        <v>0.62333333333333341</v>
      </c>
      <c r="Z76">
        <v>51.49</v>
      </c>
      <c r="AA76">
        <v>51.45</v>
      </c>
      <c r="AB76">
        <v>51.32</v>
      </c>
      <c r="AC76" s="16">
        <f t="shared" si="9"/>
        <v>51.419999999999995</v>
      </c>
      <c r="AD76" s="23">
        <v>6.3E-3</v>
      </c>
      <c r="AE76" s="16">
        <f t="shared" si="10"/>
        <v>6.3</v>
      </c>
      <c r="AF76" s="23">
        <f t="shared" si="11"/>
        <v>0.12252042007001168</v>
      </c>
      <c r="AG76">
        <v>45.32</v>
      </c>
      <c r="AH76" s="21">
        <f t="shared" si="12"/>
        <v>22.66</v>
      </c>
      <c r="AI76" s="21" t="e">
        <f t="shared" si="13"/>
        <v>#VALUE!</v>
      </c>
      <c r="AJ76" s="20" t="s">
        <v>88</v>
      </c>
      <c r="AK76" s="20" t="s">
        <v>88</v>
      </c>
      <c r="AL76">
        <v>22</v>
      </c>
      <c r="AM76">
        <v>19</v>
      </c>
    </row>
    <row r="77" spans="1:178" x14ac:dyDescent="0.3">
      <c r="A77">
        <v>175</v>
      </c>
      <c r="B77">
        <v>6175</v>
      </c>
      <c r="C77" s="2" t="s">
        <v>52</v>
      </c>
      <c r="D77" s="2" t="s">
        <v>276</v>
      </c>
      <c r="E77" s="4" t="s">
        <v>151</v>
      </c>
      <c r="G77" t="s">
        <v>11</v>
      </c>
      <c r="H77">
        <v>2014</v>
      </c>
      <c r="I77" s="1">
        <v>41711</v>
      </c>
      <c r="J77" s="3">
        <v>42257</v>
      </c>
      <c r="K77">
        <v>1</v>
      </c>
      <c r="L77">
        <v>716</v>
      </c>
      <c r="M77" s="25">
        <v>4.8553472715714303</v>
      </c>
      <c r="N77" t="s">
        <v>378</v>
      </c>
      <c r="O77" s="17">
        <v>15.8</v>
      </c>
      <c r="P77" s="17">
        <v>26.8</v>
      </c>
      <c r="Q77" s="16">
        <f t="shared" si="7"/>
        <v>0.58955223880597019</v>
      </c>
      <c r="R77">
        <v>1</v>
      </c>
      <c r="S77" t="s">
        <v>12</v>
      </c>
      <c r="U77">
        <v>0</v>
      </c>
      <c r="V77" s="16">
        <v>0.64</v>
      </c>
      <c r="W77" s="16">
        <v>0.65</v>
      </c>
      <c r="X77" s="16">
        <v>0.65</v>
      </c>
      <c r="Y77" s="22">
        <f t="shared" si="8"/>
        <v>0.64666666666666661</v>
      </c>
      <c r="Z77" s="16">
        <v>52.87</v>
      </c>
      <c r="AA77" s="16">
        <v>52.72</v>
      </c>
      <c r="AB77" s="16">
        <v>52.95</v>
      </c>
      <c r="AC77" s="16">
        <f t="shared" si="9"/>
        <v>52.846666666666671</v>
      </c>
      <c r="AD77" s="23">
        <v>6.4999999999999997E-3</v>
      </c>
      <c r="AE77" s="16">
        <f t="shared" si="10"/>
        <v>6.5</v>
      </c>
      <c r="AF77" s="23">
        <f t="shared" si="11"/>
        <v>0.12299735082628989</v>
      </c>
      <c r="AG77" s="16">
        <v>47.28</v>
      </c>
      <c r="AH77" s="21">
        <f t="shared" si="12"/>
        <v>23.64</v>
      </c>
      <c r="AI77" s="21" t="e">
        <f t="shared" si="13"/>
        <v>#VALUE!</v>
      </c>
      <c r="AJ77" s="20" t="s">
        <v>88</v>
      </c>
      <c r="AK77" s="20" t="s">
        <v>88</v>
      </c>
      <c r="AL77">
        <v>23</v>
      </c>
      <c r="AM77">
        <v>21</v>
      </c>
      <c r="AN77">
        <v>14</v>
      </c>
      <c r="AO77">
        <v>16</v>
      </c>
      <c r="AP77">
        <v>13</v>
      </c>
      <c r="AQ77">
        <v>15</v>
      </c>
      <c r="AR77">
        <v>13</v>
      </c>
      <c r="AS77">
        <v>14</v>
      </c>
      <c r="AT77">
        <v>12</v>
      </c>
      <c r="AU77">
        <v>14</v>
      </c>
      <c r="AV77">
        <v>12</v>
      </c>
      <c r="AW77">
        <v>13</v>
      </c>
      <c r="AX77">
        <v>11</v>
      </c>
      <c r="AY77">
        <v>12</v>
      </c>
      <c r="AZ77">
        <v>11</v>
      </c>
      <c r="BA77">
        <v>11</v>
      </c>
      <c r="BB77">
        <v>11</v>
      </c>
      <c r="BC77">
        <v>12</v>
      </c>
      <c r="BD77">
        <v>11</v>
      </c>
      <c r="BE77">
        <v>12</v>
      </c>
      <c r="BF77">
        <v>11</v>
      </c>
      <c r="BG77">
        <v>11</v>
      </c>
      <c r="BI77">
        <v>14</v>
      </c>
      <c r="BJ77">
        <v>15</v>
      </c>
      <c r="BK77">
        <v>14</v>
      </c>
      <c r="BL77">
        <v>16</v>
      </c>
      <c r="BM77">
        <v>13</v>
      </c>
      <c r="BN77">
        <v>15</v>
      </c>
      <c r="BO77">
        <v>12</v>
      </c>
      <c r="BP77">
        <v>14</v>
      </c>
      <c r="BQ77">
        <v>12</v>
      </c>
      <c r="BR77">
        <v>12</v>
      </c>
      <c r="BS77">
        <v>11</v>
      </c>
      <c r="BT77">
        <v>12</v>
      </c>
      <c r="BU77">
        <v>12</v>
      </c>
      <c r="BV77">
        <v>12</v>
      </c>
      <c r="BW77">
        <v>11</v>
      </c>
      <c r="BX77">
        <v>11</v>
      </c>
      <c r="BY77">
        <v>11</v>
      </c>
      <c r="BZ77">
        <v>10</v>
      </c>
      <c r="CA77">
        <v>11</v>
      </c>
      <c r="CB77">
        <v>11</v>
      </c>
      <c r="CD77">
        <v>14</v>
      </c>
      <c r="CE77">
        <v>17</v>
      </c>
      <c r="CF77">
        <v>14</v>
      </c>
      <c r="CG77">
        <v>16</v>
      </c>
      <c r="CH77">
        <v>13</v>
      </c>
      <c r="CI77">
        <v>15</v>
      </c>
      <c r="CJ77">
        <v>12</v>
      </c>
      <c r="CK77">
        <v>13</v>
      </c>
      <c r="CL77">
        <v>12</v>
      </c>
      <c r="CM77">
        <v>13</v>
      </c>
      <c r="CN77">
        <v>12</v>
      </c>
      <c r="CO77">
        <v>12</v>
      </c>
      <c r="CP77">
        <v>11</v>
      </c>
      <c r="CQ77">
        <v>11</v>
      </c>
      <c r="CR77">
        <v>11</v>
      </c>
      <c r="CS77">
        <v>11</v>
      </c>
      <c r="CT77">
        <v>11</v>
      </c>
      <c r="CU77">
        <v>11</v>
      </c>
      <c r="CV77">
        <v>11</v>
      </c>
      <c r="CW77">
        <v>11</v>
      </c>
      <c r="FT77">
        <v>4</v>
      </c>
      <c r="FU77">
        <v>3</v>
      </c>
    </row>
    <row r="78" spans="1:178" x14ac:dyDescent="0.3">
      <c r="A78">
        <v>241</v>
      </c>
      <c r="B78">
        <v>6384</v>
      </c>
      <c r="C78" s="2" t="s">
        <v>69</v>
      </c>
      <c r="D78" s="2" t="s">
        <v>292</v>
      </c>
      <c r="E78" s="4" t="s">
        <v>151</v>
      </c>
      <c r="G78" t="s">
        <v>11</v>
      </c>
      <c r="H78">
        <v>2015</v>
      </c>
      <c r="I78" s="1">
        <v>42020</v>
      </c>
      <c r="J78" s="3">
        <v>42260</v>
      </c>
      <c r="K78">
        <v>0</v>
      </c>
      <c r="L78">
        <v>1496</v>
      </c>
      <c r="M78" s="25">
        <v>4.8553472715714303</v>
      </c>
      <c r="N78" t="s">
        <v>415</v>
      </c>
      <c r="O78" s="17">
        <v>15.8</v>
      </c>
      <c r="P78" s="17">
        <v>25.2</v>
      </c>
      <c r="Q78" s="16">
        <f t="shared" si="7"/>
        <v>0.62698412698412698</v>
      </c>
      <c r="R78">
        <v>1</v>
      </c>
      <c r="S78" t="s">
        <v>12</v>
      </c>
      <c r="U78">
        <v>0</v>
      </c>
      <c r="V78" s="16">
        <v>0.61</v>
      </c>
      <c r="W78" s="16">
        <v>0.59</v>
      </c>
      <c r="X78" s="16">
        <v>0.6</v>
      </c>
      <c r="Y78" s="22">
        <f t="shared" si="8"/>
        <v>0.6</v>
      </c>
      <c r="Z78" s="16">
        <v>47.34</v>
      </c>
      <c r="AA78" s="16">
        <v>47.24</v>
      </c>
      <c r="AB78" s="16">
        <v>47.31</v>
      </c>
      <c r="AC78" s="16">
        <f t="shared" si="9"/>
        <v>47.296666666666674</v>
      </c>
      <c r="AD78" s="23">
        <v>7.0000000000000001E-3</v>
      </c>
      <c r="AE78" s="16">
        <f t="shared" si="10"/>
        <v>7</v>
      </c>
      <c r="AF78" s="23">
        <f t="shared" si="11"/>
        <v>0.14800197335964477</v>
      </c>
      <c r="AG78" s="16">
        <v>35.700000000000003</v>
      </c>
      <c r="AH78" s="21">
        <f t="shared" si="12"/>
        <v>17.850000000000001</v>
      </c>
      <c r="AI78" s="21" t="e">
        <f t="shared" si="13"/>
        <v>#VALUE!</v>
      </c>
      <c r="AJ78" s="20" t="s">
        <v>88</v>
      </c>
      <c r="AK78" s="20" t="s">
        <v>88</v>
      </c>
      <c r="FT78">
        <v>3</v>
      </c>
      <c r="FU78">
        <v>2</v>
      </c>
    </row>
    <row r="79" spans="1:178" x14ac:dyDescent="0.3">
      <c r="A79">
        <v>77</v>
      </c>
      <c r="B79">
        <v>5853</v>
      </c>
      <c r="C79" s="2" t="s">
        <v>70</v>
      </c>
      <c r="D79" s="2" t="s">
        <v>293</v>
      </c>
      <c r="E79" s="4" t="s">
        <v>151</v>
      </c>
      <c r="G79" t="s">
        <v>11</v>
      </c>
      <c r="H79">
        <v>2012</v>
      </c>
      <c r="I79" s="1">
        <v>41119</v>
      </c>
      <c r="J79" s="3">
        <v>42261</v>
      </c>
      <c r="K79">
        <v>3</v>
      </c>
      <c r="L79">
        <v>3191</v>
      </c>
      <c r="M79" s="25">
        <v>4.8553472715714303</v>
      </c>
      <c r="N79" t="s">
        <v>378</v>
      </c>
      <c r="O79" s="17">
        <v>15.8</v>
      </c>
      <c r="P79" s="17">
        <v>25.7</v>
      </c>
      <c r="Q79" s="16">
        <f t="shared" si="7"/>
        <v>0.61478599221789887</v>
      </c>
      <c r="R79">
        <v>1</v>
      </c>
      <c r="S79" t="s">
        <v>12</v>
      </c>
      <c r="U79">
        <v>0</v>
      </c>
      <c r="V79" s="16">
        <v>0.56000000000000005</v>
      </c>
      <c r="W79">
        <v>0.57999999999999996</v>
      </c>
      <c r="X79" s="16">
        <v>0.59</v>
      </c>
      <c r="Y79" s="22">
        <f t="shared" si="8"/>
        <v>0.57666666666666666</v>
      </c>
      <c r="Z79" s="16">
        <v>50.25</v>
      </c>
      <c r="AA79" s="16">
        <v>50.25</v>
      </c>
      <c r="AB79" s="16">
        <v>50.17</v>
      </c>
      <c r="AC79" s="16">
        <f t="shared" si="9"/>
        <v>50.223333333333336</v>
      </c>
      <c r="AD79" s="23">
        <v>5.7999999999999996E-3</v>
      </c>
      <c r="AE79" s="16">
        <f t="shared" si="10"/>
        <v>5.8</v>
      </c>
      <c r="AF79" s="23">
        <f t="shared" si="11"/>
        <v>0.11548417070418796</v>
      </c>
      <c r="AG79" s="16">
        <v>43.98</v>
      </c>
      <c r="AH79" s="21">
        <f t="shared" si="12"/>
        <v>21.99</v>
      </c>
      <c r="AI79" s="21" t="e">
        <f t="shared" si="13"/>
        <v>#VALUE!</v>
      </c>
      <c r="AJ79" s="20" t="s">
        <v>88</v>
      </c>
      <c r="AK79" s="20" t="s">
        <v>88</v>
      </c>
      <c r="FT79">
        <v>3</v>
      </c>
      <c r="FU79">
        <v>3</v>
      </c>
    </row>
    <row r="80" spans="1:178" x14ac:dyDescent="0.3">
      <c r="A80">
        <v>5</v>
      </c>
      <c r="B80">
        <v>2991</v>
      </c>
      <c r="C80" s="2" t="s">
        <v>21</v>
      </c>
      <c r="D80" s="2" t="s">
        <v>248</v>
      </c>
      <c r="E80" s="4" t="s">
        <v>151</v>
      </c>
      <c r="G80" t="s">
        <v>11</v>
      </c>
      <c r="H80">
        <v>2003</v>
      </c>
      <c r="I80" s="1">
        <v>37953</v>
      </c>
      <c r="J80" s="3">
        <v>42554</v>
      </c>
      <c r="K80">
        <v>13</v>
      </c>
      <c r="L80">
        <v>4601</v>
      </c>
      <c r="M80" s="24">
        <v>4.2142862022142902</v>
      </c>
      <c r="N80" t="s">
        <v>378</v>
      </c>
      <c r="O80" s="17">
        <v>17.100000000000001</v>
      </c>
      <c r="P80" s="17">
        <v>25.5</v>
      </c>
      <c r="Q80" s="16">
        <f t="shared" si="7"/>
        <v>0.67058823529411771</v>
      </c>
      <c r="R80">
        <v>1</v>
      </c>
      <c r="S80" t="s">
        <v>12</v>
      </c>
      <c r="U80">
        <v>0</v>
      </c>
      <c r="V80">
        <v>0.54</v>
      </c>
      <c r="W80">
        <v>0.53</v>
      </c>
      <c r="X80">
        <v>0.54</v>
      </c>
      <c r="Y80" s="22">
        <f t="shared" si="8"/>
        <v>0.53666666666666674</v>
      </c>
      <c r="Z80">
        <v>50.59</v>
      </c>
      <c r="AA80">
        <v>50.52</v>
      </c>
      <c r="AB80">
        <v>50.54</v>
      </c>
      <c r="AC80" s="16">
        <f t="shared" si="9"/>
        <v>50.550000000000004</v>
      </c>
      <c r="AD80" s="23">
        <v>6.8999999999999999E-3</v>
      </c>
      <c r="AE80" s="16">
        <f t="shared" si="10"/>
        <v>6.8999999999999995</v>
      </c>
      <c r="AF80" s="23">
        <f t="shared" si="11"/>
        <v>0.13649851632047474</v>
      </c>
      <c r="AG80">
        <v>44.22</v>
      </c>
      <c r="AH80" s="21">
        <f t="shared" si="12"/>
        <v>22.11</v>
      </c>
      <c r="AI80" s="21" t="e">
        <f t="shared" si="13"/>
        <v>#VALUE!</v>
      </c>
      <c r="AJ80" s="20" t="s">
        <v>88</v>
      </c>
      <c r="AK80" s="20" t="s">
        <v>88</v>
      </c>
      <c r="AL80">
        <v>22</v>
      </c>
      <c r="AM80">
        <v>16</v>
      </c>
      <c r="AN80">
        <v>14</v>
      </c>
      <c r="AO80">
        <v>18</v>
      </c>
      <c r="AP80">
        <v>14</v>
      </c>
      <c r="AQ80">
        <v>15</v>
      </c>
      <c r="AR80">
        <v>13</v>
      </c>
      <c r="AS80">
        <v>13</v>
      </c>
      <c r="AT80">
        <v>11</v>
      </c>
      <c r="AU80">
        <v>12</v>
      </c>
      <c r="AV80">
        <v>11</v>
      </c>
      <c r="AW80">
        <v>11</v>
      </c>
      <c r="AX80">
        <v>11</v>
      </c>
      <c r="AY80">
        <v>10</v>
      </c>
      <c r="AZ80">
        <v>10</v>
      </c>
      <c r="BA80">
        <v>11</v>
      </c>
      <c r="BB80">
        <v>10</v>
      </c>
      <c r="BC80">
        <v>11</v>
      </c>
      <c r="BD80">
        <v>10</v>
      </c>
      <c r="BE80">
        <v>11</v>
      </c>
      <c r="BF80">
        <v>10</v>
      </c>
      <c r="BG80">
        <v>10</v>
      </c>
      <c r="BI80">
        <v>14</v>
      </c>
      <c r="BJ80">
        <v>17</v>
      </c>
      <c r="BK80">
        <v>13</v>
      </c>
      <c r="BL80">
        <v>15</v>
      </c>
      <c r="BM80">
        <v>12</v>
      </c>
      <c r="BN80">
        <v>12</v>
      </c>
      <c r="BO80">
        <v>11</v>
      </c>
      <c r="BP80">
        <v>11</v>
      </c>
      <c r="BQ80">
        <v>11</v>
      </c>
      <c r="BR80">
        <v>11</v>
      </c>
      <c r="BS80">
        <v>12</v>
      </c>
      <c r="BT80">
        <v>10</v>
      </c>
      <c r="BU80">
        <v>11</v>
      </c>
      <c r="BV80">
        <v>10</v>
      </c>
      <c r="BW80">
        <v>11</v>
      </c>
      <c r="BX80">
        <v>10</v>
      </c>
      <c r="BY80">
        <v>10</v>
      </c>
      <c r="BZ80">
        <v>10</v>
      </c>
      <c r="CA80">
        <v>10</v>
      </c>
      <c r="CB80">
        <v>9</v>
      </c>
      <c r="CD80">
        <v>14</v>
      </c>
      <c r="CE80">
        <v>18</v>
      </c>
      <c r="CF80">
        <v>13</v>
      </c>
      <c r="CG80">
        <v>16</v>
      </c>
      <c r="CH80">
        <v>13</v>
      </c>
      <c r="CI80">
        <v>13</v>
      </c>
      <c r="CJ80">
        <v>12</v>
      </c>
      <c r="CK80">
        <v>12</v>
      </c>
      <c r="CL80">
        <v>12</v>
      </c>
      <c r="CM80">
        <v>11</v>
      </c>
      <c r="CN80">
        <v>11</v>
      </c>
      <c r="CO80">
        <v>11</v>
      </c>
      <c r="CP80">
        <v>10</v>
      </c>
      <c r="CQ80">
        <v>11</v>
      </c>
      <c r="CR80">
        <v>10</v>
      </c>
      <c r="CS80">
        <v>10</v>
      </c>
      <c r="CT80">
        <v>10</v>
      </c>
      <c r="CU80">
        <v>10</v>
      </c>
      <c r="CV80">
        <v>10</v>
      </c>
      <c r="CW80">
        <v>10</v>
      </c>
      <c r="CY80" s="12" t="s">
        <v>180</v>
      </c>
      <c r="CZ80">
        <v>22</v>
      </c>
      <c r="DA80">
        <v>19</v>
      </c>
      <c r="DB80">
        <v>14</v>
      </c>
      <c r="DC80">
        <v>17</v>
      </c>
      <c r="DD80">
        <v>12</v>
      </c>
      <c r="DE80">
        <v>15</v>
      </c>
      <c r="DF80">
        <v>11</v>
      </c>
      <c r="DG80">
        <v>14</v>
      </c>
      <c r="DH80">
        <v>11</v>
      </c>
      <c r="DI80">
        <v>13</v>
      </c>
      <c r="DJ80">
        <v>11</v>
      </c>
      <c r="DK80">
        <v>12</v>
      </c>
      <c r="DL80">
        <v>11</v>
      </c>
      <c r="DM80">
        <v>11</v>
      </c>
      <c r="DN80">
        <v>10</v>
      </c>
      <c r="DO80">
        <v>11</v>
      </c>
      <c r="DP80">
        <v>9</v>
      </c>
      <c r="DQ80">
        <v>11</v>
      </c>
      <c r="DR80">
        <v>10</v>
      </c>
      <c r="DS80">
        <v>11</v>
      </c>
      <c r="DT80">
        <v>10</v>
      </c>
      <c r="DU80">
        <v>10</v>
      </c>
      <c r="DW80">
        <v>13</v>
      </c>
      <c r="DX80">
        <v>17</v>
      </c>
      <c r="DY80">
        <v>13</v>
      </c>
      <c r="DZ80">
        <v>15</v>
      </c>
      <c r="EA80">
        <v>13</v>
      </c>
      <c r="EB80">
        <v>13</v>
      </c>
      <c r="EC80">
        <v>11</v>
      </c>
      <c r="ED80">
        <v>12</v>
      </c>
      <c r="EE80">
        <v>11</v>
      </c>
      <c r="EF80">
        <v>11</v>
      </c>
      <c r="EG80">
        <v>11</v>
      </c>
      <c r="EH80">
        <v>11</v>
      </c>
      <c r="EI80">
        <v>11</v>
      </c>
      <c r="EJ80">
        <v>11</v>
      </c>
      <c r="EK80">
        <v>10</v>
      </c>
      <c r="EL80">
        <v>11</v>
      </c>
      <c r="EM80">
        <v>11</v>
      </c>
      <c r="EN80">
        <v>10</v>
      </c>
      <c r="EO80">
        <v>10</v>
      </c>
      <c r="EP80">
        <v>10</v>
      </c>
      <c r="ER80">
        <v>13</v>
      </c>
      <c r="ES80">
        <v>17</v>
      </c>
      <c r="ET80">
        <v>13</v>
      </c>
      <c r="EU80">
        <v>15</v>
      </c>
      <c r="EV80">
        <v>12</v>
      </c>
      <c r="EW80">
        <v>13</v>
      </c>
      <c r="EX80">
        <v>11</v>
      </c>
      <c r="EY80">
        <v>12</v>
      </c>
      <c r="EZ80">
        <v>11</v>
      </c>
      <c r="FA80">
        <v>12</v>
      </c>
      <c r="FB80">
        <v>11</v>
      </c>
      <c r="FC80">
        <v>11</v>
      </c>
      <c r="FD80">
        <v>11</v>
      </c>
      <c r="FE80">
        <v>11</v>
      </c>
      <c r="FF80">
        <v>11</v>
      </c>
      <c r="FG80">
        <v>11</v>
      </c>
      <c r="FH80">
        <v>10</v>
      </c>
      <c r="FI80">
        <v>11</v>
      </c>
      <c r="FJ80">
        <v>10</v>
      </c>
      <c r="FK80">
        <v>10</v>
      </c>
      <c r="FT80">
        <v>4</v>
      </c>
      <c r="FU80">
        <v>3</v>
      </c>
      <c r="FV80">
        <v>6.4999999999999997E-3</v>
      </c>
    </row>
    <row r="81" spans="1:178" x14ac:dyDescent="0.3">
      <c r="A81">
        <v>143</v>
      </c>
      <c r="B81">
        <v>6155</v>
      </c>
      <c r="C81" s="2" t="s">
        <v>37</v>
      </c>
      <c r="D81" s="2" t="s">
        <v>261</v>
      </c>
      <c r="E81" s="4" t="s">
        <v>151</v>
      </c>
      <c r="G81" t="s">
        <v>11</v>
      </c>
      <c r="H81">
        <v>2014</v>
      </c>
      <c r="I81" s="1">
        <v>41698</v>
      </c>
      <c r="J81" s="3">
        <v>42563</v>
      </c>
      <c r="K81">
        <v>2</v>
      </c>
      <c r="L81">
        <v>3102</v>
      </c>
      <c r="M81" s="24">
        <v>4.2142862022142902</v>
      </c>
      <c r="N81" t="s">
        <v>378</v>
      </c>
      <c r="O81" s="17">
        <v>16.399999999999999</v>
      </c>
      <c r="P81" s="17">
        <v>26.3</v>
      </c>
      <c r="Q81" s="16">
        <f t="shared" si="7"/>
        <v>0.62357414448669191</v>
      </c>
      <c r="R81">
        <v>1</v>
      </c>
      <c r="S81" t="s">
        <v>12</v>
      </c>
      <c r="U81">
        <v>0</v>
      </c>
      <c r="V81" s="16">
        <v>0.55000000000000004</v>
      </c>
      <c r="W81" s="16">
        <v>0.56000000000000005</v>
      </c>
      <c r="X81" s="16">
        <v>0.55000000000000004</v>
      </c>
      <c r="Y81" s="22">
        <f t="shared" si="8"/>
        <v>0.55333333333333334</v>
      </c>
      <c r="Z81" s="16">
        <v>53</v>
      </c>
      <c r="AA81" s="16">
        <v>52.99</v>
      </c>
      <c r="AB81" s="16">
        <v>53.11</v>
      </c>
      <c r="AC81" s="16">
        <f t="shared" si="9"/>
        <v>53.033333333333339</v>
      </c>
      <c r="AD81" s="23">
        <v>6.4999999999999997E-3</v>
      </c>
      <c r="AE81" s="16">
        <f t="shared" si="10"/>
        <v>6.5</v>
      </c>
      <c r="AF81" s="23">
        <f t="shared" si="11"/>
        <v>0.12256442489000627</v>
      </c>
      <c r="AG81" s="16">
        <v>43.15</v>
      </c>
      <c r="AH81" s="21">
        <f t="shared" si="12"/>
        <v>21.574999999999999</v>
      </c>
      <c r="AI81" s="21" t="e">
        <f t="shared" si="13"/>
        <v>#VALUE!</v>
      </c>
      <c r="AJ81" s="20" t="s">
        <v>88</v>
      </c>
      <c r="AK81" s="20" t="s">
        <v>88</v>
      </c>
      <c r="FT81">
        <v>3</v>
      </c>
      <c r="FU81">
        <v>3</v>
      </c>
    </row>
    <row r="82" spans="1:178" x14ac:dyDescent="0.3">
      <c r="A82">
        <v>234</v>
      </c>
      <c r="B82">
        <v>6375</v>
      </c>
      <c r="C82" s="2" t="s">
        <v>68</v>
      </c>
      <c r="D82" s="2" t="s">
        <v>291</v>
      </c>
      <c r="E82" s="15" t="s">
        <v>151</v>
      </c>
      <c r="G82" t="s">
        <v>11</v>
      </c>
      <c r="H82">
        <v>2014</v>
      </c>
      <c r="I82" s="1">
        <v>41996</v>
      </c>
      <c r="J82" s="3">
        <v>42563</v>
      </c>
      <c r="K82">
        <v>2</v>
      </c>
      <c r="L82">
        <v>2993</v>
      </c>
      <c r="M82" s="24">
        <v>4.2142862022142902</v>
      </c>
      <c r="N82" t="s">
        <v>378</v>
      </c>
      <c r="O82" s="17">
        <v>16.399999999999999</v>
      </c>
      <c r="P82" s="17">
        <v>25</v>
      </c>
      <c r="Q82" s="16">
        <f t="shared" si="7"/>
        <v>0.65599999999999992</v>
      </c>
      <c r="R82">
        <v>1</v>
      </c>
      <c r="S82" t="s">
        <v>12</v>
      </c>
      <c r="U82">
        <v>0</v>
      </c>
      <c r="V82" s="16">
        <v>0.49</v>
      </c>
      <c r="W82" s="16">
        <v>0.49</v>
      </c>
      <c r="X82" s="16">
        <v>0.49</v>
      </c>
      <c r="Y82" s="22">
        <f t="shared" si="8"/>
        <v>0.49</v>
      </c>
      <c r="Z82" s="16">
        <v>54.96</v>
      </c>
      <c r="AA82" s="16">
        <v>54.95</v>
      </c>
      <c r="AB82" s="16">
        <v>54.86</v>
      </c>
      <c r="AC82" s="16">
        <f t="shared" si="9"/>
        <v>54.923333333333325</v>
      </c>
      <c r="AD82" s="23">
        <v>6.4999999999999997E-3</v>
      </c>
      <c r="AE82" s="16">
        <f t="shared" si="10"/>
        <v>6.5</v>
      </c>
      <c r="AF82" s="23">
        <f t="shared" si="11"/>
        <v>0.1183467864295685</v>
      </c>
      <c r="AG82" s="16">
        <v>44.31</v>
      </c>
      <c r="AH82" s="21">
        <f t="shared" si="12"/>
        <v>22.155000000000001</v>
      </c>
      <c r="AI82" s="21">
        <f t="shared" si="13"/>
        <v>0</v>
      </c>
      <c r="AJ82" s="20">
        <f>AN82+AP82+AR82+AT82+AV82+AX82+AZ82+BB82+BD82+BD82+BF82+BI82+BK82+BM82+BO82+BQ82+BS82+BU82+BW82+BY82+CA82+CD82+CF82+CH82+CJ82+CL82+CN82+CP82+CR82+CT82+CV82</f>
        <v>0</v>
      </c>
      <c r="AK82" s="20">
        <f>AO82+AQ82+AS82+AU82+AW82+AY82+BA82+BC82+BE82+BE82+BG82+BJ82+BL82+BN82+BP82+BR82+BT82+BV82+BX82+BZ82+CB82+CE82+CG82+CI82+CK82+CM82+CO82+CQ82+CS82+CU82+CW82</f>
        <v>0</v>
      </c>
      <c r="CZ82">
        <v>21</v>
      </c>
      <c r="DA82">
        <v>18</v>
      </c>
      <c r="FM82">
        <v>0.56999999999999995</v>
      </c>
      <c r="FN82">
        <v>0.61</v>
      </c>
      <c r="FO82">
        <v>0.62</v>
      </c>
      <c r="FP82">
        <v>51.97</v>
      </c>
      <c r="FQ82">
        <v>51.89</v>
      </c>
      <c r="FR82">
        <v>51.96</v>
      </c>
      <c r="FS82">
        <v>45.29</v>
      </c>
      <c r="FT82">
        <v>4</v>
      </c>
      <c r="FU82">
        <v>3</v>
      </c>
      <c r="FV82">
        <v>6.0000000000000001E-3</v>
      </c>
    </row>
    <row r="83" spans="1:178" x14ac:dyDescent="0.3">
      <c r="A83">
        <v>247</v>
      </c>
      <c r="B83">
        <v>6556</v>
      </c>
      <c r="C83" s="2" t="s">
        <v>71</v>
      </c>
      <c r="D83" s="2" t="s">
        <v>294</v>
      </c>
      <c r="E83" s="4" t="s">
        <v>151</v>
      </c>
      <c r="G83" t="s">
        <v>11</v>
      </c>
      <c r="H83">
        <v>2015</v>
      </c>
      <c r="I83" s="1">
        <v>42136</v>
      </c>
      <c r="J83" s="3">
        <v>42570</v>
      </c>
      <c r="K83">
        <v>1</v>
      </c>
      <c r="L83">
        <v>1180</v>
      </c>
      <c r="M83" s="24">
        <v>4.2142862022142902</v>
      </c>
      <c r="N83" t="s">
        <v>380</v>
      </c>
      <c r="O83" s="17">
        <v>16</v>
      </c>
      <c r="P83" s="17">
        <v>26.9</v>
      </c>
      <c r="Q83" s="16">
        <f t="shared" si="7"/>
        <v>0.59479553903345728</v>
      </c>
      <c r="R83">
        <v>1</v>
      </c>
      <c r="S83" t="s">
        <v>16</v>
      </c>
      <c r="U83">
        <v>1</v>
      </c>
      <c r="V83" s="16">
        <v>0.61</v>
      </c>
      <c r="W83" s="16">
        <v>0.57999999999999996</v>
      </c>
      <c r="X83" s="16">
        <v>0.56999999999999995</v>
      </c>
      <c r="Y83" s="22">
        <f t="shared" si="8"/>
        <v>0.58666666666666656</v>
      </c>
      <c r="Z83" s="16">
        <v>51.05</v>
      </c>
      <c r="AA83" s="16">
        <v>51.1</v>
      </c>
      <c r="AB83" s="16">
        <v>51.07</v>
      </c>
      <c r="AC83" s="16">
        <f t="shared" si="9"/>
        <v>51.073333333333331</v>
      </c>
      <c r="AD83" s="23">
        <v>6.1000000000000004E-3</v>
      </c>
      <c r="AE83" s="16">
        <f t="shared" si="10"/>
        <v>6.1000000000000005</v>
      </c>
      <c r="AF83" s="23">
        <f t="shared" si="11"/>
        <v>0.11943610494713486</v>
      </c>
      <c r="AG83" s="16">
        <v>43.59</v>
      </c>
      <c r="AH83" s="21">
        <f t="shared" si="12"/>
        <v>21.795000000000002</v>
      </c>
      <c r="AI83" s="21" t="e">
        <f t="shared" si="13"/>
        <v>#VALUE!</v>
      </c>
      <c r="AJ83" s="20" t="s">
        <v>88</v>
      </c>
      <c r="AK83" s="20" t="s">
        <v>88</v>
      </c>
      <c r="CZ83">
        <v>21</v>
      </c>
      <c r="DA83">
        <v>19</v>
      </c>
      <c r="FT83">
        <v>3</v>
      </c>
      <c r="FU83">
        <v>3</v>
      </c>
      <c r="FV83">
        <v>4.8999999999999998E-3</v>
      </c>
    </row>
    <row r="84" spans="1:178" x14ac:dyDescent="0.3">
      <c r="A84">
        <v>203</v>
      </c>
      <c r="B84">
        <v>6200</v>
      </c>
      <c r="C84" s="2" t="s">
        <v>60</v>
      </c>
      <c r="D84" s="2" t="s">
        <v>284</v>
      </c>
      <c r="E84" s="15" t="s">
        <v>151</v>
      </c>
      <c r="G84" t="s">
        <v>11</v>
      </c>
      <c r="H84">
        <v>2014</v>
      </c>
      <c r="I84" s="1">
        <v>41812</v>
      </c>
      <c r="J84" s="3">
        <v>42571</v>
      </c>
      <c r="K84">
        <v>2</v>
      </c>
      <c r="L84">
        <v>2953</v>
      </c>
      <c r="M84" s="24">
        <v>4.2142862022142902</v>
      </c>
      <c r="N84" t="s">
        <v>378</v>
      </c>
      <c r="O84" s="17">
        <v>17</v>
      </c>
      <c r="P84" s="17">
        <v>24.1</v>
      </c>
      <c r="Q84" s="16">
        <f t="shared" si="7"/>
        <v>0.70539419087136923</v>
      </c>
      <c r="R84">
        <v>1</v>
      </c>
      <c r="S84" t="s">
        <v>25</v>
      </c>
      <c r="U84">
        <v>1</v>
      </c>
      <c r="V84" s="16">
        <v>0.49</v>
      </c>
      <c r="W84" s="16">
        <v>0.48</v>
      </c>
      <c r="X84" s="16">
        <v>0.48</v>
      </c>
      <c r="Y84" s="22">
        <f t="shared" si="8"/>
        <v>0.48333333333333334</v>
      </c>
      <c r="Z84" s="16">
        <v>46.94</v>
      </c>
      <c r="AA84" s="16">
        <v>47.11</v>
      </c>
      <c r="AB84" s="16">
        <v>47.07</v>
      </c>
      <c r="AC84" s="16">
        <f t="shared" si="9"/>
        <v>47.04</v>
      </c>
      <c r="AD84" s="23">
        <v>5.3E-3</v>
      </c>
      <c r="AE84" s="16">
        <f t="shared" si="10"/>
        <v>5.3</v>
      </c>
      <c r="AF84" s="23">
        <f t="shared" si="11"/>
        <v>0.11267006802721088</v>
      </c>
      <c r="AG84" s="16">
        <v>39.42</v>
      </c>
      <c r="AH84" s="21">
        <f t="shared" si="12"/>
        <v>19.71</v>
      </c>
      <c r="AI84" s="21">
        <f t="shared" si="13"/>
        <v>0</v>
      </c>
      <c r="AJ84" s="20">
        <f>AN84+AP84+AR84+AT84+AV84+AX84+AZ84+BB84+BD84+BD84+BF84+BI84+BK84+BM84+BO84+BQ84+BS84+BU84+BW84+BY84+CA84+CD84+CF84+CH84+CJ84+CL84+CN84+CP84+CR84+CT84+CV84</f>
        <v>0</v>
      </c>
      <c r="AK84" s="20">
        <f>AO84+AQ84+AS84+AU84+AW84+AY84+BA84+BC84+BE84+BE84+BG84+BJ84+BL84+BN84+BP84+BR84+BT84+BV84+BX84+BZ84+CB84+CE84+CG84+CI84+CK84+CM84+CO84+CQ84+CS84+CU84+CW84</f>
        <v>0</v>
      </c>
      <c r="CZ84">
        <v>23</v>
      </c>
      <c r="DA84">
        <v>19</v>
      </c>
      <c r="FT84">
        <v>3</v>
      </c>
      <c r="FU84">
        <v>2</v>
      </c>
      <c r="FV84">
        <v>4.4000000000000003E-3</v>
      </c>
    </row>
    <row r="85" spans="1:178" x14ac:dyDescent="0.3">
      <c r="A85">
        <v>248</v>
      </c>
      <c r="B85">
        <v>6556</v>
      </c>
      <c r="C85" s="2" t="s">
        <v>71</v>
      </c>
      <c r="D85" s="2" t="s">
        <v>294</v>
      </c>
      <c r="E85" s="4" t="s">
        <v>151</v>
      </c>
      <c r="G85" t="s">
        <v>11</v>
      </c>
      <c r="H85">
        <v>2015</v>
      </c>
      <c r="I85" s="1">
        <v>42136</v>
      </c>
      <c r="J85" s="3">
        <v>42574</v>
      </c>
      <c r="K85">
        <v>1</v>
      </c>
      <c r="L85">
        <v>1180</v>
      </c>
      <c r="M85" s="24">
        <v>4.2142862022142902</v>
      </c>
      <c r="N85" t="s">
        <v>380</v>
      </c>
      <c r="O85" s="17">
        <v>16.600000000000001</v>
      </c>
      <c r="P85" s="17">
        <v>27.2</v>
      </c>
      <c r="Q85" s="16">
        <f t="shared" si="7"/>
        <v>0.61029411764705888</v>
      </c>
      <c r="R85">
        <v>1</v>
      </c>
      <c r="S85" t="s">
        <v>16</v>
      </c>
      <c r="U85">
        <v>1</v>
      </c>
      <c r="V85" s="16">
        <v>0.51</v>
      </c>
      <c r="W85" s="16">
        <v>0.53</v>
      </c>
      <c r="X85" s="16">
        <v>0.51</v>
      </c>
      <c r="Y85" s="22">
        <f t="shared" si="8"/>
        <v>0.51666666666666672</v>
      </c>
      <c r="Z85" s="16">
        <v>45.85</v>
      </c>
      <c r="AA85" s="16">
        <v>45.87</v>
      </c>
      <c r="AB85" s="16">
        <v>45.76</v>
      </c>
      <c r="AC85" s="16">
        <f t="shared" si="9"/>
        <v>45.826666666666661</v>
      </c>
      <c r="AD85" s="23">
        <v>6.7999999999999996E-3</v>
      </c>
      <c r="AE85" s="16">
        <f t="shared" si="10"/>
        <v>6.8</v>
      </c>
      <c r="AF85" s="23">
        <f t="shared" si="11"/>
        <v>0.14838521966831542</v>
      </c>
      <c r="AG85" s="16">
        <v>34.99</v>
      </c>
      <c r="AH85" s="21">
        <f t="shared" si="12"/>
        <v>17.495000000000001</v>
      </c>
      <c r="AI85" s="21" t="e">
        <f t="shared" si="13"/>
        <v>#VALUE!</v>
      </c>
      <c r="AJ85" s="20" t="s">
        <v>88</v>
      </c>
      <c r="AK85" s="20" t="s">
        <v>88</v>
      </c>
      <c r="CZ85">
        <v>23</v>
      </c>
      <c r="DA85">
        <v>21</v>
      </c>
      <c r="FT85">
        <v>3</v>
      </c>
      <c r="FU85">
        <v>2</v>
      </c>
      <c r="FV85">
        <v>6.4999999999999997E-3</v>
      </c>
    </row>
    <row r="86" spans="1:178" x14ac:dyDescent="0.3">
      <c r="A86">
        <v>198</v>
      </c>
      <c r="B86">
        <v>6196</v>
      </c>
      <c r="C86" s="2" t="s">
        <v>59</v>
      </c>
      <c r="D86" s="2" t="s">
        <v>283</v>
      </c>
      <c r="E86" s="4" t="s">
        <v>151</v>
      </c>
      <c r="G86" t="s">
        <v>11</v>
      </c>
      <c r="H86">
        <v>2013</v>
      </c>
      <c r="I86" s="1">
        <v>41632</v>
      </c>
      <c r="J86" s="3">
        <v>42583</v>
      </c>
      <c r="K86">
        <v>3</v>
      </c>
      <c r="L86">
        <v>989</v>
      </c>
      <c r="M86" s="24">
        <v>4.2142862022142902</v>
      </c>
      <c r="N86" t="s">
        <v>378</v>
      </c>
      <c r="O86" s="17">
        <v>16.8</v>
      </c>
      <c r="P86" s="17">
        <v>27</v>
      </c>
      <c r="Q86" s="16">
        <f t="shared" si="7"/>
        <v>0.62222222222222223</v>
      </c>
      <c r="R86">
        <v>1</v>
      </c>
      <c r="S86" t="s">
        <v>16</v>
      </c>
      <c r="U86">
        <v>1</v>
      </c>
      <c r="V86" s="16">
        <v>0.56999999999999995</v>
      </c>
      <c r="W86" s="16">
        <v>0.56999999999999995</v>
      </c>
      <c r="X86" s="16">
        <v>0.56999999999999995</v>
      </c>
      <c r="Y86" s="22">
        <f t="shared" si="8"/>
        <v>0.56999999999999995</v>
      </c>
      <c r="Z86" s="16">
        <v>50.95</v>
      </c>
      <c r="AA86" s="16">
        <v>50.8</v>
      </c>
      <c r="AB86" s="16">
        <v>50.92</v>
      </c>
      <c r="AC86" s="16">
        <f t="shared" si="9"/>
        <v>50.890000000000008</v>
      </c>
      <c r="AD86" s="23">
        <v>6.3E-3</v>
      </c>
      <c r="AE86" s="16">
        <f t="shared" si="10"/>
        <v>6.3</v>
      </c>
      <c r="AF86" s="23">
        <f t="shared" si="11"/>
        <v>0.12379642365887206</v>
      </c>
      <c r="AG86" s="16">
        <v>42.44</v>
      </c>
      <c r="AH86" s="21">
        <f t="shared" si="12"/>
        <v>21.22</v>
      </c>
      <c r="AI86" s="21" t="e">
        <f t="shared" si="13"/>
        <v>#VALUE!</v>
      </c>
      <c r="AJ86" s="20" t="s">
        <v>88</v>
      </c>
      <c r="AK86" s="20" t="s">
        <v>88</v>
      </c>
    </row>
    <row r="87" spans="1:178" x14ac:dyDescent="0.3">
      <c r="A87">
        <v>91</v>
      </c>
      <c r="B87">
        <v>6018</v>
      </c>
      <c r="C87" s="2" t="s">
        <v>22</v>
      </c>
      <c r="D87" s="2" t="s">
        <v>249</v>
      </c>
      <c r="E87" s="4" t="s">
        <v>151</v>
      </c>
      <c r="G87" t="s">
        <v>11</v>
      </c>
      <c r="H87">
        <v>2012</v>
      </c>
      <c r="I87" s="1">
        <v>41237</v>
      </c>
      <c r="J87" s="3">
        <v>42588</v>
      </c>
      <c r="K87">
        <v>4</v>
      </c>
      <c r="L87">
        <v>1351</v>
      </c>
      <c r="M87" s="24">
        <v>4.2142862022142902</v>
      </c>
      <c r="N87" t="s">
        <v>378</v>
      </c>
      <c r="O87" s="17">
        <v>16.8</v>
      </c>
      <c r="P87" s="17">
        <v>25.5</v>
      </c>
      <c r="Q87" s="16">
        <f t="shared" si="7"/>
        <v>0.6588235294117647</v>
      </c>
      <c r="R87">
        <v>1</v>
      </c>
      <c r="S87" t="s">
        <v>12</v>
      </c>
      <c r="U87">
        <v>0</v>
      </c>
      <c r="V87" s="16">
        <v>0.54</v>
      </c>
      <c r="W87" s="16">
        <v>0.57999999999999996</v>
      </c>
      <c r="X87" s="16">
        <v>0.56999999999999995</v>
      </c>
      <c r="Y87" s="22">
        <f t="shared" si="8"/>
        <v>0.56333333333333335</v>
      </c>
      <c r="Z87" s="16">
        <v>51.98</v>
      </c>
      <c r="AA87" s="16">
        <v>51.8</v>
      </c>
      <c r="AB87">
        <v>51.82</v>
      </c>
      <c r="AC87" s="16">
        <f t="shared" si="9"/>
        <v>51.866666666666667</v>
      </c>
      <c r="AD87" s="23">
        <v>6.4000000000000003E-3</v>
      </c>
      <c r="AE87" s="16">
        <f t="shared" si="10"/>
        <v>6.4</v>
      </c>
      <c r="AF87" s="23">
        <f t="shared" si="11"/>
        <v>0.12339331619537276</v>
      </c>
      <c r="AG87">
        <v>45.49</v>
      </c>
      <c r="AH87" s="21">
        <f t="shared" si="12"/>
        <v>22.745000000000001</v>
      </c>
      <c r="AI87" s="21" t="e">
        <f t="shared" si="13"/>
        <v>#VALUE!</v>
      </c>
      <c r="AJ87" s="20" t="s">
        <v>88</v>
      </c>
      <c r="AK87" s="20" t="s">
        <v>88</v>
      </c>
      <c r="FT87">
        <v>4</v>
      </c>
      <c r="FU87">
        <v>3</v>
      </c>
    </row>
    <row r="88" spans="1:178" x14ac:dyDescent="0.3">
      <c r="A88">
        <v>78</v>
      </c>
      <c r="B88">
        <v>5853</v>
      </c>
      <c r="C88" s="2" t="s">
        <v>70</v>
      </c>
      <c r="D88" s="2" t="s">
        <v>293</v>
      </c>
      <c r="E88" s="4" t="s">
        <v>151</v>
      </c>
      <c r="G88" t="s">
        <v>11</v>
      </c>
      <c r="H88">
        <v>2012</v>
      </c>
      <c r="I88" s="1">
        <v>41119</v>
      </c>
      <c r="J88" s="3">
        <v>42589</v>
      </c>
      <c r="K88">
        <v>4</v>
      </c>
      <c r="L88">
        <v>3191</v>
      </c>
      <c r="M88" s="24">
        <v>4.2142862022142902</v>
      </c>
      <c r="N88" t="s">
        <v>378</v>
      </c>
      <c r="O88" s="17">
        <v>16.5</v>
      </c>
      <c r="P88" s="17">
        <v>26.1</v>
      </c>
      <c r="Q88" s="16">
        <f t="shared" si="7"/>
        <v>0.63218390804597702</v>
      </c>
      <c r="R88">
        <v>1</v>
      </c>
      <c r="S88" t="s">
        <v>12</v>
      </c>
      <c r="U88">
        <v>0</v>
      </c>
      <c r="V88" s="16">
        <v>0.57999999999999996</v>
      </c>
      <c r="W88">
        <v>0.61</v>
      </c>
      <c r="X88" s="16">
        <v>0.59</v>
      </c>
      <c r="Y88" s="22">
        <f t="shared" si="8"/>
        <v>0.59333333333333327</v>
      </c>
      <c r="Z88" s="16">
        <v>51.65</v>
      </c>
      <c r="AA88" s="16">
        <v>51.48</v>
      </c>
      <c r="AB88" s="16">
        <v>51.59</v>
      </c>
      <c r="AC88" s="16">
        <f t="shared" si="9"/>
        <v>51.573333333333331</v>
      </c>
      <c r="AD88" s="23">
        <v>6.4999999999999997E-3</v>
      </c>
      <c r="AE88" s="16">
        <f t="shared" si="10"/>
        <v>6.5</v>
      </c>
      <c r="AF88" s="23">
        <f t="shared" si="11"/>
        <v>0.12603412616339194</v>
      </c>
      <c r="AG88" s="16">
        <v>44.94</v>
      </c>
      <c r="AH88" s="21">
        <f t="shared" si="12"/>
        <v>22.47</v>
      </c>
      <c r="AI88" s="21" t="e">
        <f t="shared" si="13"/>
        <v>#VALUE!</v>
      </c>
      <c r="AJ88" s="20" t="s">
        <v>88</v>
      </c>
      <c r="AK88" s="20" t="s">
        <v>88</v>
      </c>
    </row>
    <row r="89" spans="1:178" x14ac:dyDescent="0.3">
      <c r="A89">
        <v>120</v>
      </c>
      <c r="B89">
        <v>6144</v>
      </c>
      <c r="C89" s="2" t="s">
        <v>20</v>
      </c>
      <c r="D89" s="2" t="s">
        <v>247</v>
      </c>
      <c r="E89" s="15" t="s">
        <v>151</v>
      </c>
      <c r="G89" t="s">
        <v>11</v>
      </c>
      <c r="H89">
        <v>2014</v>
      </c>
      <c r="I89" s="1">
        <v>41691</v>
      </c>
      <c r="J89" s="3">
        <v>42589</v>
      </c>
      <c r="K89">
        <v>2</v>
      </c>
      <c r="L89">
        <v>3292</v>
      </c>
      <c r="M89" s="24">
        <v>4.2142862022142902</v>
      </c>
      <c r="N89" t="s">
        <v>378</v>
      </c>
      <c r="O89" s="17">
        <v>17.600000000000001</v>
      </c>
      <c r="P89" s="17">
        <v>27</v>
      </c>
      <c r="Q89" s="16">
        <f t="shared" si="7"/>
        <v>0.6518518518518519</v>
      </c>
      <c r="R89">
        <v>1</v>
      </c>
      <c r="S89" t="s">
        <v>12</v>
      </c>
      <c r="U89">
        <v>0</v>
      </c>
      <c r="V89" s="16">
        <v>0.56000000000000005</v>
      </c>
      <c r="W89" s="16">
        <v>0.61</v>
      </c>
      <c r="X89" s="16">
        <v>0.57999999999999996</v>
      </c>
      <c r="Y89" s="22">
        <f t="shared" si="8"/>
        <v>0.58333333333333337</v>
      </c>
      <c r="Z89" s="16">
        <v>51.17</v>
      </c>
      <c r="AA89" s="16">
        <v>50.93</v>
      </c>
      <c r="AB89" s="16">
        <v>51.06</v>
      </c>
      <c r="AC89" s="16">
        <f t="shared" si="9"/>
        <v>51.053333333333335</v>
      </c>
      <c r="AD89" s="23">
        <v>6.3E-3</v>
      </c>
      <c r="AE89" s="16">
        <f t="shared" si="10"/>
        <v>6.3</v>
      </c>
      <c r="AF89" s="23">
        <f t="shared" si="11"/>
        <v>0.12340036563071298</v>
      </c>
      <c r="AG89" s="16">
        <v>44.32</v>
      </c>
      <c r="AH89" s="21">
        <f t="shared" si="12"/>
        <v>22.16</v>
      </c>
      <c r="AI89" s="21">
        <f t="shared" si="13"/>
        <v>0</v>
      </c>
      <c r="AJ89" s="20">
        <f t="shared" ref="AJ89:AK92" si="14">AN89+AP89+AR89+AT89+AV89+AX89+AZ89+BB89+BD89+BD89+BF89+BI89+BK89+BM89+BO89+BQ89+BS89+BU89+BW89+BY89+CA89+CD89+CF89+CH89+CJ89+CL89+CN89+CP89+CR89+CT89+CV89</f>
        <v>0</v>
      </c>
      <c r="AK89" s="20">
        <f t="shared" si="14"/>
        <v>0</v>
      </c>
    </row>
    <row r="90" spans="1:178" x14ac:dyDescent="0.3">
      <c r="A90">
        <v>263</v>
      </c>
      <c r="B90">
        <v>6671</v>
      </c>
      <c r="C90" s="2" t="s">
        <v>72</v>
      </c>
      <c r="D90" s="2" t="s">
        <v>295</v>
      </c>
      <c r="E90" s="15" t="s">
        <v>151</v>
      </c>
      <c r="G90" t="s">
        <v>11</v>
      </c>
      <c r="H90">
        <v>2016</v>
      </c>
      <c r="I90" s="1">
        <v>42493</v>
      </c>
      <c r="J90" s="3">
        <v>42613</v>
      </c>
      <c r="K90">
        <v>0</v>
      </c>
      <c r="L90">
        <v>2258</v>
      </c>
      <c r="M90" s="24">
        <v>4.2142862022142902</v>
      </c>
      <c r="N90" t="s">
        <v>379</v>
      </c>
      <c r="O90" s="17">
        <v>18.100000000000001</v>
      </c>
      <c r="P90" s="17">
        <v>26.2</v>
      </c>
      <c r="Q90" s="16">
        <f t="shared" si="7"/>
        <v>0.69083969465648865</v>
      </c>
      <c r="R90">
        <v>1</v>
      </c>
      <c r="S90" t="s">
        <v>32</v>
      </c>
      <c r="U90">
        <v>1</v>
      </c>
      <c r="V90" s="16">
        <v>0.59</v>
      </c>
      <c r="W90" s="16">
        <v>0.6</v>
      </c>
      <c r="X90" s="16">
        <v>0.62</v>
      </c>
      <c r="Y90" s="22">
        <f t="shared" si="8"/>
        <v>0.60333333333333339</v>
      </c>
      <c r="Z90" s="16">
        <v>50.77</v>
      </c>
      <c r="AA90" s="16">
        <v>50.83</v>
      </c>
      <c r="AB90" s="16">
        <v>50.84</v>
      </c>
      <c r="AC90" s="16">
        <f t="shared" si="9"/>
        <v>50.813333333333333</v>
      </c>
      <c r="AD90" s="23">
        <v>6.4999999999999997E-3</v>
      </c>
      <c r="AE90" s="16">
        <f t="shared" si="10"/>
        <v>6.5</v>
      </c>
      <c r="AF90" s="23">
        <f t="shared" si="11"/>
        <v>0.12791918131723956</v>
      </c>
      <c r="AG90" s="16">
        <v>45.04</v>
      </c>
      <c r="AH90" s="21">
        <f t="shared" si="12"/>
        <v>22.52</v>
      </c>
      <c r="AI90" s="21">
        <f t="shared" si="13"/>
        <v>0</v>
      </c>
      <c r="AJ90" s="20">
        <f t="shared" si="14"/>
        <v>0</v>
      </c>
      <c r="AK90" s="20">
        <f t="shared" si="14"/>
        <v>0</v>
      </c>
    </row>
    <row r="91" spans="1:178" x14ac:dyDescent="0.3">
      <c r="A91">
        <v>59</v>
      </c>
      <c r="B91">
        <v>5626</v>
      </c>
      <c r="C91" s="2" t="s">
        <v>34</v>
      </c>
      <c r="D91" s="2" t="s">
        <v>258</v>
      </c>
      <c r="E91" s="15" t="s">
        <v>151</v>
      </c>
      <c r="G91" t="s">
        <v>11</v>
      </c>
      <c r="H91">
        <v>2010</v>
      </c>
      <c r="I91" s="1">
        <v>40504</v>
      </c>
      <c r="J91" s="3">
        <v>42624</v>
      </c>
      <c r="K91">
        <v>6</v>
      </c>
      <c r="L91">
        <v>3879</v>
      </c>
      <c r="M91" s="24">
        <v>4.2142862022142902</v>
      </c>
      <c r="N91" t="s">
        <v>378</v>
      </c>
      <c r="O91" s="17">
        <v>17.600000000000001</v>
      </c>
      <c r="P91" s="17">
        <v>25.9</v>
      </c>
      <c r="Q91" s="16">
        <f t="shared" si="7"/>
        <v>0.67953667953667962</v>
      </c>
      <c r="R91">
        <v>1</v>
      </c>
      <c r="S91" t="s">
        <v>32</v>
      </c>
      <c r="U91">
        <v>1</v>
      </c>
      <c r="V91" s="16">
        <v>0.61</v>
      </c>
      <c r="W91">
        <v>0.57999999999999996</v>
      </c>
      <c r="X91">
        <v>0.59</v>
      </c>
      <c r="Y91" s="22">
        <f t="shared" si="8"/>
        <v>0.59333333333333327</v>
      </c>
      <c r="Z91">
        <v>51.92</v>
      </c>
      <c r="AA91" s="16">
        <v>52.03</v>
      </c>
      <c r="AB91" s="16">
        <v>51.97</v>
      </c>
      <c r="AC91" s="16">
        <f t="shared" si="9"/>
        <v>51.973333333333336</v>
      </c>
      <c r="AD91" s="23">
        <v>6.4999999999999997E-3</v>
      </c>
      <c r="AE91" s="16">
        <f t="shared" si="10"/>
        <v>6.5</v>
      </c>
      <c r="AF91" s="23">
        <f t="shared" si="11"/>
        <v>0.12506413545407902</v>
      </c>
      <c r="AG91" s="16">
        <v>44.87</v>
      </c>
      <c r="AH91" s="21">
        <f t="shared" si="12"/>
        <v>22.434999999999999</v>
      </c>
      <c r="AI91" s="21">
        <f t="shared" si="13"/>
        <v>740</v>
      </c>
      <c r="AJ91" s="20">
        <f t="shared" si="14"/>
        <v>354</v>
      </c>
      <c r="AK91" s="20">
        <f t="shared" si="14"/>
        <v>386</v>
      </c>
      <c r="AL91">
        <v>21</v>
      </c>
      <c r="AM91">
        <v>17</v>
      </c>
      <c r="AN91">
        <v>13</v>
      </c>
      <c r="AO91">
        <v>15</v>
      </c>
      <c r="AP91">
        <v>13</v>
      </c>
      <c r="AQ91">
        <v>14</v>
      </c>
      <c r="AR91">
        <v>12</v>
      </c>
      <c r="AS91">
        <v>12</v>
      </c>
      <c r="AT91">
        <v>12</v>
      </c>
      <c r="AU91">
        <v>12</v>
      </c>
      <c r="AV91">
        <v>12</v>
      </c>
      <c r="AW91">
        <v>12</v>
      </c>
      <c r="AX91">
        <v>11</v>
      </c>
      <c r="AY91">
        <v>12</v>
      </c>
      <c r="AZ91">
        <v>11</v>
      </c>
      <c r="BA91">
        <v>11</v>
      </c>
      <c r="BB91">
        <v>11</v>
      </c>
      <c r="BC91">
        <v>11</v>
      </c>
      <c r="BD91">
        <v>10</v>
      </c>
      <c r="BE91">
        <v>11</v>
      </c>
      <c r="BF91">
        <v>10</v>
      </c>
      <c r="BG91">
        <v>11</v>
      </c>
      <c r="BI91">
        <v>13</v>
      </c>
      <c r="BJ91">
        <v>18</v>
      </c>
      <c r="BK91">
        <v>12</v>
      </c>
      <c r="BL91">
        <v>16</v>
      </c>
      <c r="BM91">
        <v>12</v>
      </c>
      <c r="BN91">
        <v>13</v>
      </c>
      <c r="BO91">
        <v>12</v>
      </c>
      <c r="BP91">
        <v>13</v>
      </c>
      <c r="BQ91">
        <v>11</v>
      </c>
      <c r="BR91">
        <v>13</v>
      </c>
      <c r="BS91">
        <v>11</v>
      </c>
      <c r="BT91">
        <v>12</v>
      </c>
      <c r="BU91">
        <v>11</v>
      </c>
      <c r="BV91">
        <v>11</v>
      </c>
      <c r="BW91">
        <v>11</v>
      </c>
      <c r="BX91">
        <v>11</v>
      </c>
      <c r="BY91">
        <v>11</v>
      </c>
      <c r="BZ91">
        <v>10</v>
      </c>
      <c r="CA91">
        <v>11</v>
      </c>
      <c r="CB91">
        <v>11</v>
      </c>
      <c r="CD91">
        <v>12</v>
      </c>
      <c r="CE91">
        <v>17</v>
      </c>
      <c r="CF91">
        <v>12</v>
      </c>
      <c r="CG91">
        <v>15</v>
      </c>
      <c r="CH91">
        <v>12</v>
      </c>
      <c r="CI91">
        <v>14</v>
      </c>
      <c r="CJ91">
        <v>12</v>
      </c>
      <c r="CK91">
        <v>12</v>
      </c>
      <c r="CL91">
        <v>12</v>
      </c>
      <c r="CM91">
        <v>13</v>
      </c>
      <c r="CN91">
        <v>11</v>
      </c>
      <c r="CO91">
        <v>12</v>
      </c>
      <c r="CP91">
        <v>11</v>
      </c>
      <c r="CQ91">
        <v>11</v>
      </c>
      <c r="CR91">
        <v>11</v>
      </c>
      <c r="CS91">
        <v>11</v>
      </c>
      <c r="CT91">
        <v>11</v>
      </c>
      <c r="CU91">
        <v>11</v>
      </c>
      <c r="CV91">
        <v>10</v>
      </c>
      <c r="CW91">
        <v>10</v>
      </c>
    </row>
    <row r="92" spans="1:178" x14ac:dyDescent="0.3">
      <c r="A92">
        <v>194</v>
      </c>
      <c r="B92">
        <v>6193</v>
      </c>
      <c r="C92" s="2" t="s">
        <v>58</v>
      </c>
      <c r="D92" s="2" t="s">
        <v>282</v>
      </c>
      <c r="E92" s="15" t="s">
        <v>151</v>
      </c>
      <c r="G92" t="s">
        <v>11</v>
      </c>
      <c r="H92">
        <v>2014</v>
      </c>
      <c r="I92" s="1">
        <v>41799</v>
      </c>
      <c r="J92" s="3">
        <v>42628</v>
      </c>
      <c r="K92">
        <v>2</v>
      </c>
      <c r="L92">
        <v>2954</v>
      </c>
      <c r="M92" s="24">
        <v>4.2142862022142902</v>
      </c>
      <c r="N92" t="s">
        <v>378</v>
      </c>
      <c r="O92" s="17">
        <v>16.5</v>
      </c>
      <c r="P92" s="17">
        <v>26.4</v>
      </c>
      <c r="Q92" s="16">
        <f t="shared" si="7"/>
        <v>0.625</v>
      </c>
      <c r="R92">
        <v>1</v>
      </c>
      <c r="S92" t="s">
        <v>12</v>
      </c>
      <c r="U92">
        <v>0</v>
      </c>
      <c r="V92" s="16">
        <v>0.51</v>
      </c>
      <c r="W92" s="16">
        <v>0.48</v>
      </c>
      <c r="X92" s="16">
        <v>0.5</v>
      </c>
      <c r="Y92" s="22">
        <f t="shared" si="8"/>
        <v>0.49666666666666665</v>
      </c>
      <c r="Z92" s="16">
        <v>57.92</v>
      </c>
      <c r="AA92" s="16">
        <v>57.8</v>
      </c>
      <c r="AB92" s="16">
        <v>57.86</v>
      </c>
      <c r="AC92" s="16">
        <f t="shared" si="9"/>
        <v>57.859999999999992</v>
      </c>
      <c r="AD92" s="23">
        <v>7.0000000000000001E-3</v>
      </c>
      <c r="AE92" s="16">
        <f t="shared" si="10"/>
        <v>7</v>
      </c>
      <c r="AF92" s="23">
        <f t="shared" si="11"/>
        <v>0.12098167991704115</v>
      </c>
      <c r="AG92" s="16">
        <v>50.05</v>
      </c>
      <c r="AH92" s="21">
        <f t="shared" si="12"/>
        <v>25.024999999999999</v>
      </c>
      <c r="AI92" s="21">
        <f t="shared" si="13"/>
        <v>0</v>
      </c>
      <c r="AJ92" s="20">
        <f t="shared" si="14"/>
        <v>0</v>
      </c>
      <c r="AK92" s="20">
        <f t="shared" si="14"/>
        <v>0</v>
      </c>
    </row>
    <row r="93" spans="1:178" x14ac:dyDescent="0.3">
      <c r="A93">
        <v>296</v>
      </c>
      <c r="B93">
        <v>6732</v>
      </c>
      <c r="C93" s="2" t="s">
        <v>82</v>
      </c>
      <c r="D93" s="2" t="s">
        <v>305</v>
      </c>
      <c r="E93" s="4" t="s">
        <v>151</v>
      </c>
      <c r="G93" t="s">
        <v>11</v>
      </c>
      <c r="H93">
        <v>2017</v>
      </c>
      <c r="I93" s="1">
        <v>42777</v>
      </c>
      <c r="J93" s="3">
        <v>42914</v>
      </c>
      <c r="K93">
        <v>0</v>
      </c>
      <c r="L93">
        <v>717</v>
      </c>
      <c r="M93" s="24">
        <v>11.611769628499999</v>
      </c>
      <c r="N93" t="s">
        <v>379</v>
      </c>
      <c r="O93" s="17">
        <v>14.6</v>
      </c>
      <c r="P93" s="17">
        <v>26.2</v>
      </c>
      <c r="Q93" s="16">
        <f t="shared" si="7"/>
        <v>0.5572519083969466</v>
      </c>
      <c r="R93">
        <v>1</v>
      </c>
      <c r="S93" t="s">
        <v>14</v>
      </c>
      <c r="U93">
        <v>1</v>
      </c>
      <c r="V93" s="16">
        <v>0.55000000000000004</v>
      </c>
      <c r="W93" s="16">
        <v>0.54</v>
      </c>
      <c r="X93" s="16">
        <v>0.54</v>
      </c>
      <c r="Y93" s="22">
        <f t="shared" si="8"/>
        <v>0.54333333333333333</v>
      </c>
      <c r="Z93" s="16">
        <v>51.57</v>
      </c>
      <c r="AA93" s="16">
        <v>51.6</v>
      </c>
      <c r="AB93" s="16">
        <v>51.81</v>
      </c>
      <c r="AC93" s="16">
        <f t="shared" si="9"/>
        <v>51.660000000000004</v>
      </c>
      <c r="AD93" s="23">
        <v>5.1999999999999998E-3</v>
      </c>
      <c r="AE93" s="16">
        <f t="shared" si="10"/>
        <v>5.2</v>
      </c>
      <c r="AF93" s="23">
        <f t="shared" si="11"/>
        <v>0.10065814943863724</v>
      </c>
      <c r="AG93" s="16">
        <v>45.53</v>
      </c>
      <c r="AH93" s="21">
        <f t="shared" si="12"/>
        <v>22.765000000000001</v>
      </c>
      <c r="AI93" s="21" t="e">
        <f t="shared" si="13"/>
        <v>#VALUE!</v>
      </c>
      <c r="AJ93" s="20" t="s">
        <v>88</v>
      </c>
      <c r="AK93" s="20" t="s">
        <v>88</v>
      </c>
    </row>
    <row r="94" spans="1:178" x14ac:dyDescent="0.3">
      <c r="A94">
        <v>302</v>
      </c>
      <c r="B94">
        <v>6736</v>
      </c>
      <c r="C94" s="2" t="s">
        <v>85</v>
      </c>
      <c r="D94" s="2" t="s">
        <v>308</v>
      </c>
      <c r="E94" s="4" t="s">
        <v>151</v>
      </c>
      <c r="G94" t="s">
        <v>11</v>
      </c>
      <c r="H94">
        <v>2017</v>
      </c>
      <c r="I94" s="1">
        <v>42804</v>
      </c>
      <c r="J94" s="3">
        <v>42941</v>
      </c>
      <c r="K94">
        <v>0</v>
      </c>
      <c r="L94">
        <v>1823</v>
      </c>
      <c r="M94" s="24">
        <v>11.611769628499999</v>
      </c>
      <c r="N94" t="s">
        <v>378</v>
      </c>
      <c r="O94" s="17">
        <v>15</v>
      </c>
      <c r="P94" s="17">
        <v>26.1</v>
      </c>
      <c r="Q94" s="16">
        <f t="shared" si="7"/>
        <v>0.57471264367816088</v>
      </c>
      <c r="R94">
        <v>1</v>
      </c>
      <c r="S94" t="s">
        <v>23</v>
      </c>
      <c r="U94">
        <v>0</v>
      </c>
      <c r="V94" s="16">
        <v>0.57999999999999996</v>
      </c>
      <c r="W94" s="16">
        <v>0.59</v>
      </c>
      <c r="X94" s="16">
        <v>0.59</v>
      </c>
      <c r="Y94" s="22">
        <f t="shared" si="8"/>
        <v>0.58666666666666656</v>
      </c>
      <c r="Z94" s="16">
        <v>51.33</v>
      </c>
      <c r="AA94" s="16">
        <v>51.36</v>
      </c>
      <c r="AB94" s="16">
        <v>51.3</v>
      </c>
      <c r="AC94" s="16">
        <f t="shared" si="9"/>
        <v>51.330000000000005</v>
      </c>
      <c r="AD94" s="23">
        <v>6.4000000000000003E-3</v>
      </c>
      <c r="AE94" s="16">
        <f t="shared" si="10"/>
        <v>6.4</v>
      </c>
      <c r="AF94" s="23">
        <f t="shared" si="11"/>
        <v>0.12468342100136372</v>
      </c>
      <c r="AG94" s="16">
        <v>45.39</v>
      </c>
      <c r="AH94" s="21">
        <f t="shared" si="12"/>
        <v>22.695</v>
      </c>
      <c r="AI94" s="21" t="e">
        <f t="shared" si="13"/>
        <v>#VALUE!</v>
      </c>
      <c r="AJ94" s="20" t="s">
        <v>88</v>
      </c>
      <c r="AK94" s="20" t="s">
        <v>88</v>
      </c>
      <c r="AL94">
        <v>24</v>
      </c>
      <c r="AM94">
        <v>21</v>
      </c>
      <c r="AN94">
        <v>14</v>
      </c>
      <c r="AO94">
        <v>15</v>
      </c>
      <c r="AP94">
        <v>13</v>
      </c>
      <c r="AQ94">
        <v>15</v>
      </c>
      <c r="AR94">
        <v>12</v>
      </c>
      <c r="AS94">
        <v>14</v>
      </c>
      <c r="AT94">
        <v>11</v>
      </c>
      <c r="AU94">
        <v>12</v>
      </c>
      <c r="AV94">
        <v>11</v>
      </c>
      <c r="AW94">
        <v>11</v>
      </c>
      <c r="AX94">
        <v>10</v>
      </c>
      <c r="AY94">
        <v>11</v>
      </c>
      <c r="AZ94">
        <v>10</v>
      </c>
      <c r="BA94">
        <v>11</v>
      </c>
      <c r="BB94">
        <v>10</v>
      </c>
      <c r="BC94">
        <v>11</v>
      </c>
      <c r="BD94">
        <v>10</v>
      </c>
      <c r="BE94">
        <v>10</v>
      </c>
      <c r="BF94">
        <v>10</v>
      </c>
      <c r="BG94">
        <v>10</v>
      </c>
      <c r="BI94">
        <v>14</v>
      </c>
      <c r="BJ94">
        <v>16</v>
      </c>
      <c r="BK94">
        <v>13</v>
      </c>
      <c r="BL94">
        <v>14</v>
      </c>
      <c r="BM94">
        <v>11</v>
      </c>
      <c r="BN94">
        <v>13</v>
      </c>
      <c r="BO94">
        <v>11</v>
      </c>
      <c r="BP94">
        <v>12</v>
      </c>
      <c r="BQ94">
        <v>10</v>
      </c>
      <c r="BR94">
        <v>11</v>
      </c>
      <c r="BS94">
        <v>10</v>
      </c>
      <c r="BT94">
        <v>11</v>
      </c>
      <c r="BU94">
        <v>9</v>
      </c>
      <c r="BV94">
        <v>10</v>
      </c>
      <c r="BW94">
        <v>10</v>
      </c>
      <c r="BX94">
        <v>10</v>
      </c>
      <c r="BY94">
        <v>10</v>
      </c>
      <c r="BZ94">
        <v>10</v>
      </c>
      <c r="CA94">
        <v>10</v>
      </c>
      <c r="CB94">
        <v>11</v>
      </c>
      <c r="CD94">
        <v>13</v>
      </c>
      <c r="CE94">
        <v>16</v>
      </c>
      <c r="CF94">
        <v>12</v>
      </c>
      <c r="CG94">
        <v>13</v>
      </c>
      <c r="CH94">
        <v>11</v>
      </c>
      <c r="CI94">
        <v>12</v>
      </c>
      <c r="CJ94">
        <v>11</v>
      </c>
      <c r="CK94">
        <v>11</v>
      </c>
      <c r="CL94">
        <v>11</v>
      </c>
      <c r="CM94">
        <v>11</v>
      </c>
      <c r="CN94">
        <v>10</v>
      </c>
      <c r="CO94">
        <v>11</v>
      </c>
      <c r="CP94">
        <v>10</v>
      </c>
      <c r="CQ94">
        <v>10</v>
      </c>
      <c r="CR94">
        <v>10</v>
      </c>
      <c r="CS94">
        <v>10</v>
      </c>
      <c r="CT94">
        <v>10</v>
      </c>
      <c r="CU94">
        <v>9</v>
      </c>
      <c r="CV94">
        <v>10</v>
      </c>
      <c r="CW94">
        <v>10</v>
      </c>
    </row>
    <row r="95" spans="1:178" x14ac:dyDescent="0.3">
      <c r="A95">
        <v>254</v>
      </c>
      <c r="B95">
        <v>6650</v>
      </c>
      <c r="C95" s="2" t="s">
        <v>80</v>
      </c>
      <c r="D95" s="2" t="s">
        <v>303</v>
      </c>
      <c r="E95" s="4" t="s">
        <v>151</v>
      </c>
      <c r="G95" t="s">
        <v>11</v>
      </c>
      <c r="H95">
        <v>2016</v>
      </c>
      <c r="I95" s="1">
        <v>42433</v>
      </c>
      <c r="J95" s="3">
        <v>42947</v>
      </c>
      <c r="K95">
        <v>1</v>
      </c>
      <c r="L95">
        <v>514</v>
      </c>
      <c r="M95" s="24">
        <v>11.611769628499999</v>
      </c>
      <c r="N95" t="s">
        <v>378</v>
      </c>
      <c r="O95" s="17">
        <v>16</v>
      </c>
      <c r="P95" s="17">
        <v>25.1</v>
      </c>
      <c r="Q95" s="16">
        <f t="shared" si="7"/>
        <v>0.63745019920318724</v>
      </c>
      <c r="R95">
        <v>1</v>
      </c>
      <c r="S95" t="s">
        <v>19</v>
      </c>
      <c r="U95">
        <v>0</v>
      </c>
      <c r="V95" s="16">
        <v>0.62</v>
      </c>
      <c r="W95" s="16">
        <v>0.6</v>
      </c>
      <c r="X95" s="16">
        <v>0.59</v>
      </c>
      <c r="Y95" s="22">
        <f t="shared" si="8"/>
        <v>0.60333333333333339</v>
      </c>
      <c r="Z95" s="16">
        <v>53.66</v>
      </c>
      <c r="AA95" s="16">
        <v>53.65</v>
      </c>
      <c r="AB95" s="16">
        <v>53.61</v>
      </c>
      <c r="AC95" s="16">
        <f t="shared" si="9"/>
        <v>53.640000000000008</v>
      </c>
      <c r="AD95" s="23">
        <v>6.7999999999999996E-3</v>
      </c>
      <c r="AE95" s="16">
        <f t="shared" si="10"/>
        <v>6.8</v>
      </c>
      <c r="AF95" s="23">
        <f t="shared" si="11"/>
        <v>0.12677106636838179</v>
      </c>
      <c r="AG95" s="16">
        <v>47.57</v>
      </c>
      <c r="AH95" s="21">
        <f t="shared" si="12"/>
        <v>23.785</v>
      </c>
      <c r="AI95" s="21" t="e">
        <f t="shared" si="13"/>
        <v>#VALUE!</v>
      </c>
      <c r="AJ95" s="20" t="s">
        <v>88</v>
      </c>
      <c r="AK95" s="20" t="s">
        <v>88</v>
      </c>
    </row>
    <row r="96" spans="1:178" x14ac:dyDescent="0.3">
      <c r="A96">
        <v>318</v>
      </c>
      <c r="B96">
        <v>6746</v>
      </c>
      <c r="C96" s="2" t="s">
        <v>86</v>
      </c>
      <c r="D96" s="2" t="s">
        <v>309</v>
      </c>
      <c r="E96" s="4" t="s">
        <v>151</v>
      </c>
      <c r="G96" t="s">
        <v>11</v>
      </c>
      <c r="H96">
        <v>2017</v>
      </c>
      <c r="I96" s="1">
        <v>42902</v>
      </c>
      <c r="J96" s="3">
        <v>42957</v>
      </c>
      <c r="K96">
        <v>0</v>
      </c>
      <c r="L96">
        <v>1721</v>
      </c>
      <c r="M96" s="24">
        <v>11.611769628499999</v>
      </c>
      <c r="N96" t="s">
        <v>384</v>
      </c>
      <c r="O96" s="17">
        <v>16.899999999999999</v>
      </c>
      <c r="P96" s="17">
        <v>26.1</v>
      </c>
      <c r="Q96" s="16">
        <f t="shared" si="7"/>
        <v>0.64750957854406122</v>
      </c>
      <c r="R96">
        <v>1</v>
      </c>
      <c r="S96" t="s">
        <v>32</v>
      </c>
      <c r="U96">
        <v>1</v>
      </c>
      <c r="V96" s="16">
        <v>0.57999999999999996</v>
      </c>
      <c r="W96" s="16">
        <v>0.56999999999999995</v>
      </c>
      <c r="X96" s="16">
        <v>0.56000000000000005</v>
      </c>
      <c r="Y96" s="22">
        <f t="shared" si="8"/>
        <v>0.56999999999999995</v>
      </c>
      <c r="Z96" s="16">
        <v>48.47</v>
      </c>
      <c r="AA96" s="16">
        <v>48.6</v>
      </c>
      <c r="AB96" s="16">
        <v>48.48</v>
      </c>
      <c r="AC96" s="16">
        <f t="shared" si="9"/>
        <v>48.516666666666659</v>
      </c>
      <c r="AD96" s="23">
        <v>5.1000000000000004E-3</v>
      </c>
      <c r="AE96" s="16">
        <f t="shared" si="10"/>
        <v>5.1000000000000005</v>
      </c>
      <c r="AF96" s="23">
        <f t="shared" si="11"/>
        <v>0.10511851597389216</v>
      </c>
      <c r="AG96" s="16">
        <v>42.96</v>
      </c>
      <c r="AH96" s="21">
        <f t="shared" si="12"/>
        <v>21.48</v>
      </c>
      <c r="AI96" s="21" t="e">
        <f t="shared" si="13"/>
        <v>#VALUE!</v>
      </c>
      <c r="AJ96" s="20" t="s">
        <v>88</v>
      </c>
      <c r="AK96" s="20" t="s">
        <v>88</v>
      </c>
      <c r="FT96">
        <v>4</v>
      </c>
      <c r="FU96">
        <v>4</v>
      </c>
    </row>
    <row r="97" spans="1:177" x14ac:dyDescent="0.3">
      <c r="A97">
        <v>313</v>
      </c>
      <c r="B97">
        <v>6745</v>
      </c>
      <c r="C97" s="2" t="s">
        <v>87</v>
      </c>
      <c r="D97" s="2" t="s">
        <v>310</v>
      </c>
      <c r="E97" s="4" t="s">
        <v>151</v>
      </c>
      <c r="G97" t="s">
        <v>11</v>
      </c>
      <c r="H97">
        <v>2017</v>
      </c>
      <c r="I97" s="1">
        <v>42905</v>
      </c>
      <c r="J97" s="3">
        <v>42960</v>
      </c>
      <c r="K97">
        <v>0</v>
      </c>
      <c r="L97">
        <v>2055</v>
      </c>
      <c r="M97" s="24">
        <v>11.611769628499999</v>
      </c>
      <c r="N97" t="s">
        <v>384</v>
      </c>
      <c r="O97" s="17">
        <v>17.2</v>
      </c>
      <c r="P97" s="17">
        <v>27.7</v>
      </c>
      <c r="Q97" s="16">
        <f t="shared" si="7"/>
        <v>0.62093862815884471</v>
      </c>
      <c r="R97">
        <v>1</v>
      </c>
      <c r="S97" t="s">
        <v>19</v>
      </c>
      <c r="U97">
        <v>0</v>
      </c>
      <c r="V97" s="16">
        <v>0.62</v>
      </c>
      <c r="W97" s="16">
        <v>0.61</v>
      </c>
      <c r="X97" s="16">
        <v>0.57999999999999996</v>
      </c>
      <c r="Y97" s="22">
        <f t="shared" si="8"/>
        <v>0.60333333333333339</v>
      </c>
      <c r="Z97" s="16">
        <v>53.5</v>
      </c>
      <c r="AA97" s="16">
        <v>53.58</v>
      </c>
      <c r="AB97" s="16">
        <v>53.54</v>
      </c>
      <c r="AC97" s="16">
        <f t="shared" si="9"/>
        <v>53.54</v>
      </c>
      <c r="AD97" s="23">
        <v>5.5999999999999999E-3</v>
      </c>
      <c r="AE97" s="16">
        <f t="shared" si="10"/>
        <v>5.6</v>
      </c>
      <c r="AF97" s="23">
        <f t="shared" si="11"/>
        <v>0.10459469555472543</v>
      </c>
      <c r="AG97" s="16">
        <v>47.14</v>
      </c>
      <c r="AH97" s="21">
        <f t="shared" si="12"/>
        <v>23.57</v>
      </c>
      <c r="AI97" s="21" t="e">
        <f t="shared" si="13"/>
        <v>#VALUE!</v>
      </c>
      <c r="AJ97" s="20" t="s">
        <v>88</v>
      </c>
      <c r="AK97" s="20" t="s">
        <v>88</v>
      </c>
      <c r="AL97">
        <v>20</v>
      </c>
      <c r="AM97">
        <v>18</v>
      </c>
      <c r="AN97">
        <v>13</v>
      </c>
      <c r="AO97">
        <v>16</v>
      </c>
      <c r="AP97">
        <v>12</v>
      </c>
      <c r="AQ97">
        <v>15</v>
      </c>
      <c r="AR97">
        <v>12</v>
      </c>
      <c r="AS97">
        <v>13</v>
      </c>
      <c r="AT97">
        <v>11</v>
      </c>
      <c r="AU97">
        <v>12</v>
      </c>
      <c r="AV97">
        <v>11</v>
      </c>
      <c r="AW97">
        <v>11</v>
      </c>
      <c r="AX97">
        <v>11</v>
      </c>
      <c r="AY97">
        <v>11</v>
      </c>
      <c r="AZ97">
        <v>11</v>
      </c>
      <c r="BA97">
        <v>12</v>
      </c>
      <c r="BB97">
        <v>11</v>
      </c>
      <c r="BC97">
        <v>11</v>
      </c>
      <c r="BD97">
        <v>10</v>
      </c>
      <c r="BE97">
        <v>10</v>
      </c>
      <c r="BF97">
        <v>10</v>
      </c>
      <c r="BG97">
        <v>10</v>
      </c>
      <c r="BI97">
        <v>13</v>
      </c>
      <c r="BJ97">
        <v>16</v>
      </c>
      <c r="BK97">
        <v>12</v>
      </c>
      <c r="BL97">
        <v>15</v>
      </c>
      <c r="BM97">
        <v>11</v>
      </c>
      <c r="BN97">
        <v>13</v>
      </c>
      <c r="BO97">
        <v>11</v>
      </c>
      <c r="BP97">
        <v>13</v>
      </c>
      <c r="BQ97">
        <v>12</v>
      </c>
      <c r="BR97">
        <v>13</v>
      </c>
      <c r="BS97">
        <v>11</v>
      </c>
      <c r="BT97">
        <v>12</v>
      </c>
      <c r="BU97">
        <v>11</v>
      </c>
      <c r="BV97">
        <v>11</v>
      </c>
      <c r="BW97">
        <v>10</v>
      </c>
      <c r="BX97">
        <v>11</v>
      </c>
      <c r="BY97">
        <v>10</v>
      </c>
      <c r="BZ97">
        <v>10</v>
      </c>
      <c r="CA97">
        <v>10</v>
      </c>
      <c r="CB97">
        <v>10</v>
      </c>
      <c r="CD97">
        <v>13</v>
      </c>
      <c r="CE97">
        <v>16</v>
      </c>
      <c r="CF97">
        <v>12</v>
      </c>
      <c r="CG97">
        <v>14</v>
      </c>
      <c r="CH97">
        <v>12</v>
      </c>
      <c r="CI97">
        <v>14</v>
      </c>
      <c r="CJ97">
        <v>11</v>
      </c>
      <c r="CK97">
        <v>14</v>
      </c>
      <c r="CL97">
        <v>11</v>
      </c>
      <c r="CM97">
        <v>13</v>
      </c>
      <c r="CN97">
        <v>11</v>
      </c>
      <c r="CO97">
        <v>11</v>
      </c>
      <c r="CP97">
        <v>10</v>
      </c>
      <c r="CQ97">
        <v>11</v>
      </c>
      <c r="CR97">
        <v>11</v>
      </c>
      <c r="CS97">
        <v>11</v>
      </c>
      <c r="CT97">
        <v>10</v>
      </c>
      <c r="CU97">
        <v>11</v>
      </c>
      <c r="CV97">
        <v>10</v>
      </c>
      <c r="CW97">
        <v>10</v>
      </c>
      <c r="FT97">
        <v>4</v>
      </c>
      <c r="FU97">
        <v>3</v>
      </c>
    </row>
    <row r="98" spans="1:177" x14ac:dyDescent="0.3">
      <c r="A98">
        <v>25</v>
      </c>
      <c r="B98">
        <v>5291</v>
      </c>
      <c r="C98" s="2" t="s">
        <v>73</v>
      </c>
      <c r="D98" s="2" t="s">
        <v>296</v>
      </c>
      <c r="E98" s="4" t="s">
        <v>151</v>
      </c>
      <c r="G98" t="s">
        <v>11</v>
      </c>
      <c r="H98">
        <v>2008</v>
      </c>
      <c r="I98" s="1">
        <v>39744</v>
      </c>
      <c r="J98" s="3">
        <v>42966</v>
      </c>
      <c r="K98">
        <v>9</v>
      </c>
      <c r="L98">
        <v>3222</v>
      </c>
      <c r="M98" s="24">
        <v>11.611769628499999</v>
      </c>
      <c r="N98" t="s">
        <v>378</v>
      </c>
      <c r="O98" s="17">
        <v>16.8</v>
      </c>
      <c r="P98" s="17">
        <v>26.7</v>
      </c>
      <c r="Q98" s="16">
        <f t="shared" si="7"/>
        <v>0.62921348314606751</v>
      </c>
      <c r="R98">
        <v>1</v>
      </c>
      <c r="S98" t="s">
        <v>16</v>
      </c>
      <c r="U98">
        <v>1</v>
      </c>
      <c r="V98" s="16">
        <v>0.57999999999999996</v>
      </c>
      <c r="W98">
        <v>0.55000000000000004</v>
      </c>
      <c r="X98">
        <v>0.56000000000000005</v>
      </c>
      <c r="Y98" s="22">
        <f t="shared" si="8"/>
        <v>0.56333333333333335</v>
      </c>
      <c r="Z98">
        <v>57.27</v>
      </c>
      <c r="AA98" s="16">
        <v>57.2</v>
      </c>
      <c r="AB98">
        <v>57.19</v>
      </c>
      <c r="AC98" s="16">
        <f t="shared" si="9"/>
        <v>57.22</v>
      </c>
      <c r="AD98" s="23">
        <v>6.7000000000000002E-3</v>
      </c>
      <c r="AE98" s="16">
        <f t="shared" si="10"/>
        <v>6.7</v>
      </c>
      <c r="AF98" s="23">
        <f t="shared" si="11"/>
        <v>0.11709192590003496</v>
      </c>
      <c r="AG98">
        <v>48.73</v>
      </c>
      <c r="AH98" s="21">
        <f t="shared" si="12"/>
        <v>24.364999999999998</v>
      </c>
      <c r="AI98" s="21" t="e">
        <f t="shared" si="13"/>
        <v>#VALUE!</v>
      </c>
      <c r="AJ98" s="20" t="s">
        <v>88</v>
      </c>
      <c r="AK98" s="20" t="s">
        <v>88</v>
      </c>
      <c r="FT98">
        <v>4</v>
      </c>
      <c r="FU98">
        <v>3</v>
      </c>
    </row>
    <row r="99" spans="1:177" x14ac:dyDescent="0.3">
      <c r="A99">
        <v>28</v>
      </c>
      <c r="B99">
        <v>5292</v>
      </c>
      <c r="C99" s="2" t="s">
        <v>43</v>
      </c>
      <c r="D99" s="2" t="s">
        <v>267</v>
      </c>
      <c r="E99" s="15" t="s">
        <v>151</v>
      </c>
      <c r="G99" t="s">
        <v>11</v>
      </c>
      <c r="H99">
        <v>2008</v>
      </c>
      <c r="I99" s="1">
        <v>39775</v>
      </c>
      <c r="J99" s="3">
        <v>42968</v>
      </c>
      <c r="K99">
        <v>9</v>
      </c>
      <c r="L99">
        <v>3193</v>
      </c>
      <c r="M99" s="24">
        <v>11.611769628499999</v>
      </c>
      <c r="N99" t="s">
        <v>378</v>
      </c>
      <c r="O99" s="17">
        <v>17.5</v>
      </c>
      <c r="P99" s="17">
        <v>24.8</v>
      </c>
      <c r="Q99" s="16">
        <f t="shared" ref="Q99:Q162" si="15">O99/P99</f>
        <v>0.70564516129032251</v>
      </c>
      <c r="R99">
        <v>1</v>
      </c>
      <c r="S99" t="s">
        <v>32</v>
      </c>
      <c r="U99">
        <v>1</v>
      </c>
      <c r="V99" s="16">
        <v>0.51</v>
      </c>
      <c r="W99" s="16">
        <v>0.5</v>
      </c>
      <c r="X99" s="16">
        <v>0.52</v>
      </c>
      <c r="Y99" s="22">
        <f t="shared" ref="Y99:Y162" si="16">AVERAGE(V99:X99)</f>
        <v>0.51</v>
      </c>
      <c r="Z99" s="16">
        <v>55.29</v>
      </c>
      <c r="AA99" s="16">
        <v>55.31</v>
      </c>
      <c r="AB99" s="16">
        <v>55.36</v>
      </c>
      <c r="AC99" s="16">
        <f t="shared" ref="AC99:AC162" si="17">AVERAGE(Z99:AB99)</f>
        <v>55.319999999999993</v>
      </c>
      <c r="AD99" s="23">
        <v>6.8999999999999999E-3</v>
      </c>
      <c r="AE99" s="16">
        <f t="shared" ref="AE99:AE162" si="18">AD99*1000</f>
        <v>6.8999999999999995</v>
      </c>
      <c r="AF99" s="23">
        <f t="shared" ref="AF99:AF162" si="19">AE99/AC99</f>
        <v>0.12472885032537961</v>
      </c>
      <c r="AG99">
        <v>48.82</v>
      </c>
      <c r="AH99" s="21">
        <f t="shared" ref="AH99:AH162" si="20">AG99/2</f>
        <v>24.41</v>
      </c>
      <c r="AI99" s="21">
        <f t="shared" ref="AI99:AI162" si="21">AJ99+AK99</f>
        <v>0</v>
      </c>
      <c r="AJ99" s="20">
        <f>AN99+AP99+AR99+AT99+AV99+AX99+AZ99+BB99+BD99+BD99+BF99+BI99+BK99+BM99+BO99+BQ99+BS99+BU99+BW99+BY99+CA99+CD99+CF99+CH99+CJ99+CL99+CN99+CP99+CR99+CT99+CV99</f>
        <v>0</v>
      </c>
      <c r="AK99" s="20">
        <f>AO99+AQ99+AS99+AU99+AW99+AY99+BA99+BC99+BE99+BE99+BG99+BJ99+BL99+BN99+BP99+BR99+BT99+BV99+BX99+BZ99+CB99+CE99+CG99+CI99+CK99+CM99+CO99+CQ99+CS99+CU99+CW99</f>
        <v>0</v>
      </c>
      <c r="AL99">
        <v>20</v>
      </c>
      <c r="AM99">
        <v>18</v>
      </c>
      <c r="FT99">
        <v>3</v>
      </c>
      <c r="FU99">
        <v>3</v>
      </c>
    </row>
    <row r="100" spans="1:177" x14ac:dyDescent="0.3">
      <c r="A100">
        <v>268</v>
      </c>
      <c r="B100">
        <v>6676</v>
      </c>
      <c r="C100" s="2" t="s">
        <v>74</v>
      </c>
      <c r="D100" s="2" t="s">
        <v>297</v>
      </c>
      <c r="E100" s="4" t="s">
        <v>151</v>
      </c>
      <c r="G100" t="s">
        <v>11</v>
      </c>
      <c r="H100">
        <v>2016</v>
      </c>
      <c r="I100" s="1">
        <v>42565</v>
      </c>
      <c r="J100" s="3">
        <v>42969</v>
      </c>
      <c r="K100">
        <v>1</v>
      </c>
      <c r="L100">
        <v>2031</v>
      </c>
      <c r="M100" s="24">
        <v>11.611769628499999</v>
      </c>
      <c r="N100" t="s">
        <v>382</v>
      </c>
      <c r="O100" s="17">
        <v>15.7</v>
      </c>
      <c r="P100" s="17">
        <v>27.9</v>
      </c>
      <c r="Q100" s="16">
        <f t="shared" si="15"/>
        <v>0.56272401433691754</v>
      </c>
      <c r="R100">
        <v>1</v>
      </c>
      <c r="S100" t="s">
        <v>16</v>
      </c>
      <c r="U100">
        <v>1</v>
      </c>
      <c r="V100" s="16">
        <v>0.59</v>
      </c>
      <c r="W100" s="16">
        <v>0.6</v>
      </c>
      <c r="X100" s="16">
        <v>0.57999999999999996</v>
      </c>
      <c r="Y100" s="22">
        <f t="shared" si="16"/>
        <v>0.59</v>
      </c>
      <c r="Z100" s="16">
        <v>50.93</v>
      </c>
      <c r="AA100" s="16">
        <v>50.9</v>
      </c>
      <c r="AB100" s="16">
        <v>50.91</v>
      </c>
      <c r="AC100" s="16">
        <f t="shared" si="17"/>
        <v>50.913333333333334</v>
      </c>
      <c r="AD100" s="23">
        <v>5.7999999999999996E-3</v>
      </c>
      <c r="AE100" s="16">
        <f t="shared" si="18"/>
        <v>5.8</v>
      </c>
      <c r="AF100" s="23">
        <f t="shared" si="19"/>
        <v>0.11391907817205708</v>
      </c>
      <c r="AG100" s="16">
        <v>44.02</v>
      </c>
      <c r="AH100" s="21">
        <f t="shared" si="20"/>
        <v>22.01</v>
      </c>
      <c r="AI100" s="21" t="e">
        <f t="shared" si="21"/>
        <v>#VALUE!</v>
      </c>
      <c r="AJ100" s="20" t="s">
        <v>88</v>
      </c>
      <c r="AK100" s="20" t="s">
        <v>88</v>
      </c>
    </row>
    <row r="101" spans="1:177" x14ac:dyDescent="0.3">
      <c r="A101">
        <v>47</v>
      </c>
      <c r="B101">
        <v>5595</v>
      </c>
      <c r="C101" s="2" t="s">
        <v>30</v>
      </c>
      <c r="D101" s="2" t="s">
        <v>255</v>
      </c>
      <c r="E101" s="4" t="s">
        <v>151</v>
      </c>
      <c r="G101" t="s">
        <v>11</v>
      </c>
      <c r="H101">
        <v>2011</v>
      </c>
      <c r="I101" s="1">
        <v>40603</v>
      </c>
      <c r="J101" s="3">
        <v>42970</v>
      </c>
      <c r="K101">
        <v>6</v>
      </c>
      <c r="L101">
        <v>2739</v>
      </c>
      <c r="M101" s="24">
        <v>11.611769628499999</v>
      </c>
      <c r="N101" t="s">
        <v>378</v>
      </c>
      <c r="O101" s="17">
        <v>15.6</v>
      </c>
      <c r="P101" s="17">
        <v>26</v>
      </c>
      <c r="Q101" s="16">
        <f t="shared" si="15"/>
        <v>0.6</v>
      </c>
      <c r="R101">
        <v>1</v>
      </c>
      <c r="S101" t="s">
        <v>12</v>
      </c>
      <c r="U101">
        <v>0</v>
      </c>
      <c r="V101" s="16">
        <v>0.55000000000000004</v>
      </c>
      <c r="W101">
        <v>0.53</v>
      </c>
      <c r="X101">
        <v>0.54</v>
      </c>
      <c r="Y101" s="22">
        <f t="shared" si="16"/>
        <v>0.54</v>
      </c>
      <c r="Z101">
        <v>50.94</v>
      </c>
      <c r="AA101" s="16">
        <v>51.11</v>
      </c>
      <c r="AB101" s="16">
        <v>51.11</v>
      </c>
      <c r="AC101" s="16">
        <f t="shared" si="17"/>
        <v>51.053333333333335</v>
      </c>
      <c r="AD101" s="23">
        <v>6.4000000000000003E-3</v>
      </c>
      <c r="AE101" s="16">
        <f t="shared" si="18"/>
        <v>6.4</v>
      </c>
      <c r="AF101" s="23">
        <f t="shared" si="19"/>
        <v>0.12535910159310526</v>
      </c>
      <c r="AG101" s="16">
        <v>42.78</v>
      </c>
      <c r="AH101" s="21">
        <f t="shared" si="20"/>
        <v>21.39</v>
      </c>
      <c r="AI101" s="21" t="e">
        <f t="shared" si="21"/>
        <v>#VALUE!</v>
      </c>
      <c r="AJ101" s="20" t="s">
        <v>88</v>
      </c>
      <c r="AK101" s="20" t="s">
        <v>88</v>
      </c>
      <c r="FT101">
        <v>4</v>
      </c>
      <c r="FU101">
        <v>3</v>
      </c>
    </row>
    <row r="102" spans="1:177" x14ac:dyDescent="0.3">
      <c r="A102">
        <v>221</v>
      </c>
      <c r="B102">
        <v>6249</v>
      </c>
      <c r="C102" s="2" t="s">
        <v>67</v>
      </c>
      <c r="D102" s="2" t="s">
        <v>290</v>
      </c>
      <c r="E102" s="15" t="s">
        <v>151</v>
      </c>
      <c r="G102" t="s">
        <v>11</v>
      </c>
      <c r="H102">
        <v>2014</v>
      </c>
      <c r="I102" s="1">
        <v>41849</v>
      </c>
      <c r="J102" s="3">
        <v>42975</v>
      </c>
      <c r="K102">
        <v>3</v>
      </c>
      <c r="L102">
        <v>3139</v>
      </c>
      <c r="M102" s="24">
        <v>11.611769628499999</v>
      </c>
      <c r="N102" t="s">
        <v>378</v>
      </c>
      <c r="O102" s="17">
        <v>17.399999999999999</v>
      </c>
      <c r="P102" s="17">
        <v>25.9</v>
      </c>
      <c r="Q102" s="16">
        <f t="shared" si="15"/>
        <v>0.6718146718146718</v>
      </c>
      <c r="R102">
        <v>1</v>
      </c>
      <c r="S102" t="s">
        <v>16</v>
      </c>
      <c r="U102">
        <v>1</v>
      </c>
      <c r="V102" s="16">
        <v>0.65</v>
      </c>
      <c r="W102" s="16">
        <v>0.64</v>
      </c>
      <c r="X102" s="16">
        <v>0.62</v>
      </c>
      <c r="Y102" s="22">
        <f t="shared" si="16"/>
        <v>0.63666666666666671</v>
      </c>
      <c r="Z102" s="16">
        <v>49.72</v>
      </c>
      <c r="AA102" s="16">
        <v>49.55</v>
      </c>
      <c r="AB102" s="16">
        <v>49.55</v>
      </c>
      <c r="AC102" s="16">
        <f t="shared" si="17"/>
        <v>49.606666666666662</v>
      </c>
      <c r="AD102" s="23">
        <v>6.3E-3</v>
      </c>
      <c r="AE102" s="16">
        <f t="shared" si="18"/>
        <v>6.3</v>
      </c>
      <c r="AF102" s="23">
        <f t="shared" si="19"/>
        <v>0.12699905926622768</v>
      </c>
      <c r="AG102" s="16">
        <v>44.06</v>
      </c>
      <c r="AH102" s="21">
        <f t="shared" si="20"/>
        <v>22.03</v>
      </c>
      <c r="AI102" s="21">
        <f t="shared" si="21"/>
        <v>0</v>
      </c>
      <c r="AJ102" s="20">
        <f>AN102+AP102+AR102+AT102+AV102+AX102+AZ102+BB102+BD102+BD102+BF102+BI102+BK102+BM102+BO102+BQ102+BS102+BU102+BW102+BY102+CA102+CD102+CF102+CH102+CJ102+CL102+CN102+CP102+CR102+CT102+CV102</f>
        <v>0</v>
      </c>
      <c r="AK102" s="20">
        <f>AO102+AQ102+AS102+AU102+AW102+AY102+BA102+BC102+BE102+BE102+BG102+BJ102+BL102+BN102+BP102+BR102+BT102+BV102+BX102+BZ102+CB102+CE102+CG102+CI102+CK102+CM102+CO102+CQ102+CS102+CU102+CW102</f>
        <v>0</v>
      </c>
      <c r="CY102" s="12" t="s">
        <v>180</v>
      </c>
      <c r="DB102">
        <v>12</v>
      </c>
      <c r="DC102">
        <v>15</v>
      </c>
      <c r="DD102">
        <v>12</v>
      </c>
      <c r="DE102">
        <v>14</v>
      </c>
      <c r="DF102">
        <v>12</v>
      </c>
      <c r="DG102">
        <v>13</v>
      </c>
      <c r="DH102">
        <v>11</v>
      </c>
      <c r="DI102">
        <v>13</v>
      </c>
      <c r="DJ102">
        <v>11</v>
      </c>
      <c r="DK102">
        <v>12</v>
      </c>
      <c r="DL102">
        <v>11</v>
      </c>
      <c r="DM102">
        <v>11</v>
      </c>
      <c r="DN102">
        <v>11</v>
      </c>
      <c r="DO102">
        <v>11</v>
      </c>
      <c r="DP102">
        <v>10</v>
      </c>
      <c r="DQ102">
        <v>11</v>
      </c>
      <c r="DR102">
        <v>10</v>
      </c>
      <c r="DS102">
        <v>10</v>
      </c>
      <c r="DT102">
        <v>10</v>
      </c>
      <c r="DU102">
        <v>10</v>
      </c>
      <c r="DW102">
        <v>13</v>
      </c>
      <c r="DX102">
        <v>15</v>
      </c>
      <c r="DY102">
        <v>12</v>
      </c>
      <c r="DZ102">
        <v>15</v>
      </c>
      <c r="EA102">
        <v>11</v>
      </c>
      <c r="EB102">
        <v>13</v>
      </c>
      <c r="EC102">
        <v>11</v>
      </c>
      <c r="ED102">
        <v>12</v>
      </c>
      <c r="EE102">
        <v>11</v>
      </c>
      <c r="EF102">
        <v>12</v>
      </c>
      <c r="EG102">
        <v>10</v>
      </c>
      <c r="EH102">
        <v>12</v>
      </c>
      <c r="EI102">
        <v>10</v>
      </c>
      <c r="EJ102">
        <v>11</v>
      </c>
      <c r="EK102">
        <v>11</v>
      </c>
      <c r="EL102">
        <v>11</v>
      </c>
      <c r="EM102">
        <v>10</v>
      </c>
      <c r="EN102">
        <v>11</v>
      </c>
      <c r="EO102">
        <v>10</v>
      </c>
      <c r="EP102">
        <v>10</v>
      </c>
      <c r="ER102">
        <v>13</v>
      </c>
      <c r="ES102">
        <v>15</v>
      </c>
      <c r="ET102">
        <v>12</v>
      </c>
      <c r="EU102">
        <v>13</v>
      </c>
      <c r="EV102">
        <v>11</v>
      </c>
      <c r="EW102">
        <v>12</v>
      </c>
      <c r="EX102">
        <v>11</v>
      </c>
      <c r="EY102">
        <v>12</v>
      </c>
      <c r="EZ102">
        <v>11</v>
      </c>
      <c r="FA102">
        <v>12</v>
      </c>
      <c r="FB102">
        <v>10</v>
      </c>
      <c r="FC102">
        <v>12</v>
      </c>
      <c r="FD102">
        <v>11</v>
      </c>
      <c r="FE102">
        <v>10</v>
      </c>
      <c r="FF102">
        <v>11</v>
      </c>
      <c r="FG102">
        <v>10</v>
      </c>
      <c r="FH102">
        <v>10</v>
      </c>
      <c r="FI102">
        <v>10</v>
      </c>
      <c r="FJ102">
        <v>10</v>
      </c>
      <c r="FK102">
        <v>10</v>
      </c>
      <c r="FT102">
        <v>3</v>
      </c>
      <c r="FU102">
        <v>3</v>
      </c>
    </row>
    <row r="103" spans="1:177" x14ac:dyDescent="0.3">
      <c r="A103">
        <v>270</v>
      </c>
      <c r="B103">
        <v>6689</v>
      </c>
      <c r="C103" s="2" t="s">
        <v>76</v>
      </c>
      <c r="D103" s="2" t="s">
        <v>299</v>
      </c>
      <c r="E103" s="4" t="s">
        <v>151</v>
      </c>
      <c r="G103" t="s">
        <v>11</v>
      </c>
      <c r="H103">
        <v>2016</v>
      </c>
      <c r="I103" s="1">
        <v>42414</v>
      </c>
      <c r="J103" s="3">
        <v>42976</v>
      </c>
      <c r="K103">
        <v>1</v>
      </c>
      <c r="L103">
        <v>562</v>
      </c>
      <c r="M103" s="24">
        <v>11.611769628499999</v>
      </c>
      <c r="N103" t="s">
        <v>378</v>
      </c>
      <c r="O103" s="17">
        <v>17.8</v>
      </c>
      <c r="P103" s="17">
        <v>26.7</v>
      </c>
      <c r="Q103" s="16">
        <f t="shared" si="15"/>
        <v>0.66666666666666674</v>
      </c>
      <c r="R103">
        <v>1</v>
      </c>
      <c r="S103" t="s">
        <v>19</v>
      </c>
      <c r="U103">
        <v>0</v>
      </c>
      <c r="V103" s="16">
        <v>0.62</v>
      </c>
      <c r="W103" s="16">
        <v>0.56999999999999995</v>
      </c>
      <c r="X103" s="16">
        <v>0.59</v>
      </c>
      <c r="Y103" s="22">
        <f t="shared" si="16"/>
        <v>0.59333333333333327</v>
      </c>
      <c r="Z103" s="16">
        <v>51.38</v>
      </c>
      <c r="AA103" s="16">
        <v>51.47</v>
      </c>
      <c r="AB103" s="16">
        <v>51.35</v>
      </c>
      <c r="AC103" s="16">
        <f t="shared" si="17"/>
        <v>51.4</v>
      </c>
      <c r="AD103" s="23">
        <v>6.1999999999999998E-3</v>
      </c>
      <c r="AE103" s="16">
        <f t="shared" si="18"/>
        <v>6.2</v>
      </c>
      <c r="AF103" s="23">
        <f t="shared" si="19"/>
        <v>0.12062256809338522</v>
      </c>
      <c r="AG103" s="16">
        <v>44.61</v>
      </c>
      <c r="AH103" s="21">
        <f t="shared" si="20"/>
        <v>22.305</v>
      </c>
      <c r="AI103" s="21" t="e">
        <f t="shared" si="21"/>
        <v>#VALUE!</v>
      </c>
      <c r="AJ103" s="20" t="s">
        <v>88</v>
      </c>
      <c r="AK103" s="20" t="s">
        <v>88</v>
      </c>
      <c r="AL103">
        <v>23</v>
      </c>
      <c r="AM103">
        <v>21</v>
      </c>
      <c r="AN103">
        <v>14</v>
      </c>
      <c r="AO103">
        <v>16</v>
      </c>
      <c r="AP103">
        <v>13</v>
      </c>
      <c r="AQ103">
        <v>15</v>
      </c>
      <c r="AR103">
        <v>12</v>
      </c>
      <c r="AS103">
        <v>13</v>
      </c>
      <c r="AT103">
        <v>11</v>
      </c>
      <c r="AU103">
        <v>13</v>
      </c>
      <c r="AV103">
        <v>12</v>
      </c>
      <c r="AW103">
        <v>13</v>
      </c>
      <c r="AX103">
        <v>12</v>
      </c>
      <c r="AY103">
        <v>12</v>
      </c>
      <c r="AZ103">
        <v>11</v>
      </c>
      <c r="BA103">
        <v>11</v>
      </c>
      <c r="BB103">
        <v>11</v>
      </c>
      <c r="BC103">
        <v>11</v>
      </c>
      <c r="BD103">
        <v>10</v>
      </c>
      <c r="BE103">
        <v>11</v>
      </c>
      <c r="BF103">
        <v>11</v>
      </c>
      <c r="BG103">
        <v>11</v>
      </c>
      <c r="BI103">
        <v>13</v>
      </c>
      <c r="BJ103">
        <v>15</v>
      </c>
      <c r="BK103">
        <v>12</v>
      </c>
      <c r="BL103">
        <v>15</v>
      </c>
      <c r="BM103">
        <v>12</v>
      </c>
      <c r="BN103">
        <v>13</v>
      </c>
      <c r="BO103">
        <v>12</v>
      </c>
      <c r="BP103">
        <v>13</v>
      </c>
      <c r="BQ103">
        <v>12</v>
      </c>
      <c r="BR103">
        <v>12</v>
      </c>
      <c r="BS103">
        <v>11</v>
      </c>
      <c r="BT103">
        <v>12</v>
      </c>
      <c r="BU103">
        <v>10</v>
      </c>
      <c r="BV103">
        <v>12</v>
      </c>
      <c r="BW103">
        <v>11</v>
      </c>
      <c r="BX103">
        <v>11</v>
      </c>
      <c r="BY103">
        <v>11</v>
      </c>
      <c r="BZ103">
        <v>12</v>
      </c>
      <c r="CA103">
        <v>11</v>
      </c>
      <c r="CB103">
        <v>11</v>
      </c>
      <c r="CD103">
        <v>13</v>
      </c>
      <c r="CE103">
        <v>16</v>
      </c>
      <c r="CF103">
        <v>12</v>
      </c>
      <c r="CG103">
        <v>14</v>
      </c>
      <c r="CH103">
        <v>12</v>
      </c>
      <c r="CI103">
        <v>14</v>
      </c>
      <c r="CJ103">
        <v>11</v>
      </c>
      <c r="CK103">
        <v>13</v>
      </c>
      <c r="CL103">
        <v>11</v>
      </c>
      <c r="CM103">
        <v>12</v>
      </c>
      <c r="CN103">
        <v>11</v>
      </c>
      <c r="CO103">
        <v>12</v>
      </c>
      <c r="CP103">
        <v>11</v>
      </c>
      <c r="CQ103">
        <v>11</v>
      </c>
      <c r="CR103">
        <v>10</v>
      </c>
      <c r="CS103">
        <v>11</v>
      </c>
      <c r="CT103">
        <v>11</v>
      </c>
      <c r="CU103">
        <v>10</v>
      </c>
      <c r="CV103">
        <v>11</v>
      </c>
      <c r="CW103">
        <v>11</v>
      </c>
    </row>
    <row r="104" spans="1:177" x14ac:dyDescent="0.3">
      <c r="A104">
        <v>326</v>
      </c>
      <c r="B104">
        <v>6762</v>
      </c>
      <c r="C104" s="2" t="s">
        <v>90</v>
      </c>
      <c r="D104" s="2" t="s">
        <v>312</v>
      </c>
      <c r="E104" s="4" t="s">
        <v>151</v>
      </c>
      <c r="G104" t="s">
        <v>11</v>
      </c>
      <c r="H104">
        <v>2016</v>
      </c>
      <c r="I104" s="1">
        <v>42614</v>
      </c>
      <c r="J104" s="3">
        <v>42980</v>
      </c>
      <c r="K104">
        <v>1</v>
      </c>
      <c r="L104">
        <v>1702</v>
      </c>
      <c r="M104" s="24">
        <v>11.611769628499999</v>
      </c>
      <c r="N104" t="s">
        <v>383</v>
      </c>
      <c r="O104" s="17">
        <v>16.3</v>
      </c>
      <c r="P104" s="17">
        <v>26.2</v>
      </c>
      <c r="Q104" s="16">
        <f t="shared" si="15"/>
        <v>0.62213740458015276</v>
      </c>
      <c r="R104">
        <v>1</v>
      </c>
      <c r="S104" t="s">
        <v>88</v>
      </c>
      <c r="U104">
        <v>0</v>
      </c>
      <c r="V104" s="16">
        <v>0.62</v>
      </c>
      <c r="W104" s="16">
        <v>0.59</v>
      </c>
      <c r="X104" s="16">
        <v>0.64</v>
      </c>
      <c r="Y104" s="22">
        <f t="shared" si="16"/>
        <v>0.6166666666666667</v>
      </c>
      <c r="Z104" s="16">
        <v>50.71</v>
      </c>
      <c r="AA104" s="16">
        <v>50.66</v>
      </c>
      <c r="AB104" s="16">
        <v>50.73</v>
      </c>
      <c r="AC104" s="16">
        <f t="shared" si="17"/>
        <v>50.699999999999996</v>
      </c>
      <c r="AD104" s="23">
        <v>5.5999999999999999E-3</v>
      </c>
      <c r="AE104" s="16">
        <f t="shared" si="18"/>
        <v>5.6</v>
      </c>
      <c r="AF104" s="23">
        <f t="shared" si="19"/>
        <v>0.11045364891518739</v>
      </c>
      <c r="AG104" s="16">
        <v>45.28</v>
      </c>
      <c r="AH104" s="21">
        <f t="shared" si="20"/>
        <v>22.64</v>
      </c>
      <c r="AI104" s="21" t="e">
        <f t="shared" si="21"/>
        <v>#VALUE!</v>
      </c>
      <c r="AJ104" s="20" t="s">
        <v>88</v>
      </c>
      <c r="AK104" s="20" t="s">
        <v>88</v>
      </c>
      <c r="FT104">
        <v>3</v>
      </c>
      <c r="FU104">
        <v>3</v>
      </c>
    </row>
    <row r="105" spans="1:177" x14ac:dyDescent="0.3">
      <c r="A105">
        <v>41</v>
      </c>
      <c r="B105">
        <v>5547</v>
      </c>
      <c r="C105" s="2" t="s">
        <v>93</v>
      </c>
      <c r="D105" s="2" t="s">
        <v>315</v>
      </c>
      <c r="E105" s="4" t="s">
        <v>151</v>
      </c>
      <c r="G105" t="s">
        <v>11</v>
      </c>
      <c r="H105">
        <v>2010</v>
      </c>
      <c r="I105" s="1">
        <v>40404</v>
      </c>
      <c r="J105" s="3">
        <v>42988</v>
      </c>
      <c r="K105">
        <v>7</v>
      </c>
      <c r="L105">
        <v>2928</v>
      </c>
      <c r="M105" s="24">
        <v>11.611769628499999</v>
      </c>
      <c r="N105" t="s">
        <v>378</v>
      </c>
      <c r="O105" s="17">
        <v>16.5</v>
      </c>
      <c r="P105" s="17">
        <v>25.9</v>
      </c>
      <c r="Q105" s="16">
        <f t="shared" si="15"/>
        <v>0.63706563706563712</v>
      </c>
      <c r="R105">
        <v>1</v>
      </c>
      <c r="S105" t="s">
        <v>12</v>
      </c>
      <c r="U105">
        <v>0</v>
      </c>
      <c r="V105" s="16">
        <v>0.52</v>
      </c>
      <c r="W105">
        <v>0.55000000000000004</v>
      </c>
      <c r="X105">
        <v>0.52</v>
      </c>
      <c r="Y105" s="22">
        <f t="shared" si="16"/>
        <v>0.53</v>
      </c>
      <c r="Z105">
        <v>53.61</v>
      </c>
      <c r="AA105" s="16">
        <v>53.64</v>
      </c>
      <c r="AB105" s="16">
        <v>53.53</v>
      </c>
      <c r="AC105" s="16">
        <f t="shared" si="17"/>
        <v>53.593333333333334</v>
      </c>
      <c r="AD105" s="23">
        <v>6.7999999999999996E-3</v>
      </c>
      <c r="AE105" s="16">
        <f t="shared" si="18"/>
        <v>6.8</v>
      </c>
      <c r="AF105" s="23">
        <f t="shared" si="19"/>
        <v>0.12688145291702949</v>
      </c>
      <c r="AG105" s="16">
        <v>45.2</v>
      </c>
      <c r="AH105" s="21">
        <f t="shared" si="20"/>
        <v>22.6</v>
      </c>
      <c r="AI105" s="21" t="e">
        <f t="shared" si="21"/>
        <v>#VALUE!</v>
      </c>
      <c r="AJ105" s="20" t="s">
        <v>88</v>
      </c>
      <c r="AK105" s="20" t="s">
        <v>88</v>
      </c>
    </row>
    <row r="106" spans="1:177" x14ac:dyDescent="0.3">
      <c r="A106">
        <v>314</v>
      </c>
      <c r="B106">
        <v>6745</v>
      </c>
      <c r="C106" s="2" t="s">
        <v>87</v>
      </c>
      <c r="D106" s="2" t="s">
        <v>310</v>
      </c>
      <c r="E106" s="4" t="s">
        <v>151</v>
      </c>
      <c r="G106" t="s">
        <v>11</v>
      </c>
      <c r="H106">
        <v>2017</v>
      </c>
      <c r="I106" s="1">
        <v>42905</v>
      </c>
      <c r="J106" s="3">
        <v>42989</v>
      </c>
      <c r="K106">
        <v>0</v>
      </c>
      <c r="L106">
        <v>2055</v>
      </c>
      <c r="M106" s="24">
        <v>11.611769628499999</v>
      </c>
      <c r="N106" t="s">
        <v>384</v>
      </c>
      <c r="O106" s="17">
        <v>15.1</v>
      </c>
      <c r="P106" s="17">
        <v>27.5</v>
      </c>
      <c r="Q106" s="16">
        <f t="shared" si="15"/>
        <v>0.54909090909090907</v>
      </c>
      <c r="R106">
        <v>1</v>
      </c>
      <c r="S106" t="s">
        <v>12</v>
      </c>
      <c r="U106">
        <v>0</v>
      </c>
      <c r="V106" s="16">
        <v>0.57999999999999996</v>
      </c>
      <c r="W106" s="16">
        <v>0.56999999999999995</v>
      </c>
      <c r="X106" s="16">
        <v>0.56000000000000005</v>
      </c>
      <c r="Y106" s="22">
        <f t="shared" si="16"/>
        <v>0.56999999999999995</v>
      </c>
      <c r="Z106" s="16">
        <v>45.72</v>
      </c>
      <c r="AA106" s="16">
        <v>45.77</v>
      </c>
      <c r="AB106" s="16">
        <v>45.84</v>
      </c>
      <c r="AC106" s="16">
        <f t="shared" si="17"/>
        <v>45.776666666666671</v>
      </c>
      <c r="AD106" s="23">
        <v>6.7999999999999996E-3</v>
      </c>
      <c r="AE106" s="16">
        <f t="shared" si="18"/>
        <v>6.8</v>
      </c>
      <c r="AF106" s="23">
        <f t="shared" si="19"/>
        <v>0.14854729483725332</v>
      </c>
      <c r="AG106" s="16">
        <v>36.31</v>
      </c>
      <c r="AH106" s="21">
        <f t="shared" si="20"/>
        <v>18.155000000000001</v>
      </c>
      <c r="AI106" s="21" t="e">
        <f t="shared" si="21"/>
        <v>#VALUE!</v>
      </c>
      <c r="AJ106" s="20" t="s">
        <v>88</v>
      </c>
      <c r="AK106" s="20" t="s">
        <v>88</v>
      </c>
    </row>
    <row r="107" spans="1:177" x14ac:dyDescent="0.3">
      <c r="A107">
        <v>361</v>
      </c>
      <c r="B107">
        <v>6788</v>
      </c>
      <c r="C107" s="2" t="s">
        <v>95</v>
      </c>
      <c r="D107" s="2" t="s">
        <v>317</v>
      </c>
      <c r="E107" s="4" t="s">
        <v>151</v>
      </c>
      <c r="G107" t="s">
        <v>11</v>
      </c>
      <c r="H107">
        <v>2016</v>
      </c>
      <c r="I107" s="1">
        <v>42716</v>
      </c>
      <c r="J107" s="3">
        <v>42990</v>
      </c>
      <c r="K107">
        <v>1</v>
      </c>
      <c r="L107">
        <v>1684</v>
      </c>
      <c r="M107" s="24">
        <v>11.611769628499999</v>
      </c>
      <c r="N107" t="s">
        <v>378</v>
      </c>
      <c r="O107" s="17">
        <v>17.8</v>
      </c>
      <c r="P107" s="17">
        <v>26.4</v>
      </c>
      <c r="Q107" s="16">
        <f t="shared" si="15"/>
        <v>0.67424242424242431</v>
      </c>
      <c r="R107">
        <v>1</v>
      </c>
      <c r="S107" t="s">
        <v>32</v>
      </c>
      <c r="U107">
        <v>1</v>
      </c>
      <c r="V107" s="16">
        <v>0.6</v>
      </c>
      <c r="W107" s="16">
        <v>0.61</v>
      </c>
      <c r="X107" s="16">
        <v>0.57999999999999996</v>
      </c>
      <c r="Y107" s="22">
        <f t="shared" si="16"/>
        <v>0.59666666666666668</v>
      </c>
      <c r="Z107" s="16">
        <v>53.82</v>
      </c>
      <c r="AA107" s="16">
        <v>53.79</v>
      </c>
      <c r="AB107" s="16">
        <v>53.82</v>
      </c>
      <c r="AC107" s="16">
        <f t="shared" si="17"/>
        <v>53.81</v>
      </c>
      <c r="AD107" s="23">
        <v>6.1000000000000004E-3</v>
      </c>
      <c r="AE107" s="16">
        <f t="shared" si="18"/>
        <v>6.1000000000000005</v>
      </c>
      <c r="AF107" s="23">
        <f t="shared" si="19"/>
        <v>0.11336182865638357</v>
      </c>
      <c r="AG107" s="16">
        <v>46.97</v>
      </c>
      <c r="AH107" s="21">
        <f t="shared" si="20"/>
        <v>23.484999999999999</v>
      </c>
      <c r="AI107" s="21" t="e">
        <f t="shared" si="21"/>
        <v>#VALUE!</v>
      </c>
      <c r="AJ107" s="20" t="s">
        <v>88</v>
      </c>
      <c r="AK107" s="20" t="s">
        <v>88</v>
      </c>
      <c r="FT107">
        <v>4</v>
      </c>
      <c r="FU107">
        <v>3</v>
      </c>
    </row>
    <row r="108" spans="1:177" x14ac:dyDescent="0.3">
      <c r="A108">
        <v>250</v>
      </c>
      <c r="B108">
        <v>6565</v>
      </c>
      <c r="C108" s="2" t="s">
        <v>78</v>
      </c>
      <c r="D108" s="2" t="s">
        <v>301</v>
      </c>
      <c r="E108" s="4" t="s">
        <v>151</v>
      </c>
      <c r="G108" t="s">
        <v>11</v>
      </c>
      <c r="H108">
        <v>2015</v>
      </c>
      <c r="I108" s="1">
        <v>42054</v>
      </c>
      <c r="J108" s="3">
        <v>42991</v>
      </c>
      <c r="K108">
        <v>2</v>
      </c>
      <c r="L108">
        <v>1650</v>
      </c>
      <c r="M108" s="24">
        <v>11.611769628499999</v>
      </c>
      <c r="N108" t="s">
        <v>378</v>
      </c>
      <c r="O108" s="17">
        <v>15.6</v>
      </c>
      <c r="P108" s="17">
        <v>25.7</v>
      </c>
      <c r="Q108" s="16">
        <f t="shared" si="15"/>
        <v>0.60700389105058361</v>
      </c>
      <c r="R108">
        <v>1</v>
      </c>
      <c r="S108" t="s">
        <v>88</v>
      </c>
      <c r="U108">
        <v>0</v>
      </c>
      <c r="V108" s="16">
        <v>0.57999999999999996</v>
      </c>
      <c r="W108" s="16">
        <v>0.55000000000000004</v>
      </c>
      <c r="X108" s="16">
        <v>0.57999999999999996</v>
      </c>
      <c r="Y108" s="22">
        <f t="shared" si="16"/>
        <v>0.56999999999999995</v>
      </c>
      <c r="Z108" s="16">
        <v>52.04</v>
      </c>
      <c r="AA108" s="16">
        <v>52.16</v>
      </c>
      <c r="AB108" s="16">
        <v>52.08</v>
      </c>
      <c r="AC108" s="16">
        <f t="shared" si="17"/>
        <v>52.093333333333327</v>
      </c>
      <c r="AD108" s="23">
        <v>6.4999999999999997E-3</v>
      </c>
      <c r="AE108" s="16">
        <f t="shared" si="18"/>
        <v>6.5</v>
      </c>
      <c r="AF108" s="23">
        <f t="shared" si="19"/>
        <v>0.12477604299974407</v>
      </c>
      <c r="AG108" s="16">
        <v>46.79</v>
      </c>
      <c r="AH108" s="21">
        <f t="shared" si="20"/>
        <v>23.395</v>
      </c>
      <c r="AI108" s="21" t="e">
        <f t="shared" si="21"/>
        <v>#VALUE!</v>
      </c>
      <c r="AJ108" s="20" t="s">
        <v>88</v>
      </c>
      <c r="AK108" s="20" t="s">
        <v>88</v>
      </c>
    </row>
    <row r="109" spans="1:177" x14ac:dyDescent="0.3">
      <c r="A109">
        <v>356</v>
      </c>
      <c r="B109">
        <v>6785</v>
      </c>
      <c r="C109" s="2" t="s">
        <v>96</v>
      </c>
      <c r="D109" s="2" t="s">
        <v>318</v>
      </c>
      <c r="E109" s="4" t="s">
        <v>151</v>
      </c>
      <c r="G109" t="s">
        <v>11</v>
      </c>
      <c r="H109">
        <v>2016</v>
      </c>
      <c r="I109" s="1">
        <v>42717</v>
      </c>
      <c r="J109" s="3">
        <v>42991</v>
      </c>
      <c r="K109">
        <v>1</v>
      </c>
      <c r="L109">
        <v>2088</v>
      </c>
      <c r="M109" s="24">
        <v>11.611769628499999</v>
      </c>
      <c r="N109" t="s">
        <v>383</v>
      </c>
      <c r="O109" s="17">
        <v>16.2</v>
      </c>
      <c r="P109" s="17">
        <v>25.6</v>
      </c>
      <c r="Q109" s="16">
        <f t="shared" si="15"/>
        <v>0.63281249999999989</v>
      </c>
      <c r="R109">
        <v>1</v>
      </c>
      <c r="S109" t="s">
        <v>12</v>
      </c>
      <c r="U109">
        <v>0</v>
      </c>
      <c r="V109" s="16">
        <v>0.54</v>
      </c>
      <c r="W109" s="16">
        <v>0.53</v>
      </c>
      <c r="X109" s="16">
        <v>0.56000000000000005</v>
      </c>
      <c r="Y109" s="22">
        <f t="shared" si="16"/>
        <v>0.54333333333333333</v>
      </c>
      <c r="Z109" s="16">
        <v>48.66</v>
      </c>
      <c r="AA109" s="16">
        <v>48.7</v>
      </c>
      <c r="AB109" s="16">
        <v>48.58</v>
      </c>
      <c r="AC109" s="16">
        <f t="shared" si="17"/>
        <v>48.646666666666668</v>
      </c>
      <c r="AD109" s="23">
        <v>6.7000000000000002E-3</v>
      </c>
      <c r="AE109" s="16">
        <f t="shared" si="18"/>
        <v>6.7</v>
      </c>
      <c r="AF109" s="23">
        <f t="shared" si="19"/>
        <v>0.13772783335617378</v>
      </c>
      <c r="AG109" s="16">
        <v>40.869999999999997</v>
      </c>
      <c r="AH109" s="21">
        <f t="shared" si="20"/>
        <v>20.434999999999999</v>
      </c>
      <c r="AI109" s="21" t="e">
        <f t="shared" si="21"/>
        <v>#VALUE!</v>
      </c>
      <c r="AJ109" s="20" t="s">
        <v>88</v>
      </c>
      <c r="AK109" s="20" t="s">
        <v>88</v>
      </c>
      <c r="FT109">
        <v>3</v>
      </c>
      <c r="FU109">
        <v>2</v>
      </c>
    </row>
    <row r="110" spans="1:177" x14ac:dyDescent="0.3">
      <c r="A110">
        <v>376</v>
      </c>
      <c r="B110">
        <v>6860</v>
      </c>
      <c r="C110" s="2" t="s">
        <v>98</v>
      </c>
      <c r="D110" s="2" t="s">
        <v>320</v>
      </c>
      <c r="E110" s="4" t="s">
        <v>151</v>
      </c>
      <c r="G110" t="s">
        <v>11</v>
      </c>
      <c r="H110">
        <v>2018</v>
      </c>
      <c r="I110" s="1">
        <v>43143</v>
      </c>
      <c r="J110" s="3">
        <v>43280</v>
      </c>
      <c r="K110">
        <v>0</v>
      </c>
      <c r="L110">
        <v>1618</v>
      </c>
      <c r="M110" s="24">
        <v>3.4286236476428602</v>
      </c>
      <c r="N110" t="s">
        <v>382</v>
      </c>
      <c r="O110" s="17">
        <v>14.8</v>
      </c>
      <c r="P110" s="17">
        <v>26</v>
      </c>
      <c r="Q110" s="16">
        <f t="shared" si="15"/>
        <v>0.56923076923076921</v>
      </c>
      <c r="R110">
        <v>1</v>
      </c>
      <c r="S110" t="s">
        <v>12</v>
      </c>
      <c r="T110" s="4"/>
      <c r="U110">
        <v>0</v>
      </c>
      <c r="V110" s="16">
        <v>0.53</v>
      </c>
      <c r="W110" s="16">
        <v>0.48</v>
      </c>
      <c r="X110" s="16">
        <v>0.47</v>
      </c>
      <c r="Y110" s="22">
        <f t="shared" si="16"/>
        <v>0.49333333333333335</v>
      </c>
      <c r="Z110" s="16">
        <v>49.62</v>
      </c>
      <c r="AA110" s="16">
        <v>49.59</v>
      </c>
      <c r="AB110" s="16">
        <v>49.66</v>
      </c>
      <c r="AC110" s="16">
        <f t="shared" si="17"/>
        <v>49.623333333333335</v>
      </c>
      <c r="AD110" s="23">
        <v>5.1000000000000004E-3</v>
      </c>
      <c r="AE110" s="16">
        <f t="shared" si="18"/>
        <v>5.1000000000000005</v>
      </c>
      <c r="AF110" s="23">
        <f t="shared" si="19"/>
        <v>0.10277423255189091</v>
      </c>
      <c r="AG110" s="16">
        <v>41.2</v>
      </c>
      <c r="AH110" s="21">
        <f t="shared" si="20"/>
        <v>20.6</v>
      </c>
      <c r="AI110" s="21">
        <f t="shared" si="21"/>
        <v>0</v>
      </c>
      <c r="AJ110" s="20">
        <f>AN110+AP110+AR110+AT110+AV110+AX110+AZ110+BB110+BD110+BD110+BF110+BI110+BK110+BM110+BO110+BQ110+BS110+BU110+BW110+BY110+CA110+CD110+CF110+CH110+CJ110+CL110+CN110+CP110+CR110+CT110+CV110</f>
        <v>0</v>
      </c>
      <c r="AK110" s="20">
        <f>AO110+AQ110+AS110+AU110+AW110+AY110+BA110+BC110+BE110+BE110+BG110+BJ110+BL110+BN110+BP110+BR110+BT110+BV110+BX110+BZ110+CB110+CE110+CG110+CI110+CK110+CM110+CO110+CQ110+CS110+CU110+CW110</f>
        <v>0</v>
      </c>
      <c r="FT110">
        <v>3</v>
      </c>
      <c r="FU110">
        <v>3</v>
      </c>
    </row>
    <row r="111" spans="1:177" x14ac:dyDescent="0.3">
      <c r="A111">
        <v>380</v>
      </c>
      <c r="B111">
        <v>6862</v>
      </c>
      <c r="C111" s="2" t="s">
        <v>99</v>
      </c>
      <c r="D111" s="2" t="s">
        <v>321</v>
      </c>
      <c r="E111" s="4" t="s">
        <v>151</v>
      </c>
      <c r="G111" t="s">
        <v>11</v>
      </c>
      <c r="H111">
        <v>2017</v>
      </c>
      <c r="I111" s="1">
        <v>43007</v>
      </c>
      <c r="J111" s="3">
        <v>43281</v>
      </c>
      <c r="K111">
        <v>1</v>
      </c>
      <c r="L111">
        <v>1982</v>
      </c>
      <c r="M111" s="24">
        <v>3.4286236476428602</v>
      </c>
      <c r="N111" t="s">
        <v>383</v>
      </c>
      <c r="O111" s="17">
        <v>16</v>
      </c>
      <c r="P111" s="17">
        <v>26.3</v>
      </c>
      <c r="Q111" s="16">
        <f t="shared" si="15"/>
        <v>0.60836501901140683</v>
      </c>
      <c r="R111">
        <v>1</v>
      </c>
      <c r="S111" t="s">
        <v>32</v>
      </c>
      <c r="T111" s="4"/>
      <c r="U111">
        <v>1</v>
      </c>
      <c r="V111" s="16">
        <v>0.5</v>
      </c>
      <c r="W111" s="16">
        <v>0.52</v>
      </c>
      <c r="X111" s="16">
        <v>0.49</v>
      </c>
      <c r="Y111" s="22">
        <f t="shared" si="16"/>
        <v>0.5033333333333333</v>
      </c>
      <c r="Z111" s="16">
        <v>49.25</v>
      </c>
      <c r="AA111" s="16">
        <v>49.36</v>
      </c>
      <c r="AB111" s="16">
        <v>49.29</v>
      </c>
      <c r="AC111" s="16">
        <f t="shared" si="17"/>
        <v>49.300000000000004</v>
      </c>
      <c r="AD111" s="23">
        <v>5.7999999999999996E-3</v>
      </c>
      <c r="AE111" s="16">
        <f t="shared" si="18"/>
        <v>5.8</v>
      </c>
      <c r="AF111" s="23">
        <f t="shared" si="19"/>
        <v>0.1176470588235294</v>
      </c>
      <c r="AG111" s="16">
        <v>38.5</v>
      </c>
      <c r="AH111" s="21">
        <f t="shared" si="20"/>
        <v>19.25</v>
      </c>
      <c r="AI111" s="21">
        <f t="shared" si="21"/>
        <v>0</v>
      </c>
      <c r="AJ111" s="20">
        <f>AN111+AP111+AR111+AT111+AV111+AX111+AZ111+BB111+BD111+BD111+BF111+BI111+BK111+BM111+BO111+BQ111+BS111+BU111+BW111+BY111+CA111+CD111+CF111+CH111+CJ111+CL111+CN111+CP111+CR111+CT111+CV111</f>
        <v>0</v>
      </c>
      <c r="AK111" s="20">
        <f>AO111+AQ111+AS111+AU111+AW111+AY111+BA111+BC111+BE111+BE111+BG111+BJ111+BL111+BN111+BP111+BR111+BT111+BV111+BX111+BZ111+CB111+CE111+CG111+CI111+CK111+CM111+CO111+CQ111+CS111+CU111+CW111</f>
        <v>0</v>
      </c>
      <c r="FT111">
        <v>3</v>
      </c>
      <c r="FU111">
        <v>3</v>
      </c>
    </row>
    <row r="112" spans="1:177" x14ac:dyDescent="0.3">
      <c r="A112">
        <v>391</v>
      </c>
      <c r="B112">
        <v>6870</v>
      </c>
      <c r="C112" s="2" t="s">
        <v>100</v>
      </c>
      <c r="D112" s="2" t="s">
        <v>322</v>
      </c>
      <c r="E112" s="4" t="s">
        <v>151</v>
      </c>
      <c r="G112" t="s">
        <v>11</v>
      </c>
      <c r="H112">
        <v>2018</v>
      </c>
      <c r="I112" s="1">
        <v>43146</v>
      </c>
      <c r="J112" s="3">
        <v>43283</v>
      </c>
      <c r="K112">
        <v>0</v>
      </c>
      <c r="L112">
        <v>723</v>
      </c>
      <c r="M112" s="24">
        <v>3.4286236476428602</v>
      </c>
      <c r="N112" t="s">
        <v>385</v>
      </c>
      <c r="O112" s="17">
        <v>15.8</v>
      </c>
      <c r="P112" s="17">
        <v>26.5</v>
      </c>
      <c r="Q112" s="16">
        <f t="shared" si="15"/>
        <v>0.5962264150943396</v>
      </c>
      <c r="R112">
        <v>1</v>
      </c>
      <c r="S112" t="s">
        <v>19</v>
      </c>
      <c r="T112" s="4"/>
      <c r="U112">
        <v>0</v>
      </c>
      <c r="V112" s="16">
        <v>0.52</v>
      </c>
      <c r="W112" s="16">
        <v>0.53</v>
      </c>
      <c r="X112" s="16">
        <v>0.53</v>
      </c>
      <c r="Y112" s="22">
        <f t="shared" si="16"/>
        <v>0.52666666666666673</v>
      </c>
      <c r="Z112" s="16">
        <v>51.12</v>
      </c>
      <c r="AA112" s="16">
        <v>51.12</v>
      </c>
      <c r="AB112" s="16">
        <v>51.02</v>
      </c>
      <c r="AC112" s="16">
        <f t="shared" si="17"/>
        <v>51.086666666666666</v>
      </c>
      <c r="AD112" s="23">
        <v>5.3E-3</v>
      </c>
      <c r="AE112" s="16">
        <f t="shared" si="18"/>
        <v>5.3</v>
      </c>
      <c r="AF112" s="23">
        <f t="shared" si="19"/>
        <v>0.10374526947670624</v>
      </c>
      <c r="AG112" s="16">
        <v>43.36</v>
      </c>
      <c r="AH112" s="21">
        <f t="shared" si="20"/>
        <v>21.68</v>
      </c>
      <c r="AI112" s="21" t="e">
        <f t="shared" si="21"/>
        <v>#VALUE!</v>
      </c>
      <c r="AJ112" s="20" t="s">
        <v>88</v>
      </c>
      <c r="AK112" s="20" t="s">
        <v>88</v>
      </c>
      <c r="FT112">
        <v>4</v>
      </c>
      <c r="FU112">
        <v>3</v>
      </c>
    </row>
    <row r="113" spans="1:177" x14ac:dyDescent="0.3">
      <c r="A113">
        <v>388</v>
      </c>
      <c r="B113">
        <v>6868</v>
      </c>
      <c r="C113" s="2" t="s">
        <v>101</v>
      </c>
      <c r="D113" s="2" t="s">
        <v>323</v>
      </c>
      <c r="E113" s="4" t="s">
        <v>151</v>
      </c>
      <c r="G113" t="s">
        <v>11</v>
      </c>
      <c r="H113">
        <v>2018</v>
      </c>
      <c r="I113" s="1">
        <v>43147</v>
      </c>
      <c r="J113" s="3">
        <v>43284</v>
      </c>
      <c r="K113">
        <v>0</v>
      </c>
      <c r="L113">
        <v>1438</v>
      </c>
      <c r="M113" s="24">
        <v>3.4286236476428602</v>
      </c>
      <c r="N113" t="s">
        <v>385</v>
      </c>
      <c r="O113" s="17">
        <v>15.6</v>
      </c>
      <c r="P113" s="17">
        <v>26.4</v>
      </c>
      <c r="Q113" s="16">
        <f t="shared" si="15"/>
        <v>0.59090909090909094</v>
      </c>
      <c r="R113">
        <v>1</v>
      </c>
      <c r="S113" t="s">
        <v>19</v>
      </c>
      <c r="T113" s="4"/>
      <c r="U113">
        <v>0</v>
      </c>
      <c r="V113" s="16">
        <v>0.56999999999999995</v>
      </c>
      <c r="W113" s="16">
        <v>0.56000000000000005</v>
      </c>
      <c r="X113" s="16">
        <v>0.56999999999999995</v>
      </c>
      <c r="Y113" s="22">
        <f t="shared" si="16"/>
        <v>0.56666666666666654</v>
      </c>
      <c r="Z113" s="16">
        <v>53.4</v>
      </c>
      <c r="AA113" s="16">
        <v>53.34</v>
      </c>
      <c r="AB113" s="16">
        <v>53.42</v>
      </c>
      <c r="AC113" s="16">
        <f t="shared" si="17"/>
        <v>53.386666666666677</v>
      </c>
      <c r="AD113" s="23">
        <v>5.4999999999999997E-3</v>
      </c>
      <c r="AE113" s="16">
        <f t="shared" si="18"/>
        <v>5.5</v>
      </c>
      <c r="AF113" s="23">
        <f t="shared" si="19"/>
        <v>0.103021978021978</v>
      </c>
      <c r="AG113" s="16">
        <v>47.25</v>
      </c>
      <c r="AH113" s="21">
        <f t="shared" si="20"/>
        <v>23.625</v>
      </c>
      <c r="AI113" s="21" t="e">
        <f t="shared" si="21"/>
        <v>#VALUE!</v>
      </c>
      <c r="AJ113" s="20" t="s">
        <v>88</v>
      </c>
      <c r="AK113" s="20" t="s">
        <v>88</v>
      </c>
    </row>
    <row r="114" spans="1:177" x14ac:dyDescent="0.3">
      <c r="A114">
        <v>381</v>
      </c>
      <c r="B114">
        <v>6863</v>
      </c>
      <c r="C114" s="2" t="s">
        <v>102</v>
      </c>
      <c r="D114" s="2" t="s">
        <v>324</v>
      </c>
      <c r="E114" s="4" t="s">
        <v>151</v>
      </c>
      <c r="G114" t="s">
        <v>11</v>
      </c>
      <c r="H114">
        <v>2018</v>
      </c>
      <c r="I114" s="1">
        <v>43230</v>
      </c>
      <c r="J114" s="3">
        <v>43285</v>
      </c>
      <c r="K114">
        <v>0</v>
      </c>
      <c r="L114">
        <v>288</v>
      </c>
      <c r="M114" s="24">
        <v>3.4286236476428602</v>
      </c>
      <c r="N114" t="s">
        <v>384</v>
      </c>
      <c r="O114" s="17">
        <v>15</v>
      </c>
      <c r="P114" s="17">
        <v>26.3</v>
      </c>
      <c r="Q114" s="16">
        <f t="shared" si="15"/>
        <v>0.57034220532319391</v>
      </c>
      <c r="R114">
        <v>1</v>
      </c>
      <c r="S114" t="s">
        <v>19</v>
      </c>
      <c r="T114" s="4"/>
      <c r="U114">
        <v>0</v>
      </c>
      <c r="V114" s="16">
        <v>0.55000000000000004</v>
      </c>
      <c r="W114" s="16">
        <v>0.59</v>
      </c>
      <c r="X114" s="16">
        <v>0.57999999999999996</v>
      </c>
      <c r="Y114" s="22">
        <f t="shared" si="16"/>
        <v>0.57333333333333336</v>
      </c>
      <c r="Z114" s="16">
        <v>55.31</v>
      </c>
      <c r="AA114" s="16">
        <v>55.22</v>
      </c>
      <c r="AB114" s="16">
        <v>55.29</v>
      </c>
      <c r="AC114" s="16">
        <f t="shared" si="17"/>
        <v>55.273333333333333</v>
      </c>
      <c r="AD114" s="23">
        <v>5.5999999999999999E-3</v>
      </c>
      <c r="AE114" s="16">
        <f t="shared" si="18"/>
        <v>5.6</v>
      </c>
      <c r="AF114" s="23">
        <f t="shared" si="19"/>
        <v>0.10131467856712097</v>
      </c>
      <c r="AG114" s="16">
        <v>45.6</v>
      </c>
      <c r="AH114" s="21">
        <f t="shared" si="20"/>
        <v>22.8</v>
      </c>
      <c r="AI114" s="21" t="e">
        <f t="shared" si="21"/>
        <v>#VALUE!</v>
      </c>
      <c r="AJ114" s="20" t="s">
        <v>88</v>
      </c>
      <c r="AK114" s="20" t="s">
        <v>88</v>
      </c>
      <c r="FM114">
        <v>0.59</v>
      </c>
      <c r="FN114">
        <v>0.56000000000000005</v>
      </c>
      <c r="FO114">
        <v>0.56999999999999995</v>
      </c>
      <c r="FP114">
        <v>51.88</v>
      </c>
      <c r="FQ114">
        <v>51.72</v>
      </c>
      <c r="FR114">
        <v>51.81</v>
      </c>
      <c r="FS114">
        <v>44.59</v>
      </c>
    </row>
    <row r="115" spans="1:177" x14ac:dyDescent="0.3">
      <c r="A115">
        <v>383</v>
      </c>
      <c r="B115">
        <v>6864</v>
      </c>
      <c r="C115" s="2" t="s">
        <v>103</v>
      </c>
      <c r="D115" s="2" t="s">
        <v>325</v>
      </c>
      <c r="E115" s="4" t="s">
        <v>151</v>
      </c>
      <c r="G115" t="s">
        <v>11</v>
      </c>
      <c r="H115">
        <v>2017</v>
      </c>
      <c r="I115" s="1">
        <v>43011</v>
      </c>
      <c r="J115" s="3">
        <v>43285</v>
      </c>
      <c r="K115">
        <v>1</v>
      </c>
      <c r="L115">
        <v>1770</v>
      </c>
      <c r="M115" s="24">
        <v>3.4286236476428602</v>
      </c>
      <c r="N115" t="s">
        <v>379</v>
      </c>
      <c r="O115" s="17">
        <v>16.100000000000001</v>
      </c>
      <c r="P115" s="17">
        <v>26.4</v>
      </c>
      <c r="Q115" s="16">
        <f t="shared" si="15"/>
        <v>0.60984848484848497</v>
      </c>
      <c r="R115">
        <v>1</v>
      </c>
      <c r="S115" t="s">
        <v>12</v>
      </c>
      <c r="T115" s="4"/>
      <c r="U115">
        <v>0</v>
      </c>
      <c r="V115" s="16">
        <v>0.61</v>
      </c>
      <c r="W115" s="16">
        <v>0.6</v>
      </c>
      <c r="X115" s="16">
        <v>0.62</v>
      </c>
      <c r="Y115" s="22">
        <f t="shared" si="16"/>
        <v>0.61</v>
      </c>
      <c r="Z115" s="16">
        <v>51.25</v>
      </c>
      <c r="AA115" s="16">
        <v>51.08</v>
      </c>
      <c r="AB115" s="16">
        <v>51.21</v>
      </c>
      <c r="AC115" s="16">
        <f t="shared" si="17"/>
        <v>51.18</v>
      </c>
      <c r="AD115" s="23">
        <v>6.1000000000000004E-3</v>
      </c>
      <c r="AE115" s="16">
        <f t="shared" si="18"/>
        <v>6.1000000000000005</v>
      </c>
      <c r="AF115" s="23">
        <f t="shared" si="19"/>
        <v>0.1191871824931614</v>
      </c>
      <c r="AG115" s="16">
        <v>44.5</v>
      </c>
      <c r="AH115" s="21">
        <f t="shared" si="20"/>
        <v>22.25</v>
      </c>
      <c r="AI115" s="21">
        <f t="shared" si="21"/>
        <v>0</v>
      </c>
      <c r="AJ115" s="20">
        <f>AN117+AP117+AR117+AT117+AV117+AX117+AZ117+BB117+BD117+BD117+BF117+BI117+BK117+BM117+BO117+BQ117+BS117+BU117+BW117+BY117+CA117+CD117+CF117+CH117+CJ117+CL117+CN117+CP117+CR117+CT117+CV117</f>
        <v>0</v>
      </c>
      <c r="AK115" s="20">
        <f>AO117+AQ117+AS117+AU117+AW117+AY117+BA117+BC117+BE117+BE117+BG117+BJ117+BL117+BN117+BP117+BR117+BT117+BV117+BX117+BZ117+CB117+CE117+CG117+CI117+CK117+CM117+CO117+CQ117+CS117+CU117+CW117</f>
        <v>0</v>
      </c>
      <c r="AL115">
        <v>23</v>
      </c>
      <c r="AM115">
        <v>18</v>
      </c>
      <c r="AN115">
        <v>12</v>
      </c>
      <c r="AO115">
        <v>17</v>
      </c>
      <c r="AP115">
        <v>12</v>
      </c>
      <c r="AQ115">
        <v>15</v>
      </c>
      <c r="AR115">
        <v>12</v>
      </c>
      <c r="AS115">
        <v>13</v>
      </c>
      <c r="AT115">
        <v>12</v>
      </c>
      <c r="AU115">
        <v>12</v>
      </c>
      <c r="AV115">
        <v>11</v>
      </c>
      <c r="AW115">
        <v>12</v>
      </c>
      <c r="AX115">
        <v>10</v>
      </c>
      <c r="AY115">
        <v>12</v>
      </c>
      <c r="AZ115">
        <v>10</v>
      </c>
      <c r="BA115">
        <v>11</v>
      </c>
      <c r="BB115">
        <v>11</v>
      </c>
      <c r="BC115">
        <v>10</v>
      </c>
      <c r="BD115">
        <v>10</v>
      </c>
      <c r="BE115">
        <v>10</v>
      </c>
      <c r="BF115">
        <v>10</v>
      </c>
      <c r="BG115">
        <v>10</v>
      </c>
      <c r="BI115">
        <v>13</v>
      </c>
      <c r="BJ115">
        <v>16</v>
      </c>
      <c r="BK115">
        <v>11</v>
      </c>
      <c r="BL115">
        <v>15</v>
      </c>
      <c r="BM115">
        <v>12</v>
      </c>
      <c r="BN115">
        <v>14</v>
      </c>
      <c r="BO115">
        <v>11</v>
      </c>
      <c r="BP115">
        <v>13</v>
      </c>
      <c r="BQ115">
        <v>10</v>
      </c>
      <c r="BR115">
        <v>12</v>
      </c>
      <c r="BS115">
        <v>10</v>
      </c>
      <c r="BT115">
        <v>11</v>
      </c>
      <c r="BU115">
        <v>10</v>
      </c>
      <c r="BV115">
        <v>10</v>
      </c>
      <c r="BW115">
        <v>10</v>
      </c>
      <c r="BX115">
        <v>10</v>
      </c>
      <c r="BY115">
        <v>10</v>
      </c>
      <c r="BZ115">
        <v>11</v>
      </c>
      <c r="CA115">
        <v>10</v>
      </c>
      <c r="CB115">
        <v>10</v>
      </c>
      <c r="CD115">
        <v>13</v>
      </c>
      <c r="CE115">
        <v>16</v>
      </c>
      <c r="CF115">
        <v>12</v>
      </c>
      <c r="CG115">
        <v>14</v>
      </c>
      <c r="CH115">
        <v>12</v>
      </c>
      <c r="CI115">
        <v>13</v>
      </c>
      <c r="CJ115">
        <v>11</v>
      </c>
      <c r="CK115">
        <v>11</v>
      </c>
      <c r="CL115">
        <v>10</v>
      </c>
      <c r="CM115">
        <v>10</v>
      </c>
      <c r="CN115">
        <v>10</v>
      </c>
      <c r="CO115">
        <v>11</v>
      </c>
      <c r="CP115">
        <v>11</v>
      </c>
      <c r="CQ115">
        <v>11</v>
      </c>
      <c r="CR115">
        <v>10</v>
      </c>
      <c r="CS115">
        <v>11</v>
      </c>
      <c r="CT115">
        <v>10</v>
      </c>
      <c r="CU115">
        <v>10</v>
      </c>
      <c r="CV115">
        <v>9</v>
      </c>
      <c r="CW115">
        <v>9</v>
      </c>
    </row>
    <row r="116" spans="1:177" x14ac:dyDescent="0.3">
      <c r="A116">
        <v>386</v>
      </c>
      <c r="B116">
        <v>6865</v>
      </c>
      <c r="C116" s="2" t="s">
        <v>104</v>
      </c>
      <c r="D116" s="2" t="s">
        <v>326</v>
      </c>
      <c r="E116" s="4" t="s">
        <v>151</v>
      </c>
      <c r="G116" t="s">
        <v>11</v>
      </c>
      <c r="H116">
        <v>2018</v>
      </c>
      <c r="I116" s="1">
        <v>43233</v>
      </c>
      <c r="J116" s="3">
        <v>43288</v>
      </c>
      <c r="K116">
        <v>0</v>
      </c>
      <c r="L116">
        <v>410</v>
      </c>
      <c r="M116" s="24">
        <v>3.4286236476428602</v>
      </c>
      <c r="N116" t="s">
        <v>379</v>
      </c>
      <c r="O116" s="17">
        <v>15.3</v>
      </c>
      <c r="P116" s="17">
        <v>25.8</v>
      </c>
      <c r="Q116" s="16">
        <f t="shared" si="15"/>
        <v>0.59302325581395354</v>
      </c>
      <c r="R116">
        <v>1</v>
      </c>
      <c r="S116" t="s">
        <v>12</v>
      </c>
      <c r="T116" s="4"/>
      <c r="U116">
        <v>0</v>
      </c>
      <c r="V116" s="16">
        <v>0.57999999999999996</v>
      </c>
      <c r="W116" s="16">
        <v>0.61</v>
      </c>
      <c r="X116" s="16">
        <v>0.62</v>
      </c>
      <c r="Y116" s="22">
        <f t="shared" si="16"/>
        <v>0.60333333333333339</v>
      </c>
      <c r="Z116" s="16">
        <v>47.63</v>
      </c>
      <c r="AA116" s="16">
        <v>47.6</v>
      </c>
      <c r="AB116" s="16">
        <v>47.63</v>
      </c>
      <c r="AC116" s="16">
        <f t="shared" si="17"/>
        <v>47.620000000000005</v>
      </c>
      <c r="AD116" s="23">
        <v>5.3E-3</v>
      </c>
      <c r="AE116" s="16">
        <f t="shared" si="18"/>
        <v>5.3</v>
      </c>
      <c r="AF116" s="23">
        <f t="shared" si="19"/>
        <v>0.1112977740445191</v>
      </c>
      <c r="AG116" s="16">
        <v>41.41</v>
      </c>
      <c r="AH116" s="21">
        <f t="shared" si="20"/>
        <v>20.704999999999998</v>
      </c>
      <c r="AI116" s="21" t="e">
        <f t="shared" si="21"/>
        <v>#VALUE!</v>
      </c>
      <c r="AJ116" s="20" t="s">
        <v>88</v>
      </c>
      <c r="AK116" s="20" t="s">
        <v>88</v>
      </c>
      <c r="AL116">
        <v>23</v>
      </c>
      <c r="AM116">
        <v>21</v>
      </c>
      <c r="AN116">
        <v>14</v>
      </c>
      <c r="AO116">
        <v>17</v>
      </c>
      <c r="AP116">
        <v>13</v>
      </c>
      <c r="AQ116">
        <v>16</v>
      </c>
      <c r="AR116">
        <v>12</v>
      </c>
      <c r="AS116">
        <v>14</v>
      </c>
      <c r="AT116">
        <v>12</v>
      </c>
      <c r="AU116">
        <v>13</v>
      </c>
      <c r="AV116">
        <v>12</v>
      </c>
      <c r="AW116">
        <v>13</v>
      </c>
      <c r="AX116">
        <v>11</v>
      </c>
      <c r="AY116">
        <v>13</v>
      </c>
      <c r="AZ116">
        <v>10</v>
      </c>
      <c r="BA116">
        <v>12</v>
      </c>
      <c r="BB116">
        <v>11</v>
      </c>
      <c r="BC116">
        <v>12</v>
      </c>
      <c r="BD116">
        <v>11</v>
      </c>
      <c r="BE116">
        <v>11</v>
      </c>
      <c r="BF116">
        <v>11</v>
      </c>
      <c r="BG116">
        <v>11</v>
      </c>
      <c r="BI116">
        <v>13</v>
      </c>
      <c r="BJ116">
        <v>15</v>
      </c>
      <c r="BK116">
        <v>12</v>
      </c>
      <c r="BL116">
        <v>14</v>
      </c>
      <c r="BM116">
        <v>12</v>
      </c>
      <c r="BN116">
        <v>14</v>
      </c>
      <c r="BO116">
        <v>11</v>
      </c>
      <c r="BP116">
        <v>13</v>
      </c>
      <c r="BQ116">
        <v>11</v>
      </c>
      <c r="BR116">
        <v>12</v>
      </c>
      <c r="BS116">
        <v>11</v>
      </c>
      <c r="BT116">
        <v>12</v>
      </c>
      <c r="BU116">
        <v>12</v>
      </c>
      <c r="BV116">
        <v>12</v>
      </c>
      <c r="BW116">
        <v>11</v>
      </c>
      <c r="BX116">
        <v>12</v>
      </c>
      <c r="BY116">
        <v>11</v>
      </c>
      <c r="BZ116">
        <v>12</v>
      </c>
      <c r="CA116">
        <v>11</v>
      </c>
      <c r="CB116">
        <v>11</v>
      </c>
      <c r="CD116">
        <v>13</v>
      </c>
      <c r="CE116">
        <v>16</v>
      </c>
      <c r="CF116">
        <v>13</v>
      </c>
      <c r="CG116">
        <v>17</v>
      </c>
      <c r="CH116">
        <v>13</v>
      </c>
      <c r="CI116">
        <v>14</v>
      </c>
      <c r="CJ116">
        <v>12</v>
      </c>
      <c r="CK116">
        <v>13</v>
      </c>
      <c r="CL116">
        <v>12</v>
      </c>
      <c r="CM116">
        <v>12</v>
      </c>
      <c r="CN116">
        <v>12</v>
      </c>
      <c r="CO116">
        <v>12</v>
      </c>
      <c r="CP116">
        <v>11</v>
      </c>
      <c r="CQ116">
        <v>12</v>
      </c>
      <c r="CR116">
        <v>11</v>
      </c>
      <c r="CS116">
        <v>11</v>
      </c>
      <c r="CT116">
        <v>11</v>
      </c>
      <c r="CU116">
        <v>11</v>
      </c>
      <c r="CV116">
        <v>11</v>
      </c>
      <c r="CW116">
        <v>11</v>
      </c>
      <c r="FT116">
        <v>3</v>
      </c>
      <c r="FU116">
        <v>3</v>
      </c>
    </row>
    <row r="117" spans="1:177" x14ac:dyDescent="0.3">
      <c r="A117">
        <v>71</v>
      </c>
      <c r="B117">
        <v>5776</v>
      </c>
      <c r="C117" s="2" t="s">
        <v>57</v>
      </c>
      <c r="D117" s="2" t="s">
        <v>281</v>
      </c>
      <c r="E117" s="4" t="s">
        <v>151</v>
      </c>
      <c r="G117" t="s">
        <v>11</v>
      </c>
      <c r="H117">
        <v>2011</v>
      </c>
      <c r="I117" s="1">
        <v>40707</v>
      </c>
      <c r="J117" s="3">
        <v>43295</v>
      </c>
      <c r="K117">
        <v>7</v>
      </c>
      <c r="L117">
        <v>2588</v>
      </c>
      <c r="M117" s="24">
        <v>3.4286236476428602</v>
      </c>
      <c r="N117" t="s">
        <v>378</v>
      </c>
      <c r="O117" s="17">
        <v>16.7</v>
      </c>
      <c r="P117" s="17">
        <v>26.1</v>
      </c>
      <c r="Q117" s="16">
        <f t="shared" si="15"/>
        <v>0.63984674329501912</v>
      </c>
      <c r="R117">
        <v>1</v>
      </c>
      <c r="S117" t="s">
        <v>12</v>
      </c>
      <c r="T117" s="4"/>
      <c r="U117">
        <v>0</v>
      </c>
      <c r="V117" s="16">
        <v>0.56000000000000005</v>
      </c>
      <c r="W117">
        <v>0.56999999999999995</v>
      </c>
      <c r="X117" s="16">
        <v>0.56999999999999995</v>
      </c>
      <c r="Y117" s="22">
        <f t="shared" si="16"/>
        <v>0.56666666666666654</v>
      </c>
      <c r="Z117" s="16">
        <v>53.3</v>
      </c>
      <c r="AA117" s="16">
        <v>53.33</v>
      </c>
      <c r="AB117" s="16">
        <v>53.28</v>
      </c>
      <c r="AC117" s="16">
        <f t="shared" si="17"/>
        <v>53.303333333333335</v>
      </c>
      <c r="AD117" s="23">
        <v>6.6E-3</v>
      </c>
      <c r="AE117" s="16">
        <f t="shared" si="18"/>
        <v>6.6</v>
      </c>
      <c r="AF117" s="23">
        <f t="shared" si="19"/>
        <v>0.12381964855231066</v>
      </c>
      <c r="AG117" s="16">
        <v>46.38</v>
      </c>
      <c r="AH117" s="21">
        <f t="shared" si="20"/>
        <v>23.19</v>
      </c>
      <c r="AI117" s="21" t="e">
        <f t="shared" si="21"/>
        <v>#VALUE!</v>
      </c>
      <c r="AJ117" s="20" t="s">
        <v>88</v>
      </c>
      <c r="AK117" s="20" t="s">
        <v>88</v>
      </c>
      <c r="AL117">
        <v>22</v>
      </c>
      <c r="AM117">
        <v>19</v>
      </c>
      <c r="FM117">
        <v>0.57999999999999996</v>
      </c>
      <c r="FN117">
        <v>0.56000000000000005</v>
      </c>
      <c r="FO117">
        <v>0.54</v>
      </c>
      <c r="FP117">
        <v>49.78</v>
      </c>
      <c r="FQ117">
        <v>49.91</v>
      </c>
      <c r="FR117">
        <v>49.73</v>
      </c>
      <c r="FS117">
        <v>44.6</v>
      </c>
      <c r="FT117">
        <v>3</v>
      </c>
      <c r="FU117">
        <v>3</v>
      </c>
    </row>
    <row r="118" spans="1:177" x14ac:dyDescent="0.3">
      <c r="A118">
        <v>292</v>
      </c>
      <c r="B118">
        <v>6709</v>
      </c>
      <c r="C118" s="2" t="s">
        <v>83</v>
      </c>
      <c r="D118" s="2" t="s">
        <v>306</v>
      </c>
      <c r="E118" s="4" t="s">
        <v>151</v>
      </c>
      <c r="G118" t="s">
        <v>11</v>
      </c>
      <c r="H118">
        <v>2016</v>
      </c>
      <c r="I118" s="1">
        <v>42657</v>
      </c>
      <c r="J118" s="3">
        <v>43298</v>
      </c>
      <c r="K118">
        <v>2</v>
      </c>
      <c r="L118">
        <v>641</v>
      </c>
      <c r="M118" s="24">
        <v>3.4286236476428602</v>
      </c>
      <c r="N118" t="s">
        <v>378</v>
      </c>
      <c r="O118" s="17">
        <v>17.5</v>
      </c>
      <c r="P118" s="17">
        <v>26.5</v>
      </c>
      <c r="Q118" s="16">
        <f t="shared" si="15"/>
        <v>0.660377358490566</v>
      </c>
      <c r="R118">
        <v>1</v>
      </c>
      <c r="S118" t="s">
        <v>12</v>
      </c>
      <c r="T118" s="4"/>
      <c r="U118">
        <v>0</v>
      </c>
      <c r="V118" s="16">
        <v>0.64</v>
      </c>
      <c r="W118" s="16">
        <v>0.69</v>
      </c>
      <c r="X118" s="16">
        <v>0.69</v>
      </c>
      <c r="Y118" s="22">
        <f t="shared" si="16"/>
        <v>0.67333333333333334</v>
      </c>
      <c r="Z118" s="16">
        <v>54.05</v>
      </c>
      <c r="AA118" s="16">
        <v>53.93</v>
      </c>
      <c r="AB118" s="16">
        <v>53.96</v>
      </c>
      <c r="AC118" s="16">
        <f t="shared" si="17"/>
        <v>53.98</v>
      </c>
      <c r="AD118" s="23">
        <v>6.6E-3</v>
      </c>
      <c r="AE118" s="16">
        <f t="shared" si="18"/>
        <v>6.6</v>
      </c>
      <c r="AF118" s="23">
        <f t="shared" si="19"/>
        <v>0.12226750648388292</v>
      </c>
      <c r="AG118" s="16">
        <v>46.3</v>
      </c>
      <c r="AH118" s="21">
        <f t="shared" si="20"/>
        <v>23.15</v>
      </c>
      <c r="AI118" s="21" t="e">
        <f t="shared" si="21"/>
        <v>#VALUE!</v>
      </c>
      <c r="AJ118" s="20" t="s">
        <v>88</v>
      </c>
      <c r="AK118" s="20" t="s">
        <v>88</v>
      </c>
      <c r="AL118">
        <v>22</v>
      </c>
      <c r="AM118">
        <v>19</v>
      </c>
      <c r="AN118">
        <v>15</v>
      </c>
      <c r="AO118">
        <v>16</v>
      </c>
      <c r="AP118">
        <v>13</v>
      </c>
      <c r="AQ118">
        <v>16</v>
      </c>
      <c r="AR118">
        <v>13</v>
      </c>
      <c r="AS118">
        <v>14</v>
      </c>
      <c r="AT118">
        <v>12</v>
      </c>
      <c r="AU118">
        <v>13</v>
      </c>
      <c r="AV118">
        <v>12</v>
      </c>
      <c r="AW118">
        <v>13</v>
      </c>
      <c r="AX118">
        <v>11</v>
      </c>
      <c r="AY118">
        <v>12</v>
      </c>
      <c r="AZ118">
        <v>11</v>
      </c>
      <c r="BA118">
        <v>12</v>
      </c>
      <c r="BB118">
        <v>11</v>
      </c>
      <c r="BC118">
        <v>11</v>
      </c>
      <c r="BD118">
        <v>11</v>
      </c>
      <c r="BE118">
        <v>11</v>
      </c>
      <c r="BF118">
        <v>11</v>
      </c>
      <c r="BG118">
        <v>11</v>
      </c>
      <c r="BI118">
        <v>14</v>
      </c>
      <c r="BJ118">
        <v>18</v>
      </c>
      <c r="BK118">
        <v>13</v>
      </c>
      <c r="BL118">
        <v>15</v>
      </c>
      <c r="BM118">
        <v>12</v>
      </c>
      <c r="BN118">
        <v>13</v>
      </c>
      <c r="BO118">
        <v>12</v>
      </c>
      <c r="BP118">
        <v>13</v>
      </c>
      <c r="BQ118">
        <v>11</v>
      </c>
      <c r="BR118">
        <v>13</v>
      </c>
      <c r="BS118">
        <v>12</v>
      </c>
      <c r="BT118">
        <v>12</v>
      </c>
      <c r="BU118">
        <v>11</v>
      </c>
      <c r="BV118">
        <v>11</v>
      </c>
      <c r="BW118">
        <v>10</v>
      </c>
      <c r="BX118">
        <v>11</v>
      </c>
      <c r="BY118">
        <v>11</v>
      </c>
      <c r="BZ118">
        <v>11</v>
      </c>
      <c r="CA118">
        <v>10</v>
      </c>
      <c r="CB118">
        <v>11</v>
      </c>
      <c r="CD118">
        <v>14</v>
      </c>
      <c r="CE118">
        <v>17</v>
      </c>
      <c r="CF118">
        <v>12</v>
      </c>
      <c r="CG118">
        <v>16</v>
      </c>
      <c r="CH118">
        <v>12</v>
      </c>
      <c r="CI118">
        <v>14</v>
      </c>
      <c r="CJ118">
        <v>11</v>
      </c>
      <c r="CK118">
        <v>13</v>
      </c>
      <c r="CL118">
        <v>11</v>
      </c>
      <c r="CM118">
        <v>12</v>
      </c>
      <c r="CN118">
        <v>11</v>
      </c>
      <c r="CO118">
        <v>11</v>
      </c>
      <c r="CP118">
        <v>11</v>
      </c>
      <c r="CQ118">
        <v>11</v>
      </c>
      <c r="CR118">
        <v>11</v>
      </c>
      <c r="CS118">
        <v>11</v>
      </c>
      <c r="CT118">
        <v>11</v>
      </c>
      <c r="CU118">
        <v>10</v>
      </c>
      <c r="CV118">
        <v>10</v>
      </c>
      <c r="CW118">
        <v>10</v>
      </c>
      <c r="FT118">
        <v>4</v>
      </c>
      <c r="FU118">
        <v>3</v>
      </c>
    </row>
    <row r="119" spans="1:177" x14ac:dyDescent="0.3">
      <c r="A119">
        <v>309</v>
      </c>
      <c r="B119">
        <v>6739</v>
      </c>
      <c r="C119" s="2" t="s">
        <v>105</v>
      </c>
      <c r="D119" s="2" t="s">
        <v>327</v>
      </c>
      <c r="E119" s="4" t="s">
        <v>151</v>
      </c>
      <c r="G119" t="s">
        <v>11</v>
      </c>
      <c r="H119">
        <v>2017</v>
      </c>
      <c r="I119" s="1">
        <v>42945</v>
      </c>
      <c r="J119" s="3">
        <v>43298</v>
      </c>
      <c r="K119">
        <v>1</v>
      </c>
      <c r="L119">
        <v>1664</v>
      </c>
      <c r="M119" s="24">
        <v>3.4286236476428602</v>
      </c>
      <c r="N119" t="s">
        <v>382</v>
      </c>
      <c r="O119" s="17">
        <v>16.100000000000001</v>
      </c>
      <c r="P119" s="17">
        <v>25.9</v>
      </c>
      <c r="Q119" s="16">
        <f t="shared" si="15"/>
        <v>0.62162162162162171</v>
      </c>
      <c r="R119">
        <v>1</v>
      </c>
      <c r="S119" t="s">
        <v>12</v>
      </c>
      <c r="T119" s="4"/>
      <c r="U119">
        <v>0</v>
      </c>
      <c r="V119" s="16">
        <v>0.61</v>
      </c>
      <c r="W119" s="16">
        <v>0.56000000000000005</v>
      </c>
      <c r="X119" s="16">
        <v>0.56000000000000005</v>
      </c>
      <c r="Y119" s="22">
        <f t="shared" si="16"/>
        <v>0.57666666666666666</v>
      </c>
      <c r="Z119" s="16">
        <v>53.52</v>
      </c>
      <c r="AA119" s="16">
        <v>53.49</v>
      </c>
      <c r="AB119" s="16">
        <v>53.59</v>
      </c>
      <c r="AC119" s="16">
        <f t="shared" si="17"/>
        <v>53.533333333333339</v>
      </c>
      <c r="AD119" s="23">
        <v>6.0000000000000001E-3</v>
      </c>
      <c r="AE119" s="16">
        <f t="shared" si="18"/>
        <v>6</v>
      </c>
      <c r="AF119" s="23">
        <f t="shared" si="19"/>
        <v>0.112079701120797</v>
      </c>
      <c r="AG119" s="16">
        <v>46.29</v>
      </c>
      <c r="AH119" s="21">
        <f t="shared" si="20"/>
        <v>23.145</v>
      </c>
      <c r="AI119" s="21" t="e">
        <f t="shared" si="21"/>
        <v>#VALUE!</v>
      </c>
      <c r="AJ119" s="20" t="s">
        <v>88</v>
      </c>
      <c r="AK119" s="20" t="s">
        <v>88</v>
      </c>
      <c r="CY119" s="12" t="s">
        <v>180</v>
      </c>
      <c r="DB119">
        <v>15</v>
      </c>
      <c r="DC119">
        <v>18</v>
      </c>
      <c r="DD119">
        <v>14</v>
      </c>
      <c r="DE119">
        <v>16</v>
      </c>
      <c r="DF119">
        <v>13</v>
      </c>
      <c r="DG119">
        <v>14</v>
      </c>
      <c r="DH119">
        <v>12</v>
      </c>
      <c r="DI119">
        <v>13</v>
      </c>
      <c r="DJ119">
        <v>11</v>
      </c>
      <c r="DK119">
        <v>12</v>
      </c>
      <c r="DL119">
        <v>12</v>
      </c>
      <c r="DM119">
        <v>12</v>
      </c>
      <c r="DN119">
        <v>11</v>
      </c>
      <c r="DO119">
        <v>12</v>
      </c>
      <c r="DP119">
        <v>11</v>
      </c>
      <c r="DQ119">
        <v>12</v>
      </c>
      <c r="DR119">
        <v>11</v>
      </c>
      <c r="DS119">
        <v>10</v>
      </c>
      <c r="DT119">
        <v>10</v>
      </c>
      <c r="DU119">
        <v>9</v>
      </c>
      <c r="DW119">
        <v>14</v>
      </c>
      <c r="DX119">
        <v>17</v>
      </c>
      <c r="DY119">
        <v>14</v>
      </c>
      <c r="DZ119">
        <v>16</v>
      </c>
      <c r="EA119">
        <v>12</v>
      </c>
      <c r="EB119">
        <v>14</v>
      </c>
      <c r="EC119">
        <v>12</v>
      </c>
      <c r="ED119">
        <v>12</v>
      </c>
      <c r="EE119">
        <v>12</v>
      </c>
      <c r="EF119">
        <v>13</v>
      </c>
      <c r="EG119">
        <v>11</v>
      </c>
      <c r="EH119">
        <v>13</v>
      </c>
      <c r="EI119">
        <v>11</v>
      </c>
      <c r="EJ119">
        <v>12</v>
      </c>
      <c r="EK119">
        <v>10</v>
      </c>
      <c r="EL119">
        <v>11</v>
      </c>
      <c r="EM119">
        <v>10</v>
      </c>
      <c r="EN119">
        <v>10</v>
      </c>
      <c r="EO119">
        <v>9</v>
      </c>
      <c r="EP119">
        <v>9</v>
      </c>
      <c r="ER119">
        <v>14</v>
      </c>
      <c r="ES119">
        <v>18</v>
      </c>
      <c r="ET119">
        <v>12</v>
      </c>
      <c r="EU119">
        <v>15</v>
      </c>
      <c r="EV119">
        <v>12</v>
      </c>
      <c r="EW119">
        <v>14</v>
      </c>
      <c r="EX119">
        <v>11</v>
      </c>
      <c r="EY119">
        <v>13</v>
      </c>
      <c r="EZ119">
        <v>12</v>
      </c>
      <c r="FA119">
        <v>12</v>
      </c>
      <c r="FB119">
        <v>12</v>
      </c>
      <c r="FC119">
        <v>12</v>
      </c>
      <c r="FD119">
        <v>11</v>
      </c>
      <c r="FE119">
        <v>11</v>
      </c>
      <c r="FF119">
        <v>11</v>
      </c>
      <c r="FG119">
        <v>10</v>
      </c>
      <c r="FH119">
        <v>10</v>
      </c>
      <c r="FI119">
        <v>10</v>
      </c>
      <c r="FJ119">
        <v>9</v>
      </c>
      <c r="FK119">
        <v>9</v>
      </c>
      <c r="FM119">
        <v>0.57999999999999996</v>
      </c>
      <c r="FN119">
        <v>0.65</v>
      </c>
      <c r="FO119">
        <v>0.62</v>
      </c>
      <c r="FP119">
        <v>49.52</v>
      </c>
      <c r="FQ119">
        <v>49.42</v>
      </c>
      <c r="FR119">
        <v>49.44</v>
      </c>
      <c r="FS119">
        <v>40.229999999999997</v>
      </c>
    </row>
    <row r="120" spans="1:177" x14ac:dyDescent="0.3">
      <c r="A120">
        <v>372</v>
      </c>
      <c r="B120">
        <v>6854</v>
      </c>
      <c r="C120" s="2" t="s">
        <v>106</v>
      </c>
      <c r="D120" s="2" t="s">
        <v>328</v>
      </c>
      <c r="E120" s="4" t="s">
        <v>151</v>
      </c>
      <c r="F120" t="s">
        <v>164</v>
      </c>
      <c r="G120" t="s">
        <v>11</v>
      </c>
      <c r="H120">
        <v>2018</v>
      </c>
      <c r="I120" s="1">
        <v>43111</v>
      </c>
      <c r="J120" s="3">
        <v>43298</v>
      </c>
      <c r="K120">
        <v>0</v>
      </c>
      <c r="L120">
        <v>1895</v>
      </c>
      <c r="M120" s="24">
        <v>3.4286236476428602</v>
      </c>
      <c r="N120" t="s">
        <v>379</v>
      </c>
      <c r="O120" s="17">
        <v>15.7</v>
      </c>
      <c r="P120" s="17">
        <v>25.7</v>
      </c>
      <c r="Q120" s="16">
        <f t="shared" si="15"/>
        <v>0.61089494163424118</v>
      </c>
      <c r="R120">
        <v>1</v>
      </c>
      <c r="S120" t="s">
        <v>19</v>
      </c>
      <c r="T120" s="4"/>
      <c r="U120">
        <v>0</v>
      </c>
      <c r="V120" s="16">
        <v>0.59</v>
      </c>
      <c r="W120" s="16">
        <v>0.55000000000000004</v>
      </c>
      <c r="X120" s="16">
        <v>0.56000000000000005</v>
      </c>
      <c r="Y120" s="22">
        <f t="shared" si="16"/>
        <v>0.56666666666666676</v>
      </c>
      <c r="Z120" s="16">
        <v>51.74</v>
      </c>
      <c r="AA120" s="16">
        <v>51.68</v>
      </c>
      <c r="AB120" s="16">
        <v>51.76</v>
      </c>
      <c r="AC120" s="16">
        <f t="shared" si="17"/>
        <v>51.726666666666667</v>
      </c>
      <c r="AD120" s="23">
        <v>5.4000000000000003E-3</v>
      </c>
      <c r="AE120" s="16">
        <f t="shared" si="18"/>
        <v>5.4</v>
      </c>
      <c r="AF120" s="23">
        <f t="shared" si="19"/>
        <v>0.1043948962495167</v>
      </c>
      <c r="AG120" s="16">
        <v>44.2</v>
      </c>
      <c r="AH120" s="21">
        <f t="shared" si="20"/>
        <v>22.1</v>
      </c>
      <c r="AI120" s="21" t="e">
        <f t="shared" si="21"/>
        <v>#VALUE!</v>
      </c>
      <c r="AJ120" s="20" t="s">
        <v>88</v>
      </c>
      <c r="AK120" s="20" t="s">
        <v>88</v>
      </c>
    </row>
    <row r="121" spans="1:177" x14ac:dyDescent="0.3">
      <c r="A121">
        <v>289</v>
      </c>
      <c r="B121">
        <v>6708</v>
      </c>
      <c r="C121" s="2" t="s">
        <v>81</v>
      </c>
      <c r="D121" s="2" t="s">
        <v>304</v>
      </c>
      <c r="E121" s="4" t="s">
        <v>151</v>
      </c>
      <c r="G121" t="s">
        <v>11</v>
      </c>
      <c r="H121">
        <v>2016</v>
      </c>
      <c r="I121" s="1">
        <v>42658</v>
      </c>
      <c r="J121" s="3">
        <v>43306</v>
      </c>
      <c r="K121">
        <v>2</v>
      </c>
      <c r="L121">
        <v>837</v>
      </c>
      <c r="M121" s="24">
        <v>3.4286236476428602</v>
      </c>
      <c r="N121" t="s">
        <v>378</v>
      </c>
      <c r="O121" s="17">
        <v>14.1</v>
      </c>
      <c r="P121" s="17">
        <v>26.5</v>
      </c>
      <c r="Q121" s="16">
        <f t="shared" si="15"/>
        <v>0.5320754716981132</v>
      </c>
      <c r="R121">
        <v>1</v>
      </c>
      <c r="S121" t="s">
        <v>12</v>
      </c>
      <c r="T121" s="4"/>
      <c r="U121">
        <v>0</v>
      </c>
      <c r="V121" s="16">
        <v>0.59</v>
      </c>
      <c r="W121" s="16">
        <v>0.59</v>
      </c>
      <c r="X121" s="16">
        <v>0.59</v>
      </c>
      <c r="Y121" s="22">
        <f t="shared" si="16"/>
        <v>0.59</v>
      </c>
      <c r="Z121" s="16">
        <v>50.89</v>
      </c>
      <c r="AA121" s="16">
        <v>50.87</v>
      </c>
      <c r="AB121" s="16">
        <v>50.84</v>
      </c>
      <c r="AC121" s="16">
        <f t="shared" si="17"/>
        <v>50.866666666666667</v>
      </c>
      <c r="AD121" s="23">
        <v>6.0000000000000001E-3</v>
      </c>
      <c r="AE121" s="16">
        <f t="shared" si="18"/>
        <v>6</v>
      </c>
      <c r="AF121" s="23">
        <f t="shared" si="19"/>
        <v>0.11795543905635648</v>
      </c>
      <c r="AG121" s="16">
        <v>44.24</v>
      </c>
      <c r="AH121" s="21">
        <f t="shared" si="20"/>
        <v>22.12</v>
      </c>
      <c r="AI121" s="21">
        <f t="shared" si="21"/>
        <v>733</v>
      </c>
      <c r="AJ121" s="20">
        <f>AN121+AP121+AR121+AT121+AV121+AX121+AZ121+BB121+BD121+BD121+BF121+BI121+BK121+BM121+BO121+BQ121+BS121+BU121+BW121+BY121+CA121+CD121+CF121+CH121+CJ121+CL121+CN121+CP121+CR121+CT121+CV121</f>
        <v>350</v>
      </c>
      <c r="AK121" s="20">
        <f>AO121+AQ121+AS121+AU121+AW121+AY121+BA121+BC121+BE121+BE121+BG121+BJ121+BL121+BN121+BP121+BR121+BT121+BV121+BX121+BZ121+CB121+CE121+CG121+CI121+CK121+CM121+CO121+CQ121+CS121+CU121+CW121</f>
        <v>383</v>
      </c>
      <c r="AL121">
        <v>23</v>
      </c>
      <c r="AM121">
        <v>19</v>
      </c>
      <c r="AN121">
        <v>14</v>
      </c>
      <c r="AO121">
        <v>18</v>
      </c>
      <c r="AP121">
        <v>13</v>
      </c>
      <c r="AQ121">
        <v>16</v>
      </c>
      <c r="AR121">
        <v>12</v>
      </c>
      <c r="AS121">
        <v>15</v>
      </c>
      <c r="AT121">
        <v>11</v>
      </c>
      <c r="AU121">
        <v>12</v>
      </c>
      <c r="AV121">
        <v>11</v>
      </c>
      <c r="AW121">
        <v>12</v>
      </c>
      <c r="AX121">
        <v>10</v>
      </c>
      <c r="AY121">
        <v>11</v>
      </c>
      <c r="AZ121">
        <v>10</v>
      </c>
      <c r="BA121">
        <v>11</v>
      </c>
      <c r="BB121">
        <v>11</v>
      </c>
      <c r="BC121">
        <v>11</v>
      </c>
      <c r="BD121">
        <v>10</v>
      </c>
      <c r="BE121">
        <v>11</v>
      </c>
      <c r="BF121">
        <v>10</v>
      </c>
      <c r="BG121">
        <v>10</v>
      </c>
      <c r="BI121">
        <v>14</v>
      </c>
      <c r="BJ121">
        <v>18</v>
      </c>
      <c r="BK121">
        <v>13</v>
      </c>
      <c r="BL121">
        <v>16</v>
      </c>
      <c r="BM121">
        <v>12</v>
      </c>
      <c r="BN121">
        <v>13</v>
      </c>
      <c r="BO121">
        <v>12</v>
      </c>
      <c r="BP121">
        <v>12</v>
      </c>
      <c r="BQ121">
        <v>11</v>
      </c>
      <c r="BR121">
        <v>11</v>
      </c>
      <c r="BS121">
        <v>11</v>
      </c>
      <c r="BT121">
        <v>11</v>
      </c>
      <c r="BU121">
        <v>11</v>
      </c>
      <c r="BV121">
        <v>11</v>
      </c>
      <c r="BW121">
        <v>11</v>
      </c>
      <c r="BX121">
        <v>11</v>
      </c>
      <c r="BY121">
        <v>11</v>
      </c>
      <c r="BZ121">
        <v>10</v>
      </c>
      <c r="CA121">
        <v>10</v>
      </c>
      <c r="CB121">
        <v>10</v>
      </c>
      <c r="CD121">
        <v>14</v>
      </c>
      <c r="CE121">
        <v>18</v>
      </c>
      <c r="CF121">
        <v>13</v>
      </c>
      <c r="CG121">
        <v>16</v>
      </c>
      <c r="CH121">
        <v>11</v>
      </c>
      <c r="CI121">
        <v>13</v>
      </c>
      <c r="CJ121">
        <v>11</v>
      </c>
      <c r="CK121">
        <v>13</v>
      </c>
      <c r="CL121">
        <v>11</v>
      </c>
      <c r="CM121">
        <v>11</v>
      </c>
      <c r="CN121">
        <v>11</v>
      </c>
      <c r="CO121">
        <v>11</v>
      </c>
      <c r="CP121">
        <v>11</v>
      </c>
      <c r="CQ121">
        <v>11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9</v>
      </c>
      <c r="FM121">
        <v>0.59</v>
      </c>
      <c r="FN121">
        <v>0.57999999999999996</v>
      </c>
      <c r="FO121">
        <v>0.56000000000000005</v>
      </c>
      <c r="FP121">
        <v>55.53</v>
      </c>
      <c r="FQ121">
        <v>55.53</v>
      </c>
      <c r="FR121">
        <v>55.48</v>
      </c>
      <c r="FS121">
        <v>48.92</v>
      </c>
      <c r="FT121">
        <v>3</v>
      </c>
      <c r="FU121">
        <v>3</v>
      </c>
    </row>
    <row r="122" spans="1:177" x14ac:dyDescent="0.3">
      <c r="A122">
        <v>246</v>
      </c>
      <c r="B122">
        <v>6556</v>
      </c>
      <c r="C122" s="2" t="s">
        <v>71</v>
      </c>
      <c r="D122" s="2" t="s">
        <v>294</v>
      </c>
      <c r="E122" s="4" t="s">
        <v>151</v>
      </c>
      <c r="G122" t="s">
        <v>11</v>
      </c>
      <c r="H122">
        <v>2015</v>
      </c>
      <c r="I122" s="1">
        <v>42136</v>
      </c>
      <c r="J122" s="3">
        <v>43316</v>
      </c>
      <c r="K122">
        <v>3</v>
      </c>
      <c r="L122">
        <v>1180</v>
      </c>
      <c r="M122" s="24">
        <v>3.4286236476428602</v>
      </c>
      <c r="N122" t="s">
        <v>378</v>
      </c>
      <c r="O122" s="17">
        <v>16.8</v>
      </c>
      <c r="P122" s="17">
        <v>27</v>
      </c>
      <c r="Q122" s="16">
        <f t="shared" si="15"/>
        <v>0.62222222222222223</v>
      </c>
      <c r="R122">
        <v>1</v>
      </c>
      <c r="S122" t="s">
        <v>19</v>
      </c>
      <c r="T122" s="4"/>
      <c r="U122">
        <v>0</v>
      </c>
      <c r="V122" s="16">
        <v>0.6</v>
      </c>
      <c r="W122" s="16">
        <v>0.61</v>
      </c>
      <c r="X122" s="16">
        <v>0.6</v>
      </c>
      <c r="Y122" s="22">
        <f t="shared" si="16"/>
        <v>0.60333333333333339</v>
      </c>
      <c r="Z122" s="16">
        <v>51.28</v>
      </c>
      <c r="AA122" s="16">
        <v>51.32</v>
      </c>
      <c r="AB122" s="16">
        <v>51.34</v>
      </c>
      <c r="AC122" s="16">
        <f t="shared" si="17"/>
        <v>51.313333333333333</v>
      </c>
      <c r="AD122" s="23">
        <v>6.4000000000000003E-3</v>
      </c>
      <c r="AE122" s="16">
        <f t="shared" si="18"/>
        <v>6.4</v>
      </c>
      <c r="AF122" s="23">
        <f t="shared" si="19"/>
        <v>0.12472391840977005</v>
      </c>
      <c r="AG122" s="16">
        <v>43.4</v>
      </c>
      <c r="AH122" s="21">
        <f t="shared" si="20"/>
        <v>21.7</v>
      </c>
      <c r="AI122" s="21" t="e">
        <f t="shared" si="21"/>
        <v>#VALUE!</v>
      </c>
      <c r="AJ122" s="20" t="s">
        <v>88</v>
      </c>
      <c r="AK122" s="20" t="s">
        <v>88</v>
      </c>
      <c r="FM122">
        <v>0.55000000000000004</v>
      </c>
      <c r="FN122">
        <v>0.53</v>
      </c>
      <c r="FO122">
        <v>0.53</v>
      </c>
      <c r="FP122">
        <v>57.19</v>
      </c>
      <c r="FQ122">
        <v>57.17</v>
      </c>
      <c r="FR122">
        <v>57.26</v>
      </c>
      <c r="FS122">
        <v>49.29</v>
      </c>
      <c r="FT122">
        <v>3</v>
      </c>
      <c r="FU122">
        <v>3</v>
      </c>
    </row>
    <row r="123" spans="1:177" x14ac:dyDescent="0.3">
      <c r="A123">
        <v>405</v>
      </c>
      <c r="B123">
        <v>6893</v>
      </c>
      <c r="C123" s="2" t="s">
        <v>107</v>
      </c>
      <c r="D123" s="2" t="s">
        <v>329</v>
      </c>
      <c r="E123" s="4" t="s">
        <v>151</v>
      </c>
      <c r="F123" t="s">
        <v>173</v>
      </c>
      <c r="G123" t="s">
        <v>11</v>
      </c>
      <c r="H123">
        <v>2018</v>
      </c>
      <c r="I123" s="1">
        <v>43272</v>
      </c>
      <c r="J123" s="3">
        <v>43327</v>
      </c>
      <c r="K123">
        <v>0</v>
      </c>
      <c r="L123">
        <v>90</v>
      </c>
      <c r="M123" s="24">
        <v>3.4286236476428602</v>
      </c>
      <c r="N123" t="s">
        <v>384</v>
      </c>
      <c r="O123" s="17">
        <v>14.2</v>
      </c>
      <c r="P123" s="17">
        <v>25.9</v>
      </c>
      <c r="Q123" s="16">
        <f t="shared" si="15"/>
        <v>0.54826254826254828</v>
      </c>
      <c r="R123">
        <v>1</v>
      </c>
      <c r="S123" t="s">
        <v>19</v>
      </c>
      <c r="T123" s="4"/>
      <c r="U123">
        <v>0</v>
      </c>
      <c r="V123" s="16">
        <v>0.55000000000000004</v>
      </c>
      <c r="W123" s="16">
        <v>0.54</v>
      </c>
      <c r="X123" s="16">
        <v>0.55000000000000004</v>
      </c>
      <c r="Y123" s="22">
        <f t="shared" si="16"/>
        <v>0.54666666666666675</v>
      </c>
      <c r="Z123" s="16">
        <v>54.5</v>
      </c>
      <c r="AA123" s="16">
        <v>54.77</v>
      </c>
      <c r="AB123" s="16">
        <v>54.56</v>
      </c>
      <c r="AC123" s="16">
        <f t="shared" si="17"/>
        <v>54.610000000000007</v>
      </c>
      <c r="AD123" s="23">
        <v>5.7999999999999996E-3</v>
      </c>
      <c r="AE123" s="16">
        <f t="shared" si="18"/>
        <v>5.8</v>
      </c>
      <c r="AF123" s="23">
        <f t="shared" si="19"/>
        <v>0.10620765427577365</v>
      </c>
      <c r="AG123" s="16">
        <v>42.8</v>
      </c>
      <c r="AH123" s="21">
        <f t="shared" si="20"/>
        <v>21.4</v>
      </c>
      <c r="AI123" s="21">
        <f t="shared" si="21"/>
        <v>0</v>
      </c>
      <c r="AJ123" s="20">
        <f>AN123+AP123+AR123+AT123+AV123+AX123+AZ123+BB123+BD123+BD123+BF123+BI123+BK123+BM123+BO123+BQ123+BS123+BU123+BW123+BY123+CA123+CD123+CF123+CH123+CJ123+CL123+CN123+CP123+CR123+CT123+CV123</f>
        <v>0</v>
      </c>
      <c r="AK123" s="20">
        <f>AO123+AQ123+AS123+AU123+AW123+AY123+BA123+BC123+BE123+BE123+BG123+BJ123+BL123+BN123+BP123+BR123+BT123+BV123+BX123+BZ123+CB123+CE123+CG123+CI123+CK123+CM123+CO123+CQ123+CS123+CU123+CW123</f>
        <v>0</v>
      </c>
      <c r="FM123">
        <v>0.51</v>
      </c>
      <c r="FN123">
        <v>0.52</v>
      </c>
      <c r="FO123">
        <v>0.52</v>
      </c>
      <c r="FP123">
        <v>61.18</v>
      </c>
      <c r="FQ123">
        <v>61.23</v>
      </c>
      <c r="FR123">
        <v>61.14</v>
      </c>
      <c r="FS123">
        <v>52.75</v>
      </c>
      <c r="FT123">
        <v>3</v>
      </c>
      <c r="FU123">
        <v>3</v>
      </c>
    </row>
    <row r="124" spans="1:177" x14ac:dyDescent="0.3">
      <c r="A124">
        <v>44</v>
      </c>
      <c r="B124">
        <v>5559</v>
      </c>
      <c r="C124" s="2" t="s">
        <v>64</v>
      </c>
      <c r="D124" s="2" t="s">
        <v>287</v>
      </c>
      <c r="E124" s="4" t="s">
        <v>151</v>
      </c>
      <c r="F124" t="s">
        <v>389</v>
      </c>
      <c r="G124" t="s">
        <v>11</v>
      </c>
      <c r="H124">
        <v>2010</v>
      </c>
      <c r="I124" s="1">
        <v>40183</v>
      </c>
      <c r="J124" s="3">
        <v>43328</v>
      </c>
      <c r="K124">
        <v>8</v>
      </c>
      <c r="L124">
        <v>3145</v>
      </c>
      <c r="M124" s="24">
        <v>3.4286236476428602</v>
      </c>
      <c r="N124" t="s">
        <v>378</v>
      </c>
      <c r="O124" s="17">
        <v>16.8</v>
      </c>
      <c r="P124" s="17">
        <v>26.8</v>
      </c>
      <c r="Q124" s="16">
        <f t="shared" si="15"/>
        <v>0.62686567164179108</v>
      </c>
      <c r="R124">
        <v>1</v>
      </c>
      <c r="S124" t="s">
        <v>12</v>
      </c>
      <c r="T124" s="4"/>
      <c r="U124">
        <v>0</v>
      </c>
      <c r="V124" s="16">
        <v>0.55000000000000004</v>
      </c>
      <c r="W124">
        <v>0.54</v>
      </c>
      <c r="X124">
        <v>0.56999999999999995</v>
      </c>
      <c r="Y124" s="22">
        <f t="shared" si="16"/>
        <v>0.55333333333333334</v>
      </c>
      <c r="Z124">
        <v>48.57</v>
      </c>
      <c r="AA124" s="16">
        <v>48.66</v>
      </c>
      <c r="AB124" s="16">
        <v>48.69</v>
      </c>
      <c r="AC124" s="16">
        <f t="shared" si="17"/>
        <v>48.639999999999993</v>
      </c>
      <c r="AD124" s="23">
        <v>6.1000000000000004E-3</v>
      </c>
      <c r="AE124" s="16">
        <f t="shared" si="18"/>
        <v>6.1000000000000005</v>
      </c>
      <c r="AF124" s="23">
        <f t="shared" si="19"/>
        <v>0.12541118421052636</v>
      </c>
      <c r="AG124" s="16">
        <v>42.55</v>
      </c>
      <c r="AH124" s="21">
        <f t="shared" si="20"/>
        <v>21.274999999999999</v>
      </c>
      <c r="AI124" s="21" t="e">
        <f t="shared" si="21"/>
        <v>#VALUE!</v>
      </c>
      <c r="AJ124" s="20" t="s">
        <v>88</v>
      </c>
      <c r="AK124" s="20" t="s">
        <v>88</v>
      </c>
      <c r="FM124">
        <v>0.6</v>
      </c>
      <c r="FN124">
        <v>0.63</v>
      </c>
      <c r="FO124">
        <v>0.64</v>
      </c>
      <c r="FP124">
        <v>51.04</v>
      </c>
      <c r="FQ124">
        <v>51</v>
      </c>
      <c r="FR124">
        <v>51.05</v>
      </c>
      <c r="FS124">
        <v>42.9</v>
      </c>
    </row>
    <row r="125" spans="1:177" x14ac:dyDescent="0.3">
      <c r="A125">
        <v>402</v>
      </c>
      <c r="B125">
        <v>6887</v>
      </c>
      <c r="C125" s="2" t="s">
        <v>108</v>
      </c>
      <c r="D125" s="2" t="s">
        <v>330</v>
      </c>
      <c r="E125" s="4" t="s">
        <v>151</v>
      </c>
      <c r="G125" t="s">
        <v>11</v>
      </c>
      <c r="H125">
        <v>2017</v>
      </c>
      <c r="I125" s="1">
        <v>43055</v>
      </c>
      <c r="J125" s="3">
        <v>43329</v>
      </c>
      <c r="K125">
        <v>1</v>
      </c>
      <c r="L125">
        <v>1351</v>
      </c>
      <c r="M125" s="24">
        <v>3.4286236476428602</v>
      </c>
      <c r="N125" t="s">
        <v>382</v>
      </c>
      <c r="O125" s="17">
        <v>16.3</v>
      </c>
      <c r="P125" s="17">
        <v>26.4</v>
      </c>
      <c r="Q125" s="16">
        <f t="shared" si="15"/>
        <v>0.61742424242424243</v>
      </c>
      <c r="R125">
        <v>1</v>
      </c>
      <c r="S125" t="s">
        <v>32</v>
      </c>
      <c r="T125" s="4"/>
      <c r="U125">
        <v>1</v>
      </c>
      <c r="V125" s="16">
        <v>0.55000000000000004</v>
      </c>
      <c r="W125" s="16">
        <v>0.55000000000000004</v>
      </c>
      <c r="X125" s="16">
        <v>0.53</v>
      </c>
      <c r="Y125" s="22">
        <f t="shared" si="16"/>
        <v>0.54333333333333333</v>
      </c>
      <c r="Z125" s="16">
        <v>52.34</v>
      </c>
      <c r="AA125" s="16">
        <v>52.42</v>
      </c>
      <c r="AB125" s="16">
        <v>52.43</v>
      </c>
      <c r="AC125" s="16">
        <f t="shared" si="17"/>
        <v>52.396666666666668</v>
      </c>
      <c r="AD125" s="23">
        <v>5.5999999999999999E-3</v>
      </c>
      <c r="AE125" s="16">
        <f t="shared" si="18"/>
        <v>5.6</v>
      </c>
      <c r="AF125" s="23">
        <f t="shared" si="19"/>
        <v>0.10687702780075067</v>
      </c>
      <c r="AG125" s="16">
        <v>46.4</v>
      </c>
      <c r="AH125" s="21">
        <f t="shared" si="20"/>
        <v>23.2</v>
      </c>
      <c r="AI125" s="21">
        <f t="shared" si="21"/>
        <v>0</v>
      </c>
      <c r="AJ125" s="20">
        <f>AN125+AP125+AR125+AT125+AV125+AX125+AZ125+BB125+BD125+BD125+BF125+BI125+BK125+BM125+BO125+BQ125+BS125+BU125+BW125+BY125+CA125+CD125+CF125+CH125+CJ125+CL125+CN125+CP125+CR125+CT125+CV125</f>
        <v>0</v>
      </c>
      <c r="AK125" s="20">
        <f>AO125+AQ125+AS125+AU125+AW125+AY125+BA125+BC125+BE125+BE125+BG125+BJ125+BL125+BN125+BP125+BR125+BT125+BV125+BX125+BZ125+CB125+CE125+CG125+CI125+CK125+CM125+CO125+CQ125+CS125+CU125+CW125</f>
        <v>0</v>
      </c>
      <c r="FT125">
        <v>4</v>
      </c>
      <c r="FU125">
        <v>3</v>
      </c>
    </row>
    <row r="126" spans="1:177" x14ac:dyDescent="0.3">
      <c r="A126">
        <v>42</v>
      </c>
      <c r="B126">
        <v>5547</v>
      </c>
      <c r="C126" s="2" t="s">
        <v>93</v>
      </c>
      <c r="D126" s="2" t="s">
        <v>315</v>
      </c>
      <c r="E126" s="4" t="s">
        <v>151</v>
      </c>
      <c r="G126" t="s">
        <v>11</v>
      </c>
      <c r="H126">
        <v>2010</v>
      </c>
      <c r="I126" s="1">
        <v>40404</v>
      </c>
      <c r="J126" s="3">
        <v>43332</v>
      </c>
      <c r="K126">
        <v>8</v>
      </c>
      <c r="L126">
        <v>2928</v>
      </c>
      <c r="M126" s="24">
        <v>3.4286236476428602</v>
      </c>
      <c r="N126" t="s">
        <v>378</v>
      </c>
      <c r="O126" s="17">
        <v>15.9</v>
      </c>
      <c r="P126" s="17">
        <v>25.9</v>
      </c>
      <c r="Q126" s="16">
        <f t="shared" si="15"/>
        <v>0.61389961389961389</v>
      </c>
      <c r="R126">
        <v>1</v>
      </c>
      <c r="S126" t="s">
        <v>12</v>
      </c>
      <c r="T126" s="4"/>
      <c r="U126">
        <v>0</v>
      </c>
      <c r="V126" s="16">
        <v>0.56000000000000005</v>
      </c>
      <c r="W126">
        <v>0.56999999999999995</v>
      </c>
      <c r="X126">
        <v>0.57999999999999996</v>
      </c>
      <c r="Y126" s="22">
        <f t="shared" si="16"/>
        <v>0.56999999999999995</v>
      </c>
      <c r="Z126">
        <v>50.94</v>
      </c>
      <c r="AA126" s="16">
        <v>50.89</v>
      </c>
      <c r="AB126" s="16">
        <v>50.9</v>
      </c>
      <c r="AC126" s="16">
        <f t="shared" si="17"/>
        <v>50.91</v>
      </c>
      <c r="AD126" s="23">
        <v>6.3E-3</v>
      </c>
      <c r="AE126" s="16">
        <f t="shared" si="18"/>
        <v>6.3</v>
      </c>
      <c r="AF126" s="23">
        <f t="shared" si="19"/>
        <v>0.12374779021803183</v>
      </c>
      <c r="AG126" s="16">
        <v>44.66</v>
      </c>
      <c r="AH126" s="21">
        <f t="shared" si="20"/>
        <v>22.33</v>
      </c>
      <c r="AI126" s="21" t="e">
        <f t="shared" si="21"/>
        <v>#VALUE!</v>
      </c>
      <c r="AJ126" s="20" t="s">
        <v>88</v>
      </c>
      <c r="AK126" s="20" t="s">
        <v>88</v>
      </c>
    </row>
    <row r="127" spans="1:177" x14ac:dyDescent="0.3">
      <c r="A127">
        <v>399</v>
      </c>
      <c r="B127">
        <v>6884</v>
      </c>
      <c r="C127" s="2" t="s">
        <v>109</v>
      </c>
      <c r="D127" s="2" t="s">
        <v>331</v>
      </c>
      <c r="E127" s="4" t="s">
        <v>151</v>
      </c>
      <c r="F127" t="s">
        <v>412</v>
      </c>
      <c r="G127" t="s">
        <v>11</v>
      </c>
      <c r="H127">
        <v>2017</v>
      </c>
      <c r="I127" s="1">
        <v>43059</v>
      </c>
      <c r="J127" s="3">
        <v>43333</v>
      </c>
      <c r="K127">
        <v>1</v>
      </c>
      <c r="L127">
        <v>458</v>
      </c>
      <c r="M127" s="24">
        <v>3.4286236476428602</v>
      </c>
      <c r="N127" t="s">
        <v>382</v>
      </c>
      <c r="O127" s="17">
        <v>15.1</v>
      </c>
      <c r="P127" s="17">
        <v>26</v>
      </c>
      <c r="Q127" s="16">
        <f t="shared" si="15"/>
        <v>0.5807692307692307</v>
      </c>
      <c r="R127">
        <v>1</v>
      </c>
      <c r="S127" t="s">
        <v>19</v>
      </c>
      <c r="T127" s="4"/>
      <c r="U127">
        <v>0</v>
      </c>
      <c r="V127">
        <v>0.52</v>
      </c>
      <c r="W127">
        <v>0.52</v>
      </c>
      <c r="X127">
        <v>0.53</v>
      </c>
      <c r="Y127" s="22">
        <f t="shared" si="16"/>
        <v>0.52333333333333332</v>
      </c>
      <c r="Z127">
        <v>52.16</v>
      </c>
      <c r="AA127">
        <v>53.05</v>
      </c>
      <c r="AB127">
        <v>53.2</v>
      </c>
      <c r="AC127" s="16">
        <f t="shared" si="17"/>
        <v>52.803333333333335</v>
      </c>
      <c r="AD127" s="23">
        <v>5.4999999999999997E-3</v>
      </c>
      <c r="AE127" s="16">
        <f t="shared" si="18"/>
        <v>5.5</v>
      </c>
      <c r="AF127" s="23">
        <f t="shared" si="19"/>
        <v>0.10416009090335206</v>
      </c>
      <c r="AG127" s="16">
        <v>47.77</v>
      </c>
      <c r="AH127" s="21">
        <f t="shared" si="20"/>
        <v>23.885000000000002</v>
      </c>
      <c r="AI127" s="21" t="e">
        <f t="shared" si="21"/>
        <v>#VALUE!</v>
      </c>
      <c r="AJ127" s="20" t="s">
        <v>88</v>
      </c>
      <c r="AK127" s="20" t="s">
        <v>88</v>
      </c>
      <c r="FT127">
        <v>3</v>
      </c>
      <c r="FU127">
        <v>3</v>
      </c>
    </row>
    <row r="128" spans="1:177" x14ac:dyDescent="0.3">
      <c r="A128">
        <v>48</v>
      </c>
      <c r="B128">
        <v>5595</v>
      </c>
      <c r="C128" s="2" t="s">
        <v>30</v>
      </c>
      <c r="D128" s="2" t="s">
        <v>255</v>
      </c>
      <c r="E128" s="4" t="s">
        <v>151</v>
      </c>
      <c r="G128" t="s">
        <v>11</v>
      </c>
      <c r="H128">
        <v>2011</v>
      </c>
      <c r="I128" s="1">
        <v>40603</v>
      </c>
      <c r="J128" s="3">
        <v>43342</v>
      </c>
      <c r="K128">
        <v>7</v>
      </c>
      <c r="L128">
        <v>2739</v>
      </c>
      <c r="M128" s="24">
        <v>3.4286236476428602</v>
      </c>
      <c r="N128" t="s">
        <v>378</v>
      </c>
      <c r="O128" s="17">
        <v>15</v>
      </c>
      <c r="P128" s="17">
        <v>25.7</v>
      </c>
      <c r="Q128" s="16">
        <f t="shared" si="15"/>
        <v>0.58365758754863817</v>
      </c>
      <c r="R128">
        <v>1</v>
      </c>
      <c r="S128" t="s">
        <v>12</v>
      </c>
      <c r="T128" s="4"/>
      <c r="U128">
        <v>0</v>
      </c>
      <c r="V128" s="16">
        <v>0.56000000000000005</v>
      </c>
      <c r="W128">
        <v>0.57999999999999996</v>
      </c>
      <c r="X128">
        <v>0.56999999999999995</v>
      </c>
      <c r="Y128" s="22">
        <f t="shared" si="16"/>
        <v>0.56999999999999995</v>
      </c>
      <c r="Z128">
        <v>51.41</v>
      </c>
      <c r="AA128" s="16">
        <v>51.49</v>
      </c>
      <c r="AB128" s="16">
        <v>51.59</v>
      </c>
      <c r="AC128" s="16">
        <f t="shared" si="17"/>
        <v>51.49666666666667</v>
      </c>
      <c r="AD128" s="23">
        <v>6.8999999999999999E-3</v>
      </c>
      <c r="AE128" s="16">
        <f t="shared" si="18"/>
        <v>6.8999999999999995</v>
      </c>
      <c r="AF128" s="23">
        <f t="shared" si="19"/>
        <v>0.13398925496795908</v>
      </c>
      <c r="AG128" s="16">
        <v>45.55</v>
      </c>
      <c r="AH128" s="21">
        <f t="shared" si="20"/>
        <v>22.774999999999999</v>
      </c>
      <c r="AI128" s="21" t="e">
        <f t="shared" si="21"/>
        <v>#VALUE!</v>
      </c>
      <c r="AJ128" s="20" t="s">
        <v>88</v>
      </c>
      <c r="AK128" s="20" t="s">
        <v>88</v>
      </c>
      <c r="FT128">
        <v>4</v>
      </c>
      <c r="FU128">
        <v>3</v>
      </c>
    </row>
    <row r="129" spans="1:177" x14ac:dyDescent="0.3">
      <c r="A129">
        <v>374</v>
      </c>
      <c r="B129">
        <v>6857</v>
      </c>
      <c r="C129" s="2" t="s">
        <v>110</v>
      </c>
      <c r="D129" s="2" t="s">
        <v>332</v>
      </c>
      <c r="E129" s="4" t="s">
        <v>151</v>
      </c>
      <c r="G129" t="s">
        <v>11</v>
      </c>
      <c r="H129">
        <v>2018</v>
      </c>
      <c r="I129" s="1">
        <v>43138</v>
      </c>
      <c r="J129" s="3">
        <v>43342</v>
      </c>
      <c r="K129">
        <v>0</v>
      </c>
      <c r="L129">
        <v>1471</v>
      </c>
      <c r="M129" s="24">
        <v>3.4286236476428602</v>
      </c>
      <c r="N129" t="s">
        <v>382</v>
      </c>
      <c r="O129" s="17">
        <v>15.7</v>
      </c>
      <c r="P129" s="17">
        <v>26</v>
      </c>
      <c r="Q129" s="16">
        <f t="shared" si="15"/>
        <v>0.60384615384615381</v>
      </c>
      <c r="R129">
        <v>1</v>
      </c>
      <c r="S129" t="s">
        <v>12</v>
      </c>
      <c r="T129" s="4"/>
      <c r="U129">
        <v>0</v>
      </c>
      <c r="V129" s="16">
        <v>0.64</v>
      </c>
      <c r="W129" s="16">
        <v>0.64</v>
      </c>
      <c r="X129" s="16">
        <v>0.67</v>
      </c>
      <c r="Y129" s="22">
        <f t="shared" si="16"/>
        <v>0.65</v>
      </c>
      <c r="Z129" s="16">
        <v>50.85</v>
      </c>
      <c r="AA129" s="16">
        <v>50.86</v>
      </c>
      <c r="AB129" s="16">
        <v>50.77</v>
      </c>
      <c r="AC129" s="16">
        <f t="shared" si="17"/>
        <v>50.826666666666675</v>
      </c>
      <c r="AD129" s="23">
        <v>6.4000000000000003E-3</v>
      </c>
      <c r="AE129" s="16">
        <f t="shared" si="18"/>
        <v>6.4</v>
      </c>
      <c r="AF129" s="23">
        <f t="shared" si="19"/>
        <v>0.12591815320041971</v>
      </c>
      <c r="AG129" s="16">
        <v>41.16</v>
      </c>
      <c r="AH129" s="21">
        <f t="shared" si="20"/>
        <v>20.58</v>
      </c>
      <c r="AI129" s="21" t="e">
        <f t="shared" si="21"/>
        <v>#VALUE!</v>
      </c>
      <c r="AJ129" s="20" t="s">
        <v>88</v>
      </c>
      <c r="AK129" s="20" t="s">
        <v>88</v>
      </c>
      <c r="FM129">
        <v>0.52</v>
      </c>
      <c r="FN129">
        <v>0.5</v>
      </c>
      <c r="FO129">
        <v>0.52</v>
      </c>
      <c r="FP129">
        <v>49.41</v>
      </c>
      <c r="FQ129">
        <v>49.47</v>
      </c>
      <c r="FR129">
        <v>49.38</v>
      </c>
      <c r="FS129">
        <v>42.2</v>
      </c>
    </row>
    <row r="130" spans="1:177" x14ac:dyDescent="0.3">
      <c r="A130">
        <v>382</v>
      </c>
      <c r="B130">
        <v>6863</v>
      </c>
      <c r="C130" s="2" t="s">
        <v>102</v>
      </c>
      <c r="D130" s="2" t="s">
        <v>326</v>
      </c>
      <c r="E130" s="4" t="s">
        <v>151</v>
      </c>
      <c r="F130" t="s">
        <v>402</v>
      </c>
      <c r="G130" t="s">
        <v>11</v>
      </c>
      <c r="H130">
        <v>2018</v>
      </c>
      <c r="I130" s="1">
        <v>43230</v>
      </c>
      <c r="J130" s="3">
        <v>43342</v>
      </c>
      <c r="K130">
        <v>0</v>
      </c>
      <c r="L130">
        <v>288</v>
      </c>
      <c r="M130" s="24">
        <v>3.4286236476428602</v>
      </c>
      <c r="N130" t="s">
        <v>384</v>
      </c>
      <c r="O130" s="17">
        <v>14.9</v>
      </c>
      <c r="P130" s="17">
        <v>26.1</v>
      </c>
      <c r="Q130" s="16">
        <f t="shared" si="15"/>
        <v>0.57088122605363978</v>
      </c>
      <c r="R130">
        <v>1</v>
      </c>
      <c r="S130" t="s">
        <v>14</v>
      </c>
      <c r="T130" s="4"/>
      <c r="U130">
        <v>1</v>
      </c>
      <c r="V130" s="16">
        <v>0.55000000000000004</v>
      </c>
      <c r="W130" s="16">
        <v>0.53</v>
      </c>
      <c r="X130" s="16">
        <v>0.54</v>
      </c>
      <c r="Y130" s="22">
        <f t="shared" si="16"/>
        <v>0.54</v>
      </c>
      <c r="Z130" s="16">
        <v>61.13</v>
      </c>
      <c r="AA130" s="16">
        <v>61.19</v>
      </c>
      <c r="AB130" s="16">
        <v>61.15</v>
      </c>
      <c r="AC130" s="16">
        <f t="shared" si="17"/>
        <v>61.156666666666666</v>
      </c>
      <c r="AD130" s="23">
        <v>7.1999999999999998E-3</v>
      </c>
      <c r="AE130" s="16">
        <f t="shared" si="18"/>
        <v>7.2</v>
      </c>
      <c r="AF130" s="23">
        <f t="shared" si="19"/>
        <v>0.11773041914209408</v>
      </c>
      <c r="AG130" s="16">
        <v>51.42</v>
      </c>
      <c r="AH130" s="21">
        <f t="shared" si="20"/>
        <v>25.71</v>
      </c>
      <c r="AI130" s="21">
        <f t="shared" si="21"/>
        <v>0</v>
      </c>
      <c r="AJ130" s="20">
        <f>AN130+AP130+AR130+AT130+AV130+AX130+AZ130+BB130+BD130+BD130+BF130+BI130+BK130+BM130+BO130+BQ130+BS130+BU130+BW130+BY130+CA130+CD130+CF130+CH130+CJ130+CL130+CN130+CP130+CR130+CT130+CV130</f>
        <v>0</v>
      </c>
      <c r="AK130" s="20">
        <f>AO130+AQ130+AS130+AU130+AW130+AY130+BA130+BC130+BE130+BE130+BG130+BJ130+BL130+BN130+BP130+BR130+BT130+BV130+BX130+BZ130+CB130+CE130+CG130+CI130+CK130+CM130+CO130+CQ130+CS130+CU130+CW130</f>
        <v>0</v>
      </c>
      <c r="FT130">
        <v>3</v>
      </c>
      <c r="FU130">
        <v>3</v>
      </c>
    </row>
    <row r="131" spans="1:177" x14ac:dyDescent="0.3">
      <c r="A131">
        <v>382</v>
      </c>
      <c r="B131">
        <v>6863</v>
      </c>
      <c r="C131" s="2" t="s">
        <v>102</v>
      </c>
      <c r="D131" s="2" t="s">
        <v>324</v>
      </c>
      <c r="E131" s="4" t="s">
        <v>151</v>
      </c>
      <c r="F131" t="s">
        <v>396</v>
      </c>
      <c r="G131" t="s">
        <v>11</v>
      </c>
      <c r="H131">
        <v>2018</v>
      </c>
      <c r="I131" s="1">
        <v>43230</v>
      </c>
      <c r="J131" s="3">
        <v>43342</v>
      </c>
      <c r="K131">
        <v>0</v>
      </c>
      <c r="L131">
        <v>288</v>
      </c>
      <c r="M131" s="24">
        <v>3.4286236476428602</v>
      </c>
      <c r="N131" t="s">
        <v>384</v>
      </c>
      <c r="O131" s="17">
        <v>14.9</v>
      </c>
      <c r="P131" s="17">
        <v>26.1</v>
      </c>
      <c r="Q131" s="16">
        <f t="shared" si="15"/>
        <v>0.57088122605363978</v>
      </c>
      <c r="R131">
        <v>1</v>
      </c>
      <c r="S131" t="s">
        <v>14</v>
      </c>
      <c r="T131" s="4"/>
      <c r="U131">
        <v>1</v>
      </c>
      <c r="V131" s="16">
        <v>0.56000000000000005</v>
      </c>
      <c r="W131" s="16">
        <v>0.55000000000000004</v>
      </c>
      <c r="X131" s="16">
        <v>0.56000000000000005</v>
      </c>
      <c r="Y131" s="22">
        <f t="shared" si="16"/>
        <v>0.55666666666666675</v>
      </c>
      <c r="Z131" s="16">
        <v>57.17</v>
      </c>
      <c r="AA131" s="16">
        <v>57.09</v>
      </c>
      <c r="AB131" s="16">
        <v>57.15</v>
      </c>
      <c r="AC131" s="16">
        <f t="shared" si="17"/>
        <v>57.136666666666663</v>
      </c>
      <c r="AD131" s="23">
        <v>7.0000000000000001E-3</v>
      </c>
      <c r="AE131" s="16">
        <f t="shared" si="18"/>
        <v>7</v>
      </c>
      <c r="AF131" s="23">
        <f t="shared" si="19"/>
        <v>0.12251327227116272</v>
      </c>
      <c r="AG131" s="16">
        <v>49</v>
      </c>
      <c r="AH131" s="21">
        <f t="shared" si="20"/>
        <v>24.5</v>
      </c>
      <c r="AI131" s="21">
        <f t="shared" si="21"/>
        <v>0</v>
      </c>
      <c r="AJ131" s="20">
        <f>AN131+AP131+AR131+AT131+AV131+AX131+AZ131+BB131+BD131+BD131+BF131+BI131+BK131+BM131+BO131+BQ131+BS131+BU131+BW131+BY131+CA131+CD131+CF131+CH131+CJ131+CL131+CN131+CP131+CR131+CT131+CV131</f>
        <v>0</v>
      </c>
      <c r="AK131" s="20">
        <f>AO131+AQ131+AS131+AU131+AW131+AY131+BA131+BC131+BE131+BE131+BG131+BJ131+BL131+BN131+BP131+BR131+BT131+BV131+BX131+BZ131+CB131+CE131+CG131+CI131+CK131+CM131+CO131+CQ131+CS131+CU131+CW131</f>
        <v>0</v>
      </c>
      <c r="FT131">
        <v>3</v>
      </c>
      <c r="FU131">
        <v>3</v>
      </c>
    </row>
    <row r="132" spans="1:177" x14ac:dyDescent="0.3">
      <c r="A132">
        <v>94</v>
      </c>
      <c r="B132">
        <v>6019</v>
      </c>
      <c r="C132" s="2" t="s">
        <v>56</v>
      </c>
      <c r="D132" s="2" t="s">
        <v>280</v>
      </c>
      <c r="E132" s="4" t="s">
        <v>151</v>
      </c>
      <c r="F132" t="s">
        <v>413</v>
      </c>
      <c r="G132" t="s">
        <v>11</v>
      </c>
      <c r="H132">
        <v>2012</v>
      </c>
      <c r="I132" s="1">
        <v>41238</v>
      </c>
      <c r="J132" s="3">
        <v>43343</v>
      </c>
      <c r="K132">
        <v>6</v>
      </c>
      <c r="L132">
        <v>2105</v>
      </c>
      <c r="M132" s="24">
        <v>3.4286236476428602</v>
      </c>
      <c r="N132" t="s">
        <v>378</v>
      </c>
      <c r="O132" s="17">
        <v>15.2</v>
      </c>
      <c r="P132" s="17">
        <v>25.4</v>
      </c>
      <c r="Q132" s="16">
        <f t="shared" si="15"/>
        <v>0.59842519685039375</v>
      </c>
      <c r="R132">
        <v>1</v>
      </c>
      <c r="S132" t="s">
        <v>12</v>
      </c>
      <c r="T132" s="4"/>
      <c r="U132">
        <v>0</v>
      </c>
      <c r="V132">
        <v>0.57999999999999996</v>
      </c>
      <c r="W132">
        <v>0.57999999999999996</v>
      </c>
      <c r="X132">
        <v>0.57999999999999996</v>
      </c>
      <c r="Y132" s="22">
        <f t="shared" si="16"/>
        <v>0.57999999999999996</v>
      </c>
      <c r="Z132">
        <v>62.14</v>
      </c>
      <c r="AA132">
        <v>62.1</v>
      </c>
      <c r="AB132">
        <v>62.06</v>
      </c>
      <c r="AC132" s="16">
        <f t="shared" si="17"/>
        <v>62.1</v>
      </c>
      <c r="AD132" s="23">
        <v>7.1999999999999998E-3</v>
      </c>
      <c r="AE132" s="16">
        <f t="shared" si="18"/>
        <v>7.2</v>
      </c>
      <c r="AF132" s="23">
        <f t="shared" si="19"/>
        <v>0.11594202898550725</v>
      </c>
      <c r="AG132" s="16">
        <v>52.04</v>
      </c>
      <c r="AH132" s="21">
        <f t="shared" si="20"/>
        <v>26.02</v>
      </c>
      <c r="AI132" s="21" t="e">
        <f t="shared" si="21"/>
        <v>#VALUE!</v>
      </c>
      <c r="AJ132" s="20" t="s">
        <v>88</v>
      </c>
      <c r="AK132" s="20" t="s">
        <v>88</v>
      </c>
      <c r="AL132">
        <v>25</v>
      </c>
      <c r="AM132">
        <v>20</v>
      </c>
      <c r="AN132">
        <v>13</v>
      </c>
      <c r="AO132">
        <v>16</v>
      </c>
      <c r="AP132">
        <v>13</v>
      </c>
      <c r="AQ132">
        <v>15</v>
      </c>
      <c r="AR132">
        <v>12</v>
      </c>
      <c r="AS132">
        <v>13</v>
      </c>
      <c r="AT132">
        <v>11</v>
      </c>
      <c r="AU132">
        <v>12</v>
      </c>
      <c r="AV132">
        <v>11</v>
      </c>
      <c r="AW132">
        <v>11</v>
      </c>
      <c r="AX132">
        <v>10</v>
      </c>
      <c r="AY132">
        <v>11</v>
      </c>
      <c r="AZ132">
        <v>10</v>
      </c>
      <c r="BA132">
        <v>10</v>
      </c>
      <c r="BB132">
        <v>10</v>
      </c>
      <c r="BC132">
        <v>10</v>
      </c>
      <c r="BD132">
        <v>10</v>
      </c>
      <c r="BE132">
        <v>10</v>
      </c>
      <c r="BF132">
        <v>10</v>
      </c>
      <c r="BG132">
        <v>10</v>
      </c>
      <c r="BI132">
        <v>13</v>
      </c>
      <c r="BJ132">
        <v>18</v>
      </c>
      <c r="BK132">
        <v>11</v>
      </c>
      <c r="BL132">
        <v>15</v>
      </c>
      <c r="BM132">
        <v>11</v>
      </c>
      <c r="BN132">
        <v>12</v>
      </c>
      <c r="BO132">
        <v>11</v>
      </c>
      <c r="BP132">
        <v>12</v>
      </c>
      <c r="BQ132">
        <v>10</v>
      </c>
      <c r="BR132">
        <v>11</v>
      </c>
      <c r="BS132">
        <v>10</v>
      </c>
      <c r="BT132">
        <v>11</v>
      </c>
      <c r="BU132">
        <v>11</v>
      </c>
      <c r="BV132">
        <v>11</v>
      </c>
      <c r="BW132">
        <v>10</v>
      </c>
      <c r="BX132">
        <v>10</v>
      </c>
      <c r="BY132">
        <v>10</v>
      </c>
      <c r="BZ132">
        <v>10</v>
      </c>
      <c r="CA132">
        <v>10</v>
      </c>
      <c r="CB132">
        <v>10</v>
      </c>
      <c r="CD132">
        <v>13</v>
      </c>
      <c r="CE132">
        <v>18</v>
      </c>
      <c r="CF132">
        <v>11</v>
      </c>
      <c r="CG132">
        <v>16</v>
      </c>
      <c r="CH132">
        <v>12</v>
      </c>
      <c r="CI132">
        <v>13</v>
      </c>
      <c r="CJ132">
        <v>11</v>
      </c>
      <c r="CK132">
        <v>12</v>
      </c>
      <c r="CL132">
        <v>11</v>
      </c>
      <c r="CM132">
        <v>12</v>
      </c>
      <c r="CN132">
        <v>11</v>
      </c>
      <c r="CO132">
        <v>11</v>
      </c>
      <c r="CP132">
        <v>10</v>
      </c>
      <c r="CQ132">
        <v>10</v>
      </c>
      <c r="CR132">
        <v>10</v>
      </c>
      <c r="CS132">
        <v>10</v>
      </c>
      <c r="CT132">
        <v>10</v>
      </c>
      <c r="CU132">
        <v>10</v>
      </c>
      <c r="CV132">
        <v>10</v>
      </c>
      <c r="CW132">
        <v>10</v>
      </c>
      <c r="FM132">
        <v>0.57999999999999996</v>
      </c>
      <c r="FN132">
        <v>0.56999999999999995</v>
      </c>
      <c r="FO132">
        <v>0.54</v>
      </c>
      <c r="FP132">
        <v>52.79</v>
      </c>
      <c r="FQ132">
        <v>52.62</v>
      </c>
      <c r="FR132">
        <v>52.66</v>
      </c>
      <c r="FS132">
        <v>46.36</v>
      </c>
      <c r="FT132">
        <v>3</v>
      </c>
      <c r="FU132">
        <v>3</v>
      </c>
    </row>
    <row r="133" spans="1:177" x14ac:dyDescent="0.3">
      <c r="A133">
        <v>297</v>
      </c>
      <c r="B133">
        <v>6732</v>
      </c>
      <c r="C133" s="2" t="s">
        <v>82</v>
      </c>
      <c r="D133" s="2" t="s">
        <v>305</v>
      </c>
      <c r="E133" s="4" t="s">
        <v>151</v>
      </c>
      <c r="G133" t="s">
        <v>11</v>
      </c>
      <c r="H133">
        <v>2017</v>
      </c>
      <c r="I133" s="1">
        <v>42777</v>
      </c>
      <c r="J133" s="3">
        <v>43343</v>
      </c>
      <c r="K133">
        <v>1</v>
      </c>
      <c r="L133">
        <v>717</v>
      </c>
      <c r="M133" s="24">
        <v>3.4286236476428602</v>
      </c>
      <c r="N133" t="s">
        <v>381</v>
      </c>
      <c r="O133" s="17">
        <v>16.899999999999999</v>
      </c>
      <c r="P133" s="17">
        <v>25.8</v>
      </c>
      <c r="Q133" s="16">
        <f t="shared" si="15"/>
        <v>0.65503875968992242</v>
      </c>
      <c r="R133">
        <v>1</v>
      </c>
      <c r="S133" t="s">
        <v>61</v>
      </c>
      <c r="T133" s="4"/>
      <c r="U133">
        <v>0</v>
      </c>
      <c r="V133" s="16">
        <v>0.56999999999999995</v>
      </c>
      <c r="W133" s="16">
        <v>0.56000000000000005</v>
      </c>
      <c r="X133" s="16">
        <v>0.56000000000000005</v>
      </c>
      <c r="Y133" s="22">
        <f t="shared" si="16"/>
        <v>0.56333333333333335</v>
      </c>
      <c r="Z133" s="16">
        <v>51.83</v>
      </c>
      <c r="AA133" s="16">
        <v>51.96</v>
      </c>
      <c r="AB133" s="16">
        <v>51.86</v>
      </c>
      <c r="AC133" s="16">
        <f t="shared" si="17"/>
        <v>51.883333333333326</v>
      </c>
      <c r="AD133" s="23">
        <v>6.6E-3</v>
      </c>
      <c r="AE133" s="16">
        <f t="shared" si="18"/>
        <v>6.6</v>
      </c>
      <c r="AF133" s="23">
        <f t="shared" si="19"/>
        <v>0.12720848056537104</v>
      </c>
      <c r="AG133" s="16">
        <v>43.96</v>
      </c>
      <c r="AH133" s="21">
        <f t="shared" si="20"/>
        <v>21.98</v>
      </c>
      <c r="AI133" s="21" t="e">
        <f t="shared" si="21"/>
        <v>#VALUE!</v>
      </c>
      <c r="AJ133" s="20" t="s">
        <v>88</v>
      </c>
      <c r="AK133" s="20" t="s">
        <v>88</v>
      </c>
      <c r="FT133">
        <v>3</v>
      </c>
      <c r="FU133">
        <v>3</v>
      </c>
    </row>
    <row r="134" spans="1:177" x14ac:dyDescent="0.3">
      <c r="A134">
        <v>411</v>
      </c>
      <c r="B134">
        <v>6906</v>
      </c>
      <c r="C134" s="2" t="s">
        <v>111</v>
      </c>
      <c r="D134" s="2" t="s">
        <v>333</v>
      </c>
      <c r="E134" s="4" t="s">
        <v>151</v>
      </c>
      <c r="G134" t="s">
        <v>11</v>
      </c>
      <c r="H134">
        <v>2018</v>
      </c>
      <c r="I134" s="1">
        <v>43207</v>
      </c>
      <c r="J134" s="3">
        <v>43344</v>
      </c>
      <c r="K134">
        <v>0</v>
      </c>
      <c r="L134">
        <v>1190</v>
      </c>
      <c r="M134" s="24">
        <v>3.4286236476428602</v>
      </c>
      <c r="N134" t="s">
        <v>379</v>
      </c>
      <c r="O134" s="17">
        <v>15.5</v>
      </c>
      <c r="P134" s="17">
        <v>25.9</v>
      </c>
      <c r="Q134" s="16">
        <f t="shared" si="15"/>
        <v>0.59845559845559848</v>
      </c>
      <c r="R134">
        <v>1</v>
      </c>
      <c r="S134" t="s">
        <v>12</v>
      </c>
      <c r="T134" s="4"/>
      <c r="U134">
        <v>0</v>
      </c>
      <c r="V134" s="16">
        <v>0.63</v>
      </c>
      <c r="W134" s="16">
        <v>0.62</v>
      </c>
      <c r="X134" s="16">
        <v>0.62</v>
      </c>
      <c r="Y134" s="22">
        <f t="shared" si="16"/>
        <v>0.62333333333333341</v>
      </c>
      <c r="Z134" s="16">
        <v>61.06</v>
      </c>
      <c r="AA134" s="16">
        <v>61</v>
      </c>
      <c r="AB134" s="16">
        <v>61.1</v>
      </c>
      <c r="AC134" s="16">
        <f t="shared" si="17"/>
        <v>61.053333333333335</v>
      </c>
      <c r="AD134" s="23">
        <v>6.4000000000000003E-3</v>
      </c>
      <c r="AE134" s="16">
        <f t="shared" si="18"/>
        <v>6.4</v>
      </c>
      <c r="AF134" s="23">
        <f t="shared" si="19"/>
        <v>0.104826381305962</v>
      </c>
      <c r="AG134" s="16">
        <v>53.27</v>
      </c>
      <c r="AH134" s="21">
        <f t="shared" si="20"/>
        <v>26.635000000000002</v>
      </c>
      <c r="AI134" s="21" t="e">
        <f t="shared" si="21"/>
        <v>#VALUE!</v>
      </c>
      <c r="AJ134" s="20" t="s">
        <v>88</v>
      </c>
      <c r="AK134" s="20" t="s">
        <v>88</v>
      </c>
      <c r="AL134">
        <v>25</v>
      </c>
      <c r="AM134">
        <v>23</v>
      </c>
      <c r="AN134">
        <v>14</v>
      </c>
      <c r="AO134">
        <v>18</v>
      </c>
      <c r="AP134">
        <v>13</v>
      </c>
      <c r="AQ134">
        <v>15</v>
      </c>
      <c r="AR134">
        <v>12</v>
      </c>
      <c r="AS134">
        <v>13</v>
      </c>
      <c r="AT134">
        <v>12</v>
      </c>
      <c r="AU134">
        <v>13</v>
      </c>
      <c r="AV134">
        <v>12</v>
      </c>
      <c r="AW134">
        <v>13</v>
      </c>
      <c r="AX134">
        <v>11</v>
      </c>
      <c r="AY134">
        <v>12</v>
      </c>
      <c r="AZ134">
        <v>11</v>
      </c>
      <c r="BA134">
        <v>11</v>
      </c>
      <c r="BB134">
        <v>11</v>
      </c>
      <c r="BC134">
        <v>11</v>
      </c>
      <c r="BD134">
        <v>11</v>
      </c>
      <c r="BE134">
        <v>11</v>
      </c>
      <c r="BF134">
        <v>11</v>
      </c>
      <c r="BG134">
        <v>10</v>
      </c>
      <c r="BI134">
        <v>13</v>
      </c>
      <c r="BJ134">
        <v>17</v>
      </c>
      <c r="BK134">
        <v>12</v>
      </c>
      <c r="BL134">
        <v>15</v>
      </c>
      <c r="BM134">
        <v>12</v>
      </c>
      <c r="BN134">
        <v>14</v>
      </c>
      <c r="BO134">
        <v>12</v>
      </c>
      <c r="BP134">
        <v>12</v>
      </c>
      <c r="BQ134">
        <v>11</v>
      </c>
      <c r="BR134">
        <v>11</v>
      </c>
      <c r="BS134">
        <v>11</v>
      </c>
      <c r="BT134">
        <v>12</v>
      </c>
      <c r="BU134">
        <v>11</v>
      </c>
      <c r="BV134">
        <v>12</v>
      </c>
      <c r="BW134">
        <v>11</v>
      </c>
      <c r="BX134">
        <v>11</v>
      </c>
      <c r="BY134">
        <v>11</v>
      </c>
      <c r="BZ134">
        <v>11</v>
      </c>
      <c r="CA134">
        <v>11</v>
      </c>
      <c r="CB134">
        <v>10</v>
      </c>
      <c r="CD134">
        <v>13</v>
      </c>
      <c r="CE134">
        <v>16</v>
      </c>
      <c r="CF134">
        <v>12</v>
      </c>
      <c r="CG134">
        <v>15</v>
      </c>
      <c r="CH134">
        <v>12</v>
      </c>
      <c r="CI134">
        <v>13</v>
      </c>
      <c r="CJ134">
        <v>12</v>
      </c>
      <c r="CK134">
        <v>12</v>
      </c>
      <c r="CL134">
        <v>11</v>
      </c>
      <c r="CM134">
        <v>12</v>
      </c>
      <c r="CN134">
        <v>10</v>
      </c>
      <c r="CO134">
        <v>12</v>
      </c>
      <c r="CP134">
        <v>11</v>
      </c>
      <c r="CQ134">
        <v>12</v>
      </c>
      <c r="CR134">
        <v>11</v>
      </c>
      <c r="CS134">
        <v>11</v>
      </c>
      <c r="CT134">
        <v>11</v>
      </c>
      <c r="CU134">
        <v>11</v>
      </c>
      <c r="CV134">
        <v>10</v>
      </c>
      <c r="CW134">
        <v>11</v>
      </c>
      <c r="FM134">
        <v>0.53</v>
      </c>
      <c r="FN134">
        <v>0.55000000000000004</v>
      </c>
      <c r="FO134">
        <v>0.55000000000000004</v>
      </c>
      <c r="FP134">
        <v>54.94</v>
      </c>
      <c r="FQ134">
        <v>54.97</v>
      </c>
      <c r="FR134">
        <v>54.95</v>
      </c>
      <c r="FS134">
        <v>41.55</v>
      </c>
    </row>
    <row r="135" spans="1:177" x14ac:dyDescent="0.3">
      <c r="A135">
        <v>216</v>
      </c>
      <c r="B135">
        <v>6230</v>
      </c>
      <c r="C135" s="2" t="s">
        <v>66</v>
      </c>
      <c r="D135" s="2" t="s">
        <v>289</v>
      </c>
      <c r="E135" s="4" t="s">
        <v>151</v>
      </c>
      <c r="G135" t="s">
        <v>11</v>
      </c>
      <c r="H135">
        <v>2014</v>
      </c>
      <c r="I135" s="1">
        <v>41835</v>
      </c>
      <c r="J135" s="3">
        <v>43354</v>
      </c>
      <c r="K135">
        <v>4</v>
      </c>
      <c r="L135">
        <v>1684</v>
      </c>
      <c r="M135" s="24">
        <v>3.4286236476428602</v>
      </c>
      <c r="N135" t="s">
        <v>378</v>
      </c>
      <c r="O135" s="17">
        <v>17.600000000000001</v>
      </c>
      <c r="P135" s="17">
        <v>25.5</v>
      </c>
      <c r="Q135" s="16">
        <f t="shared" si="15"/>
        <v>0.69019607843137265</v>
      </c>
      <c r="R135">
        <v>1</v>
      </c>
      <c r="S135" t="s">
        <v>32</v>
      </c>
      <c r="T135" s="4"/>
      <c r="U135">
        <v>1</v>
      </c>
      <c r="V135" s="16">
        <v>0.52</v>
      </c>
      <c r="W135" s="16">
        <v>0.53</v>
      </c>
      <c r="X135" s="16">
        <v>0.56000000000000005</v>
      </c>
      <c r="Y135" s="22">
        <f t="shared" si="16"/>
        <v>0.53666666666666674</v>
      </c>
      <c r="Z135" s="16">
        <v>49.71</v>
      </c>
      <c r="AA135" s="16">
        <v>49.63</v>
      </c>
      <c r="AB135" s="16">
        <v>49.76</v>
      </c>
      <c r="AC135" s="16">
        <f t="shared" si="17"/>
        <v>49.699999999999996</v>
      </c>
      <c r="AD135" s="23">
        <v>5.7000000000000002E-3</v>
      </c>
      <c r="AE135" s="16">
        <f t="shared" si="18"/>
        <v>5.7</v>
      </c>
      <c r="AF135" s="23">
        <f t="shared" si="19"/>
        <v>0.11468812877263583</v>
      </c>
      <c r="AG135" s="16">
        <v>42.36</v>
      </c>
      <c r="AH135" s="21">
        <f t="shared" si="20"/>
        <v>21.18</v>
      </c>
      <c r="AI135" s="21" t="e">
        <f t="shared" si="21"/>
        <v>#VALUE!</v>
      </c>
      <c r="AJ135" s="20" t="s">
        <v>88</v>
      </c>
      <c r="AK135" s="20" t="s">
        <v>88</v>
      </c>
      <c r="AL135">
        <v>22</v>
      </c>
      <c r="AM135">
        <v>19</v>
      </c>
      <c r="AN135">
        <v>14</v>
      </c>
      <c r="AO135">
        <v>17</v>
      </c>
      <c r="AP135">
        <v>13</v>
      </c>
      <c r="AQ135">
        <v>16</v>
      </c>
      <c r="AR135">
        <v>13</v>
      </c>
      <c r="AS135">
        <v>14</v>
      </c>
      <c r="AT135">
        <v>12</v>
      </c>
      <c r="AU135">
        <v>13</v>
      </c>
      <c r="AV135">
        <v>12</v>
      </c>
      <c r="AW135">
        <v>12</v>
      </c>
      <c r="AX135">
        <v>11</v>
      </c>
      <c r="AY135">
        <v>11</v>
      </c>
      <c r="AZ135">
        <v>10</v>
      </c>
      <c r="BA135">
        <v>11</v>
      </c>
      <c r="BB135">
        <v>10</v>
      </c>
      <c r="BC135">
        <v>10</v>
      </c>
      <c r="BD135">
        <v>10</v>
      </c>
      <c r="BE135">
        <v>10</v>
      </c>
      <c r="BF135">
        <v>9</v>
      </c>
      <c r="BG135">
        <v>10</v>
      </c>
      <c r="BI135">
        <v>15</v>
      </c>
      <c r="BJ135">
        <v>17</v>
      </c>
      <c r="BK135">
        <v>14</v>
      </c>
      <c r="BL135">
        <v>16</v>
      </c>
      <c r="BM135">
        <v>13</v>
      </c>
      <c r="BN135">
        <v>14</v>
      </c>
      <c r="BO135">
        <v>12</v>
      </c>
      <c r="BP135">
        <v>13</v>
      </c>
      <c r="BQ135">
        <v>10</v>
      </c>
      <c r="BR135">
        <v>11</v>
      </c>
      <c r="BS135">
        <v>10</v>
      </c>
      <c r="BT135">
        <v>11</v>
      </c>
      <c r="BU135">
        <v>10</v>
      </c>
      <c r="BV135">
        <v>10</v>
      </c>
      <c r="BW135">
        <v>10</v>
      </c>
      <c r="BX135">
        <v>10</v>
      </c>
      <c r="BY135">
        <v>10</v>
      </c>
      <c r="BZ135">
        <v>10</v>
      </c>
      <c r="CA135">
        <v>9</v>
      </c>
      <c r="CB135">
        <v>10</v>
      </c>
      <c r="CD135">
        <v>15</v>
      </c>
      <c r="CE135">
        <v>17</v>
      </c>
      <c r="CF135">
        <v>13</v>
      </c>
      <c r="CG135">
        <v>17</v>
      </c>
      <c r="CH135">
        <v>12</v>
      </c>
      <c r="CI135">
        <v>14</v>
      </c>
      <c r="CJ135">
        <v>11</v>
      </c>
      <c r="CK135">
        <v>12</v>
      </c>
      <c r="CL135">
        <v>11</v>
      </c>
      <c r="CM135">
        <v>11</v>
      </c>
      <c r="CN135">
        <v>11</v>
      </c>
      <c r="CO135">
        <v>11</v>
      </c>
      <c r="CP135">
        <v>10</v>
      </c>
      <c r="CQ135">
        <v>11</v>
      </c>
      <c r="CR135">
        <v>10</v>
      </c>
      <c r="CS135">
        <v>11</v>
      </c>
      <c r="CT135">
        <v>10</v>
      </c>
      <c r="CU135">
        <v>10</v>
      </c>
      <c r="CV135">
        <v>10</v>
      </c>
      <c r="CW135">
        <v>10</v>
      </c>
      <c r="FM135">
        <v>0.64</v>
      </c>
      <c r="FN135">
        <v>0.59</v>
      </c>
      <c r="FO135">
        <v>0.57999999999999996</v>
      </c>
      <c r="FP135">
        <v>66.14</v>
      </c>
      <c r="FQ135">
        <v>66.25</v>
      </c>
      <c r="FR135">
        <v>66.209999999999994</v>
      </c>
      <c r="FS135">
        <v>52.71</v>
      </c>
      <c r="FT135">
        <v>3</v>
      </c>
      <c r="FU135">
        <v>3</v>
      </c>
    </row>
    <row r="136" spans="1:177" x14ac:dyDescent="0.3">
      <c r="A136">
        <v>347</v>
      </c>
      <c r="B136">
        <v>6774</v>
      </c>
      <c r="C136" s="2" t="s">
        <v>91</v>
      </c>
      <c r="D136" s="2" t="s">
        <v>313</v>
      </c>
      <c r="E136" s="4" t="s">
        <v>151</v>
      </c>
      <c r="G136" t="s">
        <v>11</v>
      </c>
      <c r="H136">
        <v>2017</v>
      </c>
      <c r="I136" s="1">
        <v>42931</v>
      </c>
      <c r="J136" s="3">
        <v>43356</v>
      </c>
      <c r="K136">
        <v>1</v>
      </c>
      <c r="L136">
        <v>425</v>
      </c>
      <c r="M136" s="24">
        <v>3.4286236476428602</v>
      </c>
      <c r="N136" t="s">
        <v>381</v>
      </c>
      <c r="O136" s="17">
        <v>16.7</v>
      </c>
      <c r="P136" s="17">
        <v>26.4</v>
      </c>
      <c r="Q136" s="16">
        <f t="shared" si="15"/>
        <v>0.63257575757575757</v>
      </c>
      <c r="R136">
        <v>1</v>
      </c>
      <c r="S136" t="s">
        <v>32</v>
      </c>
      <c r="T136" s="4"/>
      <c r="U136">
        <v>1</v>
      </c>
      <c r="V136" s="16">
        <v>0.56000000000000005</v>
      </c>
      <c r="W136" s="16">
        <v>0.6</v>
      </c>
      <c r="X136" s="16">
        <v>0.61</v>
      </c>
      <c r="Y136" s="22">
        <f t="shared" si="16"/>
        <v>0.59</v>
      </c>
      <c r="Z136" s="16">
        <v>51.5</v>
      </c>
      <c r="AA136" s="16">
        <v>51.44</v>
      </c>
      <c r="AB136" s="16">
        <v>51.52</v>
      </c>
      <c r="AC136" s="16">
        <f t="shared" si="17"/>
        <v>51.486666666666672</v>
      </c>
      <c r="AD136" s="23">
        <v>7.0000000000000001E-3</v>
      </c>
      <c r="AE136" s="16">
        <f t="shared" si="18"/>
        <v>7</v>
      </c>
      <c r="AF136" s="23">
        <f t="shared" si="19"/>
        <v>0.1359575294574647</v>
      </c>
      <c r="AG136" s="16">
        <v>44.64</v>
      </c>
      <c r="AH136" s="21">
        <f t="shared" si="20"/>
        <v>22.32</v>
      </c>
      <c r="AI136" s="21" t="e">
        <f t="shared" si="21"/>
        <v>#VALUE!</v>
      </c>
      <c r="AJ136" s="20" t="s">
        <v>88</v>
      </c>
      <c r="AK136" s="20" t="s">
        <v>88</v>
      </c>
      <c r="FT136">
        <v>4</v>
      </c>
      <c r="FU136">
        <v>3</v>
      </c>
    </row>
    <row r="137" spans="1:177" x14ac:dyDescent="0.3">
      <c r="A137">
        <v>406</v>
      </c>
      <c r="B137">
        <v>6893</v>
      </c>
      <c r="C137" s="2" t="s">
        <v>107</v>
      </c>
      <c r="D137" s="2" t="s">
        <v>329</v>
      </c>
      <c r="E137" s="4" t="s">
        <v>151</v>
      </c>
      <c r="F137" t="s">
        <v>401</v>
      </c>
      <c r="G137" t="s">
        <v>11</v>
      </c>
      <c r="H137">
        <v>2018</v>
      </c>
      <c r="I137" s="1">
        <v>43272</v>
      </c>
      <c r="J137" s="3">
        <v>43362</v>
      </c>
      <c r="K137">
        <v>0</v>
      </c>
      <c r="L137">
        <v>90</v>
      </c>
      <c r="M137" s="24">
        <v>3.4286236476428602</v>
      </c>
      <c r="N137" t="s">
        <v>384</v>
      </c>
      <c r="O137" s="17">
        <v>15.1</v>
      </c>
      <c r="P137" s="17">
        <v>25.7</v>
      </c>
      <c r="Q137" s="16">
        <f t="shared" si="15"/>
        <v>0.58754863813229574</v>
      </c>
      <c r="R137">
        <v>1</v>
      </c>
      <c r="S137" t="s">
        <v>19</v>
      </c>
      <c r="T137" s="4"/>
      <c r="U137">
        <v>0</v>
      </c>
      <c r="V137" s="16">
        <v>0.63</v>
      </c>
      <c r="W137" s="16">
        <v>0.57999999999999996</v>
      </c>
      <c r="X137" s="16">
        <v>0.62</v>
      </c>
      <c r="Y137" s="22">
        <f t="shared" si="16"/>
        <v>0.61</v>
      </c>
      <c r="Z137" s="16">
        <v>66.45</v>
      </c>
      <c r="AA137" s="16">
        <v>66.44</v>
      </c>
      <c r="AB137" s="16">
        <v>66.44</v>
      </c>
      <c r="AC137" s="16">
        <f t="shared" si="17"/>
        <v>66.443333333333328</v>
      </c>
      <c r="AD137" s="23">
        <v>8.0000000000000002E-3</v>
      </c>
      <c r="AE137" s="16">
        <f t="shared" si="18"/>
        <v>8</v>
      </c>
      <c r="AF137" s="23">
        <f t="shared" si="19"/>
        <v>0.12040335122660915</v>
      </c>
      <c r="AG137" s="16">
        <v>55.2</v>
      </c>
      <c r="AH137" s="21">
        <f t="shared" si="20"/>
        <v>27.6</v>
      </c>
      <c r="AI137" s="21">
        <f t="shared" si="21"/>
        <v>770</v>
      </c>
      <c r="AJ137" s="20">
        <f>AN137+AP137+AR137+AT137+AV137+AX137+AZ137+BB137+BD137+BD137+BF137+BI137+BK137+BM137+BO137+BQ137+BS137+BU137+BW137+BY137+CA137+CD137+CF137+CH137+CJ137+CL137+CN137+CP137+CR137+CT137+CV137</f>
        <v>366</v>
      </c>
      <c r="AK137" s="20">
        <f>AO137+AQ137+AS137+AU137+AW137+AY137+BA137+BC137+BE137+BE137+BG137+BJ137+BL137+BN137+BP137+BR137+BT137+BV137+BX137+BZ137+CB137+CE137+CG137+CI137+CK137+CM137+CO137+CQ137+CS137+CU137+CW137</f>
        <v>404</v>
      </c>
      <c r="AL137">
        <v>22</v>
      </c>
      <c r="AM137">
        <v>19</v>
      </c>
      <c r="AN137">
        <v>15</v>
      </c>
      <c r="AO137">
        <v>18</v>
      </c>
      <c r="AP137">
        <v>14</v>
      </c>
      <c r="AQ137">
        <v>16</v>
      </c>
      <c r="AR137">
        <v>13</v>
      </c>
      <c r="AS137">
        <v>15</v>
      </c>
      <c r="AT137">
        <v>12</v>
      </c>
      <c r="AU137">
        <v>14</v>
      </c>
      <c r="AV137">
        <v>11</v>
      </c>
      <c r="AW137">
        <v>12</v>
      </c>
      <c r="AX137">
        <v>10</v>
      </c>
      <c r="AY137">
        <v>12</v>
      </c>
      <c r="AZ137">
        <v>10</v>
      </c>
      <c r="BA137">
        <v>11</v>
      </c>
      <c r="BB137">
        <v>11</v>
      </c>
      <c r="BC137">
        <v>11</v>
      </c>
      <c r="BD137">
        <v>10</v>
      </c>
      <c r="BE137">
        <v>10</v>
      </c>
      <c r="BF137">
        <v>10</v>
      </c>
      <c r="BG137">
        <v>11</v>
      </c>
      <c r="BI137">
        <v>15</v>
      </c>
      <c r="BJ137">
        <v>17</v>
      </c>
      <c r="BK137">
        <v>14</v>
      </c>
      <c r="BL137">
        <v>17</v>
      </c>
      <c r="BM137">
        <v>13</v>
      </c>
      <c r="BN137">
        <v>15</v>
      </c>
      <c r="BO137">
        <v>12</v>
      </c>
      <c r="BP137">
        <v>13</v>
      </c>
      <c r="BQ137">
        <v>12</v>
      </c>
      <c r="BR137">
        <v>12</v>
      </c>
      <c r="BS137">
        <v>11</v>
      </c>
      <c r="BT137">
        <v>12</v>
      </c>
      <c r="BU137">
        <v>11</v>
      </c>
      <c r="BV137">
        <v>12</v>
      </c>
      <c r="BW137">
        <v>10</v>
      </c>
      <c r="BX137">
        <v>11</v>
      </c>
      <c r="BY137">
        <v>11</v>
      </c>
      <c r="BZ137">
        <v>12</v>
      </c>
      <c r="CA137">
        <v>10</v>
      </c>
      <c r="CB137">
        <v>11</v>
      </c>
      <c r="CD137">
        <v>15</v>
      </c>
      <c r="CE137">
        <v>18</v>
      </c>
      <c r="CF137">
        <v>13</v>
      </c>
      <c r="CG137">
        <v>17</v>
      </c>
      <c r="CH137">
        <v>14</v>
      </c>
      <c r="CI137">
        <v>14</v>
      </c>
      <c r="CJ137">
        <v>12</v>
      </c>
      <c r="CK137">
        <v>13</v>
      </c>
      <c r="CL137">
        <v>12</v>
      </c>
      <c r="CM137">
        <v>12</v>
      </c>
      <c r="CN137">
        <v>12</v>
      </c>
      <c r="CO137">
        <v>12</v>
      </c>
      <c r="CP137">
        <v>11</v>
      </c>
      <c r="CQ137">
        <v>13</v>
      </c>
      <c r="CR137">
        <v>11</v>
      </c>
      <c r="CS137">
        <v>11</v>
      </c>
      <c r="CT137">
        <v>11</v>
      </c>
      <c r="CU137">
        <v>11</v>
      </c>
      <c r="CV137">
        <v>10</v>
      </c>
      <c r="CW137">
        <v>11</v>
      </c>
      <c r="FT137">
        <v>4</v>
      </c>
      <c r="FU137">
        <v>3</v>
      </c>
    </row>
    <row r="138" spans="1:177" x14ac:dyDescent="0.3">
      <c r="A138">
        <v>324</v>
      </c>
      <c r="B138">
        <v>6758</v>
      </c>
      <c r="C138" s="2" t="s">
        <v>89</v>
      </c>
      <c r="D138" s="2" t="s">
        <v>311</v>
      </c>
      <c r="E138" s="4" t="s">
        <v>151</v>
      </c>
      <c r="G138" t="s">
        <v>11</v>
      </c>
      <c r="H138">
        <v>2017</v>
      </c>
      <c r="I138" s="1">
        <v>42924</v>
      </c>
      <c r="J138" s="3">
        <v>43657</v>
      </c>
      <c r="K138">
        <v>2</v>
      </c>
      <c r="L138">
        <v>733</v>
      </c>
      <c r="M138" s="24">
        <v>4.9175401809999997</v>
      </c>
      <c r="N138" t="s">
        <v>378</v>
      </c>
      <c r="O138" s="17">
        <v>16.2</v>
      </c>
      <c r="P138" s="17">
        <v>25.7</v>
      </c>
      <c r="Q138" s="16">
        <f t="shared" si="15"/>
        <v>0.63035019455252916</v>
      </c>
      <c r="R138">
        <v>1</v>
      </c>
      <c r="S138" t="s">
        <v>12</v>
      </c>
      <c r="T138" s="4"/>
      <c r="U138">
        <v>0</v>
      </c>
      <c r="V138" s="16">
        <v>0.57999999999999996</v>
      </c>
      <c r="W138" s="16">
        <v>0.56000000000000005</v>
      </c>
      <c r="X138" s="16">
        <v>0.55000000000000004</v>
      </c>
      <c r="Y138" s="22">
        <f t="shared" si="16"/>
        <v>0.56333333333333335</v>
      </c>
      <c r="Z138" s="16">
        <v>51.15</v>
      </c>
      <c r="AA138" s="16">
        <v>51.21</v>
      </c>
      <c r="AB138" s="16">
        <v>51.22</v>
      </c>
      <c r="AC138" s="16">
        <f t="shared" si="17"/>
        <v>51.193333333333328</v>
      </c>
      <c r="AD138" s="23">
        <v>6.3E-3</v>
      </c>
      <c r="AE138" s="16">
        <f t="shared" si="18"/>
        <v>6.3</v>
      </c>
      <c r="AF138" s="23">
        <f t="shared" si="19"/>
        <v>0.12306289881494988</v>
      </c>
      <c r="AG138" s="16">
        <v>43.51</v>
      </c>
      <c r="AH138" s="21">
        <f t="shared" si="20"/>
        <v>21.754999999999999</v>
      </c>
      <c r="AI138" s="21" t="e">
        <f t="shared" si="21"/>
        <v>#VALUE!</v>
      </c>
      <c r="AJ138" s="20" t="s">
        <v>88</v>
      </c>
      <c r="AK138" s="20" t="s">
        <v>88</v>
      </c>
      <c r="FT138">
        <v>4</v>
      </c>
      <c r="FU138">
        <v>4</v>
      </c>
    </row>
    <row r="139" spans="1:177" x14ac:dyDescent="0.3">
      <c r="A139">
        <v>351</v>
      </c>
      <c r="B139">
        <v>6777</v>
      </c>
      <c r="C139" s="2" t="s">
        <v>94</v>
      </c>
      <c r="D139" s="2" t="s">
        <v>316</v>
      </c>
      <c r="E139" s="4" t="s">
        <v>151</v>
      </c>
      <c r="G139" t="s">
        <v>11</v>
      </c>
      <c r="H139">
        <v>2017</v>
      </c>
      <c r="I139" s="1">
        <v>42934</v>
      </c>
      <c r="J139" s="3">
        <v>43687</v>
      </c>
      <c r="K139">
        <v>2</v>
      </c>
      <c r="L139">
        <v>760</v>
      </c>
      <c r="M139" s="24">
        <v>4.9175401809999997</v>
      </c>
      <c r="N139" t="s">
        <v>382</v>
      </c>
      <c r="O139" s="17">
        <v>17.399999999999999</v>
      </c>
      <c r="P139" s="17">
        <v>27.3</v>
      </c>
      <c r="Q139" s="16">
        <f t="shared" si="15"/>
        <v>0.63736263736263732</v>
      </c>
      <c r="R139">
        <v>1</v>
      </c>
      <c r="S139" t="s">
        <v>12</v>
      </c>
      <c r="T139" s="4"/>
      <c r="U139">
        <v>0</v>
      </c>
      <c r="V139" s="16">
        <v>0.59</v>
      </c>
      <c r="W139" s="16">
        <v>0.57999999999999996</v>
      </c>
      <c r="X139" s="16">
        <v>0.56999999999999995</v>
      </c>
      <c r="Y139" s="22">
        <f t="shared" si="16"/>
        <v>0.57999999999999996</v>
      </c>
      <c r="Z139" s="16">
        <v>61.98</v>
      </c>
      <c r="AA139" s="16">
        <v>61.95</v>
      </c>
      <c r="AB139" s="16">
        <v>61.99</v>
      </c>
      <c r="AC139" s="16">
        <f t="shared" si="17"/>
        <v>61.973333333333336</v>
      </c>
      <c r="AD139" s="23">
        <v>8.0999999999999996E-3</v>
      </c>
      <c r="AE139" s="16">
        <f t="shared" si="18"/>
        <v>8.1</v>
      </c>
      <c r="AF139" s="23">
        <f t="shared" si="19"/>
        <v>0.13070137693631667</v>
      </c>
      <c r="AG139" s="16">
        <v>53.38</v>
      </c>
      <c r="AH139" s="21">
        <f t="shared" si="20"/>
        <v>26.69</v>
      </c>
      <c r="AI139" s="21" t="e">
        <f t="shared" si="21"/>
        <v>#VALUE!</v>
      </c>
      <c r="AJ139" s="20" t="s">
        <v>88</v>
      </c>
      <c r="AK139" s="20" t="s">
        <v>88</v>
      </c>
      <c r="CY139" s="12" t="s">
        <v>180</v>
      </c>
      <c r="DB139">
        <v>14</v>
      </c>
      <c r="DC139">
        <v>17</v>
      </c>
      <c r="DD139">
        <v>12</v>
      </c>
      <c r="DE139">
        <v>16</v>
      </c>
      <c r="DF139">
        <v>11</v>
      </c>
      <c r="DG139">
        <v>13</v>
      </c>
      <c r="DH139">
        <v>11</v>
      </c>
      <c r="DI139">
        <v>12</v>
      </c>
      <c r="DJ139">
        <v>10</v>
      </c>
      <c r="DK139">
        <v>12</v>
      </c>
      <c r="DL139">
        <v>11</v>
      </c>
      <c r="DM139">
        <v>12</v>
      </c>
      <c r="DN139">
        <v>10</v>
      </c>
      <c r="DO139">
        <v>10</v>
      </c>
      <c r="DP139">
        <v>10</v>
      </c>
      <c r="DQ139">
        <v>10</v>
      </c>
      <c r="DR139">
        <v>10</v>
      </c>
      <c r="DS139">
        <v>10</v>
      </c>
      <c r="DT139">
        <v>10</v>
      </c>
      <c r="DU139">
        <v>10</v>
      </c>
      <c r="DW139">
        <v>14</v>
      </c>
      <c r="DX139">
        <v>18</v>
      </c>
      <c r="DY139">
        <v>12</v>
      </c>
      <c r="DZ139">
        <v>16</v>
      </c>
      <c r="EA139">
        <v>11</v>
      </c>
      <c r="EB139">
        <v>13</v>
      </c>
      <c r="EC139">
        <v>11</v>
      </c>
      <c r="ED139">
        <v>12</v>
      </c>
      <c r="EE139">
        <v>11</v>
      </c>
      <c r="EF139">
        <v>12</v>
      </c>
      <c r="EG139">
        <v>11</v>
      </c>
      <c r="EH139">
        <v>11</v>
      </c>
      <c r="EI139">
        <v>10</v>
      </c>
      <c r="EJ139">
        <v>10</v>
      </c>
      <c r="EK139">
        <v>10</v>
      </c>
      <c r="EL139">
        <v>10</v>
      </c>
      <c r="EM139">
        <v>10</v>
      </c>
      <c r="EN139">
        <v>11</v>
      </c>
      <c r="EO139">
        <v>11</v>
      </c>
      <c r="EP139">
        <v>11</v>
      </c>
      <c r="ER139">
        <v>13</v>
      </c>
      <c r="ES139">
        <v>17</v>
      </c>
      <c r="ET139">
        <v>12</v>
      </c>
      <c r="EU139">
        <v>15</v>
      </c>
      <c r="EV139">
        <v>12</v>
      </c>
      <c r="EW139">
        <v>13</v>
      </c>
      <c r="EX139">
        <v>12</v>
      </c>
      <c r="EY139">
        <v>12</v>
      </c>
      <c r="EZ139">
        <v>11</v>
      </c>
      <c r="FA139">
        <v>12</v>
      </c>
      <c r="FB139">
        <v>10</v>
      </c>
      <c r="FC139">
        <v>11</v>
      </c>
      <c r="FD139">
        <v>10</v>
      </c>
      <c r="FE139">
        <v>11</v>
      </c>
      <c r="FF139">
        <v>10</v>
      </c>
      <c r="FG139">
        <v>11</v>
      </c>
      <c r="FH139">
        <v>10</v>
      </c>
      <c r="FI139">
        <v>11</v>
      </c>
      <c r="FJ139">
        <v>10</v>
      </c>
      <c r="FK139">
        <v>10</v>
      </c>
      <c r="FT139">
        <v>4</v>
      </c>
      <c r="FU139">
        <v>4</v>
      </c>
    </row>
    <row r="140" spans="1:177" x14ac:dyDescent="0.3">
      <c r="A140">
        <v>416</v>
      </c>
      <c r="B140">
        <v>6910</v>
      </c>
      <c r="C140" s="2" t="s">
        <v>113</v>
      </c>
      <c r="D140" s="2" t="s">
        <v>335</v>
      </c>
      <c r="E140" s="4" t="s">
        <v>151</v>
      </c>
      <c r="G140" t="s">
        <v>11</v>
      </c>
      <c r="H140">
        <v>2018</v>
      </c>
      <c r="I140" s="1">
        <v>43298</v>
      </c>
      <c r="J140" s="3">
        <v>43694</v>
      </c>
      <c r="K140">
        <v>1</v>
      </c>
      <c r="L140">
        <v>1033</v>
      </c>
      <c r="M140" s="24">
        <v>4.9175401809999997</v>
      </c>
      <c r="N140" t="s">
        <v>382</v>
      </c>
      <c r="O140" s="17">
        <v>17.8</v>
      </c>
      <c r="P140" s="17">
        <v>26.6</v>
      </c>
      <c r="Q140" s="16">
        <f t="shared" si="15"/>
        <v>0.66917293233082709</v>
      </c>
      <c r="R140">
        <v>1</v>
      </c>
      <c r="S140" t="s">
        <v>12</v>
      </c>
      <c r="T140" s="4"/>
      <c r="U140">
        <v>0</v>
      </c>
      <c r="V140" s="16">
        <v>0.59</v>
      </c>
      <c r="W140" s="16">
        <v>0.57999999999999996</v>
      </c>
      <c r="X140" s="16">
        <v>0.61</v>
      </c>
      <c r="Y140" s="22">
        <f t="shared" si="16"/>
        <v>0.59333333333333327</v>
      </c>
      <c r="Z140" s="16">
        <v>64.400000000000006</v>
      </c>
      <c r="AA140" s="16">
        <v>64.61</v>
      </c>
      <c r="AB140" s="16">
        <v>64.56</v>
      </c>
      <c r="AC140" s="16">
        <f t="shared" si="17"/>
        <v>64.523333333333326</v>
      </c>
      <c r="AD140" s="23">
        <v>7.6E-3</v>
      </c>
      <c r="AE140" s="16">
        <f t="shared" si="18"/>
        <v>7.6</v>
      </c>
      <c r="AF140" s="23">
        <f t="shared" si="19"/>
        <v>0.11778684713540322</v>
      </c>
      <c r="AG140" s="16">
        <v>55.57</v>
      </c>
      <c r="AH140" s="21">
        <f t="shared" si="20"/>
        <v>27.785</v>
      </c>
      <c r="AI140" s="21">
        <f t="shared" si="21"/>
        <v>0</v>
      </c>
      <c r="AJ140" s="20">
        <f>AN140+AP140+AR140+AT140+AV140+AX140+AZ140+BB140+BD140+BD140+BF140+BI140+BK140+BM140+BO140+BQ140+BS140+BU140+BW140+BY140+CA140+CD140+CF140+CH140+CJ140+CL140+CN140+CP140+CR140+CT140+CV140</f>
        <v>0</v>
      </c>
      <c r="AK140" s="20">
        <f>AO140+AQ140+AS140+AU140+AW140+AY140+BA140+BC140+BE140+BE140+BG140+BJ140+BL140+BN140+BP140+BR140+BT140+BV140+BX140+BZ140+CB140+CE140+CG140+CI140+CK140+CM140+CO140+CQ140+CS140+CU140+CW140</f>
        <v>0</v>
      </c>
      <c r="AL140">
        <v>23</v>
      </c>
      <c r="AM140">
        <v>18</v>
      </c>
      <c r="FT140">
        <v>3</v>
      </c>
      <c r="FU140">
        <v>3</v>
      </c>
    </row>
    <row r="141" spans="1:177" x14ac:dyDescent="0.3">
      <c r="A141">
        <v>287</v>
      </c>
      <c r="B141">
        <v>6706</v>
      </c>
      <c r="C141" s="2" t="s">
        <v>79</v>
      </c>
      <c r="D141" s="2" t="s">
        <v>302</v>
      </c>
      <c r="E141" s="4" t="s">
        <v>151</v>
      </c>
      <c r="G141" t="s">
        <v>11</v>
      </c>
      <c r="H141">
        <v>2016</v>
      </c>
      <c r="I141" s="1">
        <v>42651</v>
      </c>
      <c r="J141" s="3">
        <v>43867</v>
      </c>
      <c r="K141">
        <v>4</v>
      </c>
      <c r="L141">
        <v>1216</v>
      </c>
      <c r="M141" s="24">
        <v>2.5876704024285702</v>
      </c>
      <c r="N141" t="s">
        <v>378</v>
      </c>
      <c r="O141" s="17">
        <v>16.399999999999999</v>
      </c>
      <c r="P141" s="17">
        <v>27.2</v>
      </c>
      <c r="Q141" s="16">
        <f t="shared" si="15"/>
        <v>0.6029411764705882</v>
      </c>
      <c r="R141">
        <v>1</v>
      </c>
      <c r="S141" t="s">
        <v>12</v>
      </c>
      <c r="T141" s="4" t="s">
        <v>157</v>
      </c>
      <c r="U141">
        <v>0</v>
      </c>
      <c r="V141" s="16">
        <v>0.56999999999999995</v>
      </c>
      <c r="W141" s="16">
        <v>0.54</v>
      </c>
      <c r="X141" s="16">
        <v>0.54</v>
      </c>
      <c r="Y141" s="22">
        <f t="shared" si="16"/>
        <v>0.54999999999999993</v>
      </c>
      <c r="Z141" s="16">
        <v>50.59</v>
      </c>
      <c r="AA141" s="16">
        <v>50.53</v>
      </c>
      <c r="AB141" s="16">
        <v>50.61</v>
      </c>
      <c r="AC141" s="16">
        <f t="shared" si="17"/>
        <v>50.576666666666675</v>
      </c>
      <c r="AD141" s="23">
        <v>6.1000000000000004E-3</v>
      </c>
      <c r="AE141" s="16">
        <f t="shared" si="18"/>
        <v>6.1000000000000005</v>
      </c>
      <c r="AF141" s="23">
        <f t="shared" si="19"/>
        <v>0.12060897647136359</v>
      </c>
      <c r="AG141" s="16">
        <v>41.66</v>
      </c>
      <c r="AH141" s="21">
        <f t="shared" si="20"/>
        <v>20.83</v>
      </c>
      <c r="AI141" s="21" t="e">
        <f t="shared" si="21"/>
        <v>#VALUE!</v>
      </c>
      <c r="AJ141" s="20" t="s">
        <v>88</v>
      </c>
      <c r="AK141" s="20" t="s">
        <v>88</v>
      </c>
      <c r="AL141">
        <v>21</v>
      </c>
      <c r="AM141">
        <v>17</v>
      </c>
      <c r="AN141">
        <v>13</v>
      </c>
      <c r="AO141">
        <v>18</v>
      </c>
      <c r="AP141">
        <v>12</v>
      </c>
      <c r="AQ141">
        <v>15</v>
      </c>
      <c r="AR141">
        <v>11</v>
      </c>
      <c r="AS141">
        <v>14</v>
      </c>
      <c r="AT141">
        <v>10</v>
      </c>
      <c r="AU141">
        <v>12</v>
      </c>
      <c r="AV141">
        <v>10</v>
      </c>
      <c r="AW141">
        <v>11</v>
      </c>
      <c r="AX141">
        <v>10</v>
      </c>
      <c r="AY141">
        <v>11</v>
      </c>
      <c r="AZ141">
        <v>10</v>
      </c>
      <c r="BA141">
        <v>11</v>
      </c>
      <c r="BB141">
        <v>9</v>
      </c>
      <c r="BC141">
        <v>10</v>
      </c>
      <c r="BD141">
        <v>10</v>
      </c>
      <c r="BE141">
        <v>10</v>
      </c>
      <c r="BF141">
        <v>10</v>
      </c>
      <c r="BG141">
        <v>10</v>
      </c>
      <c r="BI141">
        <v>14</v>
      </c>
      <c r="BJ141">
        <v>18</v>
      </c>
      <c r="BK141">
        <v>12</v>
      </c>
      <c r="BL141">
        <v>15</v>
      </c>
      <c r="BM141">
        <v>11</v>
      </c>
      <c r="BN141">
        <v>13</v>
      </c>
      <c r="BO141">
        <v>10</v>
      </c>
      <c r="BP141">
        <v>12</v>
      </c>
      <c r="BQ141">
        <v>10</v>
      </c>
      <c r="BR141">
        <v>12</v>
      </c>
      <c r="BS141">
        <v>10</v>
      </c>
      <c r="BT141">
        <v>11</v>
      </c>
      <c r="BU141">
        <v>10</v>
      </c>
      <c r="BV141">
        <v>12</v>
      </c>
      <c r="BW141">
        <v>10</v>
      </c>
      <c r="BX141">
        <v>10</v>
      </c>
      <c r="BY141">
        <v>10</v>
      </c>
      <c r="BZ141">
        <v>10</v>
      </c>
      <c r="CA141">
        <v>10</v>
      </c>
      <c r="CB141">
        <v>10</v>
      </c>
      <c r="CD141">
        <v>14</v>
      </c>
      <c r="CE141">
        <v>18</v>
      </c>
      <c r="CF141">
        <v>12</v>
      </c>
      <c r="CG141">
        <v>16</v>
      </c>
      <c r="CH141">
        <v>11</v>
      </c>
      <c r="CI141">
        <v>13</v>
      </c>
      <c r="CJ141">
        <v>11</v>
      </c>
      <c r="CK141">
        <v>13</v>
      </c>
      <c r="CL141">
        <v>11</v>
      </c>
      <c r="CM141">
        <v>12</v>
      </c>
      <c r="CN141">
        <v>11</v>
      </c>
      <c r="CO141">
        <v>11</v>
      </c>
      <c r="CP141">
        <v>10</v>
      </c>
      <c r="CQ141">
        <v>10</v>
      </c>
      <c r="CR141">
        <v>11</v>
      </c>
      <c r="CS141">
        <v>10</v>
      </c>
      <c r="CT141">
        <v>11</v>
      </c>
      <c r="CU141">
        <v>11</v>
      </c>
      <c r="CV141">
        <v>11</v>
      </c>
      <c r="CW141">
        <v>10</v>
      </c>
      <c r="FM141">
        <v>0.56000000000000005</v>
      </c>
      <c r="FN141">
        <v>0.52</v>
      </c>
      <c r="FO141">
        <v>0.54</v>
      </c>
      <c r="FP141">
        <v>48</v>
      </c>
      <c r="FQ141">
        <v>47.85</v>
      </c>
      <c r="FR141">
        <v>47.96</v>
      </c>
      <c r="FS141">
        <v>39.17</v>
      </c>
      <c r="FT141">
        <v>4</v>
      </c>
      <c r="FU141">
        <v>3</v>
      </c>
    </row>
    <row r="142" spans="1:177" x14ac:dyDescent="0.3">
      <c r="A142">
        <v>232</v>
      </c>
      <c r="B142">
        <v>6375</v>
      </c>
      <c r="C142" s="2" t="s">
        <v>68</v>
      </c>
      <c r="D142" s="2" t="s">
        <v>291</v>
      </c>
      <c r="E142" s="15" t="s">
        <v>151</v>
      </c>
      <c r="G142" t="s">
        <v>11</v>
      </c>
      <c r="H142">
        <v>2014</v>
      </c>
      <c r="I142" s="1">
        <v>41996</v>
      </c>
      <c r="J142" s="3">
        <v>43872</v>
      </c>
      <c r="K142">
        <v>6</v>
      </c>
      <c r="L142">
        <v>2993</v>
      </c>
      <c r="M142" s="24">
        <v>2.5876704024285702</v>
      </c>
      <c r="N142" t="s">
        <v>378</v>
      </c>
      <c r="O142" s="17">
        <v>16.100000000000001</v>
      </c>
      <c r="P142" s="17">
        <v>24.5</v>
      </c>
      <c r="Q142" s="16">
        <f t="shared" si="15"/>
        <v>0.65714285714285725</v>
      </c>
      <c r="R142">
        <v>1</v>
      </c>
      <c r="S142" t="s">
        <v>19</v>
      </c>
      <c r="T142" s="4"/>
      <c r="U142">
        <v>0</v>
      </c>
      <c r="V142" s="16">
        <v>0.52</v>
      </c>
      <c r="W142" s="16">
        <v>0.49</v>
      </c>
      <c r="X142" s="16">
        <v>0.48</v>
      </c>
      <c r="Y142" s="22">
        <f t="shared" si="16"/>
        <v>0.49666666666666665</v>
      </c>
      <c r="Z142" s="16">
        <v>53.91</v>
      </c>
      <c r="AA142" s="16">
        <v>53.43</v>
      </c>
      <c r="AB142" s="16">
        <v>53.68</v>
      </c>
      <c r="AC142" s="16">
        <f t="shared" si="17"/>
        <v>53.673333333333339</v>
      </c>
      <c r="AD142" s="23">
        <v>6.4999999999999997E-3</v>
      </c>
      <c r="AE142" s="16">
        <f t="shared" si="18"/>
        <v>6.5</v>
      </c>
      <c r="AF142" s="23">
        <f t="shared" si="19"/>
        <v>0.12110296857533225</v>
      </c>
      <c r="AG142" s="16">
        <v>46.17</v>
      </c>
      <c r="AH142" s="21">
        <f t="shared" si="20"/>
        <v>23.085000000000001</v>
      </c>
      <c r="AI142" s="21">
        <f t="shared" si="21"/>
        <v>0</v>
      </c>
      <c r="AJ142" s="20">
        <f>AN142+AP142+AR142+AT142+AV142+AX142+AZ142+BB142+BD142+BD142+BF142+BI142+BK142+BM142+BO142+BQ142+BS142+BU142+BW142+BY142+CA142+CD142+CF142+CH142+CJ142+CL142+CN142+CP142+CR142+CT142+CV142</f>
        <v>0</v>
      </c>
      <c r="AK142" s="20">
        <f>AO142+AQ142+AS142+AU142+AW142+AY142+BA142+BC142+BE142+BE142+BG142+BJ142+BL142+BN142+BP142+BR142+BT142+BV142+BX142+BZ142+CB142+CE142+CG142+CI142+CK142+CM142+CO142+CQ142+CS142+CU142+CW142</f>
        <v>0</v>
      </c>
      <c r="FT142">
        <v>3</v>
      </c>
      <c r="FU142">
        <v>3</v>
      </c>
    </row>
    <row r="143" spans="1:177" x14ac:dyDescent="0.3">
      <c r="A143">
        <v>349</v>
      </c>
      <c r="B143">
        <v>6776</v>
      </c>
      <c r="C143" s="2" t="s">
        <v>92</v>
      </c>
      <c r="D143" s="2" t="s">
        <v>314</v>
      </c>
      <c r="E143" s="4" t="s">
        <v>151</v>
      </c>
      <c r="G143" t="s">
        <v>11</v>
      </c>
      <c r="H143">
        <v>2017</v>
      </c>
      <c r="I143" s="1">
        <v>42932</v>
      </c>
      <c r="J143" s="3">
        <v>43872</v>
      </c>
      <c r="K143">
        <v>3</v>
      </c>
      <c r="L143">
        <v>940</v>
      </c>
      <c r="M143" s="24">
        <v>2.5876704024285702</v>
      </c>
      <c r="N143" t="s">
        <v>385</v>
      </c>
      <c r="O143" s="17">
        <v>15.5</v>
      </c>
      <c r="P143" s="17">
        <v>25</v>
      </c>
      <c r="Q143" s="16">
        <f t="shared" si="15"/>
        <v>0.62</v>
      </c>
      <c r="R143">
        <v>1</v>
      </c>
      <c r="S143" t="s">
        <v>12</v>
      </c>
      <c r="T143" s="4"/>
      <c r="U143">
        <v>0</v>
      </c>
      <c r="V143" s="16">
        <v>0.6</v>
      </c>
      <c r="W143" s="16">
        <v>0.62</v>
      </c>
      <c r="X143" s="16">
        <v>0.61</v>
      </c>
      <c r="Y143" s="22">
        <f t="shared" si="16"/>
        <v>0.61</v>
      </c>
      <c r="Z143" s="16">
        <v>54.11</v>
      </c>
      <c r="AA143" s="16">
        <v>54.14</v>
      </c>
      <c r="AB143" s="16">
        <v>54.08</v>
      </c>
      <c r="AC143" s="16">
        <f t="shared" si="17"/>
        <v>54.109999999999992</v>
      </c>
      <c r="AD143" s="23">
        <v>6.6E-3</v>
      </c>
      <c r="AE143" s="16">
        <f t="shared" si="18"/>
        <v>6.6</v>
      </c>
      <c r="AF143" s="23">
        <f t="shared" si="19"/>
        <v>0.12197375716133803</v>
      </c>
      <c r="AG143" s="16">
        <v>47.03</v>
      </c>
      <c r="AH143" s="21">
        <f t="shared" si="20"/>
        <v>23.515000000000001</v>
      </c>
      <c r="AI143" s="21" t="e">
        <f t="shared" si="21"/>
        <v>#VALUE!</v>
      </c>
      <c r="AJ143" s="20" t="s">
        <v>88</v>
      </c>
      <c r="AK143" s="20" t="s">
        <v>88</v>
      </c>
      <c r="FM143">
        <v>0.64</v>
      </c>
      <c r="FN143">
        <v>0.64</v>
      </c>
      <c r="FO143">
        <v>0.65</v>
      </c>
      <c r="FP143">
        <v>64.709999999999994</v>
      </c>
      <c r="FQ143">
        <v>64.69</v>
      </c>
      <c r="FR143">
        <v>64.75</v>
      </c>
      <c r="FS143">
        <v>55.15</v>
      </c>
      <c r="FT143">
        <v>3</v>
      </c>
      <c r="FU143">
        <v>2</v>
      </c>
    </row>
    <row r="144" spans="1:177" x14ac:dyDescent="0.3">
      <c r="A144">
        <v>8</v>
      </c>
      <c r="B144">
        <v>3456</v>
      </c>
      <c r="C144" s="2" t="s">
        <v>118</v>
      </c>
      <c r="D144" s="2" t="s">
        <v>340</v>
      </c>
      <c r="E144" s="15" t="s">
        <v>151</v>
      </c>
      <c r="G144" t="s">
        <v>11</v>
      </c>
      <c r="H144">
        <v>2004</v>
      </c>
      <c r="I144" s="1">
        <v>38151</v>
      </c>
      <c r="J144" s="3">
        <v>43878</v>
      </c>
      <c r="K144">
        <v>16</v>
      </c>
      <c r="L144">
        <v>6294</v>
      </c>
      <c r="M144" s="24">
        <v>2.5876704024285702</v>
      </c>
      <c r="N144" t="s">
        <v>378</v>
      </c>
      <c r="O144" s="17">
        <v>16.2</v>
      </c>
      <c r="P144" s="17">
        <v>26.3</v>
      </c>
      <c r="Q144" s="16">
        <f t="shared" si="15"/>
        <v>0.61596958174904937</v>
      </c>
      <c r="R144">
        <v>1</v>
      </c>
      <c r="S144" t="s">
        <v>12</v>
      </c>
      <c r="T144" s="4"/>
      <c r="U144">
        <v>0</v>
      </c>
      <c r="V144">
        <v>0.59</v>
      </c>
      <c r="W144">
        <v>0.62</v>
      </c>
      <c r="X144">
        <v>0.56000000000000005</v>
      </c>
      <c r="Y144" s="22">
        <f t="shared" si="16"/>
        <v>0.59</v>
      </c>
      <c r="Z144">
        <v>49.42</v>
      </c>
      <c r="AA144">
        <v>49.51</v>
      </c>
      <c r="AB144">
        <v>49.86</v>
      </c>
      <c r="AC144" s="16">
        <f t="shared" si="17"/>
        <v>49.596666666666671</v>
      </c>
      <c r="AD144" s="23">
        <v>6.4999999999999997E-3</v>
      </c>
      <c r="AE144" s="16">
        <f t="shared" si="18"/>
        <v>6.5</v>
      </c>
      <c r="AF144" s="23">
        <f t="shared" si="19"/>
        <v>0.13105719470394514</v>
      </c>
      <c r="AG144">
        <v>43.28</v>
      </c>
      <c r="AH144" s="21">
        <f t="shared" si="20"/>
        <v>21.64</v>
      </c>
      <c r="AI144" s="21">
        <f t="shared" si="21"/>
        <v>0</v>
      </c>
      <c r="AJ144" s="20">
        <f>AN144+AP144+AR144+AT144+AV144+AX144+AZ144+BB144+BD144+BD144+BF144+BI144+BK144+BM144+BO144+BQ144+BS144+BU144+BW144+BY144+CA144+CD144+CF144+CH144+CJ144+CL144+CN144+CP144+CR144+CT144+CV144</f>
        <v>0</v>
      </c>
      <c r="AK144" s="20">
        <f>AO144+AQ144+AS144+AU144+AW144+AY144+BA144+BC144+BE144+BE144+BG144+BJ144+BL144+BN144+BP144+BR144+BT144+BV144+BX144+BZ144+CB144+CE144+CG144+CI144+CK144+CM144+CO144+CQ144+CS144+CU144+CW144</f>
        <v>0</v>
      </c>
      <c r="AL144">
        <v>20</v>
      </c>
      <c r="AM144">
        <v>18</v>
      </c>
    </row>
    <row r="145" spans="1:177" x14ac:dyDescent="0.3">
      <c r="A145">
        <v>488</v>
      </c>
      <c r="B145">
        <v>7142</v>
      </c>
      <c r="C145" s="2" t="s">
        <v>119</v>
      </c>
      <c r="D145" s="2" t="s">
        <v>341</v>
      </c>
      <c r="E145" s="4" t="s">
        <v>151</v>
      </c>
      <c r="G145" t="s">
        <v>11</v>
      </c>
      <c r="H145">
        <v>2019</v>
      </c>
      <c r="I145" s="1">
        <v>43625</v>
      </c>
      <c r="J145" s="3">
        <v>43899</v>
      </c>
      <c r="K145">
        <v>1</v>
      </c>
      <c r="L145">
        <v>1010</v>
      </c>
      <c r="M145" s="24">
        <v>2.5876704024285702</v>
      </c>
      <c r="N145" t="s">
        <v>383</v>
      </c>
      <c r="O145" s="17">
        <v>13.8</v>
      </c>
      <c r="P145" s="17">
        <v>26.7</v>
      </c>
      <c r="Q145" s="16">
        <f t="shared" si="15"/>
        <v>0.5168539325842697</v>
      </c>
      <c r="R145">
        <v>1</v>
      </c>
      <c r="S145" t="s">
        <v>12</v>
      </c>
      <c r="T145" s="4" t="s">
        <v>157</v>
      </c>
      <c r="U145">
        <v>0</v>
      </c>
      <c r="V145" s="16">
        <v>0.52</v>
      </c>
      <c r="W145" s="16">
        <v>0.53</v>
      </c>
      <c r="X145" s="16">
        <v>0.48</v>
      </c>
      <c r="Y145" s="22">
        <f t="shared" si="16"/>
        <v>0.51</v>
      </c>
      <c r="Z145" s="16">
        <v>50.3</v>
      </c>
      <c r="AA145" s="16">
        <v>50.39</v>
      </c>
      <c r="AB145" s="16">
        <v>50.28</v>
      </c>
      <c r="AC145" s="16">
        <f t="shared" si="17"/>
        <v>50.323333333333331</v>
      </c>
      <c r="AD145" s="23">
        <v>4.7999999999999996E-3</v>
      </c>
      <c r="AE145" s="16">
        <f t="shared" si="18"/>
        <v>4.8</v>
      </c>
      <c r="AF145" s="23">
        <f t="shared" si="19"/>
        <v>9.5383188712989342E-2</v>
      </c>
      <c r="AG145" s="16">
        <v>40.03</v>
      </c>
      <c r="AH145" s="21">
        <f t="shared" si="20"/>
        <v>20.015000000000001</v>
      </c>
      <c r="AI145" s="21" t="e">
        <f t="shared" si="21"/>
        <v>#VALUE!</v>
      </c>
      <c r="AJ145" s="20" t="s">
        <v>88</v>
      </c>
      <c r="AK145" s="20" t="s">
        <v>88</v>
      </c>
      <c r="FM145">
        <v>0.62</v>
      </c>
      <c r="FN145">
        <v>0.59</v>
      </c>
      <c r="FO145">
        <v>0.59</v>
      </c>
      <c r="FP145">
        <v>53.21</v>
      </c>
      <c r="FQ145">
        <v>53.2</v>
      </c>
      <c r="FR145">
        <v>53.13</v>
      </c>
      <c r="FS145">
        <v>46.49</v>
      </c>
      <c r="FT145">
        <v>4</v>
      </c>
      <c r="FU145">
        <v>3</v>
      </c>
    </row>
    <row r="146" spans="1:177" x14ac:dyDescent="0.3">
      <c r="A146">
        <v>79</v>
      </c>
      <c r="B146">
        <v>5853</v>
      </c>
      <c r="C146" s="2" t="s">
        <v>70</v>
      </c>
      <c r="D146" s="2" t="s">
        <v>293</v>
      </c>
      <c r="E146" s="4" t="s">
        <v>151</v>
      </c>
      <c r="F146" t="s">
        <v>390</v>
      </c>
      <c r="G146" t="s">
        <v>11</v>
      </c>
      <c r="H146">
        <v>2012</v>
      </c>
      <c r="I146" s="1">
        <v>41119</v>
      </c>
      <c r="J146" s="3">
        <v>44310</v>
      </c>
      <c r="K146">
        <v>9</v>
      </c>
      <c r="L146">
        <v>3191</v>
      </c>
      <c r="M146" s="24">
        <v>5.3266450123571403</v>
      </c>
      <c r="N146" t="s">
        <v>378</v>
      </c>
      <c r="O146" s="17">
        <v>16.100000000000001</v>
      </c>
      <c r="P146" s="17">
        <v>25.7</v>
      </c>
      <c r="Q146" s="16">
        <f t="shared" si="15"/>
        <v>0.6264591439688717</v>
      </c>
      <c r="R146">
        <v>1</v>
      </c>
      <c r="S146" t="s">
        <v>32</v>
      </c>
      <c r="T146" s="4" t="s">
        <v>158</v>
      </c>
      <c r="U146">
        <v>1</v>
      </c>
      <c r="V146" s="16">
        <v>0.59</v>
      </c>
      <c r="W146">
        <v>0.62</v>
      </c>
      <c r="X146" s="16">
        <v>0.61</v>
      </c>
      <c r="Y146" s="22">
        <f t="shared" si="16"/>
        <v>0.60666666666666658</v>
      </c>
      <c r="Z146" s="16">
        <v>51.59</v>
      </c>
      <c r="AA146" s="16">
        <v>51.57</v>
      </c>
      <c r="AB146" s="16">
        <v>51.44</v>
      </c>
      <c r="AC146" s="16">
        <f t="shared" si="17"/>
        <v>51.533333333333331</v>
      </c>
      <c r="AD146" s="23">
        <v>6.1999999999999998E-3</v>
      </c>
      <c r="AE146" s="16">
        <f t="shared" si="18"/>
        <v>6.2</v>
      </c>
      <c r="AF146" s="23">
        <f t="shared" si="19"/>
        <v>0.1203104786545925</v>
      </c>
      <c r="AG146" s="16">
        <v>46.48</v>
      </c>
      <c r="AH146" s="21">
        <f t="shared" si="20"/>
        <v>23.24</v>
      </c>
      <c r="AI146" s="21" t="e">
        <f t="shared" si="21"/>
        <v>#VALUE!</v>
      </c>
      <c r="AJ146" s="20" t="s">
        <v>88</v>
      </c>
      <c r="AK146" s="20" t="s">
        <v>88</v>
      </c>
    </row>
    <row r="147" spans="1:177" x14ac:dyDescent="0.3">
      <c r="A147">
        <v>492</v>
      </c>
      <c r="B147">
        <v>7147</v>
      </c>
      <c r="C147" s="2" t="s">
        <v>120</v>
      </c>
      <c r="D147" s="2" t="s">
        <v>342</v>
      </c>
      <c r="E147" s="4" t="s">
        <v>151</v>
      </c>
      <c r="G147" t="s">
        <v>11</v>
      </c>
      <c r="H147">
        <v>2020</v>
      </c>
      <c r="I147" s="1">
        <v>44038</v>
      </c>
      <c r="J147" s="3">
        <v>44312</v>
      </c>
      <c r="K147">
        <v>1</v>
      </c>
      <c r="L147">
        <v>330</v>
      </c>
      <c r="M147" s="24">
        <v>5.3266450123571403</v>
      </c>
      <c r="N147" t="s">
        <v>382</v>
      </c>
      <c r="O147" s="17">
        <v>15.2</v>
      </c>
      <c r="P147" s="17">
        <v>25.3</v>
      </c>
      <c r="Q147" s="16">
        <f t="shared" si="15"/>
        <v>0.60079051383399207</v>
      </c>
      <c r="R147">
        <v>1</v>
      </c>
      <c r="S147" t="s">
        <v>32</v>
      </c>
      <c r="T147" s="4"/>
      <c r="U147">
        <v>1</v>
      </c>
      <c r="V147" s="16">
        <v>0.6</v>
      </c>
      <c r="W147" s="16">
        <v>0.54</v>
      </c>
      <c r="X147" s="16">
        <v>0.59</v>
      </c>
      <c r="Y147" s="22">
        <f t="shared" si="16"/>
        <v>0.57666666666666666</v>
      </c>
      <c r="Z147" s="16">
        <v>51.12</v>
      </c>
      <c r="AA147" s="16">
        <v>51.16</v>
      </c>
      <c r="AB147" s="16">
        <v>51.09</v>
      </c>
      <c r="AC147" s="16">
        <f t="shared" si="17"/>
        <v>51.123333333333335</v>
      </c>
      <c r="AD147" s="23">
        <v>6.0000000000000001E-3</v>
      </c>
      <c r="AE147" s="16">
        <f t="shared" si="18"/>
        <v>6</v>
      </c>
      <c r="AF147" s="23">
        <f t="shared" si="19"/>
        <v>0.11736323922540262</v>
      </c>
      <c r="AG147" s="16">
        <v>42.48</v>
      </c>
      <c r="AH147" s="21">
        <f t="shared" si="20"/>
        <v>21.24</v>
      </c>
      <c r="AI147" s="21" t="e">
        <f t="shared" si="21"/>
        <v>#VALUE!</v>
      </c>
      <c r="AJ147" s="20" t="s">
        <v>88</v>
      </c>
      <c r="AK147" s="20" t="s">
        <v>88</v>
      </c>
      <c r="AL147">
        <v>22</v>
      </c>
      <c r="AM147">
        <v>17</v>
      </c>
      <c r="AN147">
        <v>13</v>
      </c>
      <c r="AO147">
        <v>16</v>
      </c>
      <c r="AP147">
        <v>13</v>
      </c>
      <c r="AQ147">
        <v>14</v>
      </c>
      <c r="AR147">
        <v>11</v>
      </c>
      <c r="AS147">
        <v>13</v>
      </c>
      <c r="AT147">
        <v>12</v>
      </c>
      <c r="AU147">
        <v>13</v>
      </c>
      <c r="AV147">
        <v>11</v>
      </c>
      <c r="AW147">
        <v>12</v>
      </c>
      <c r="AX147">
        <v>11</v>
      </c>
      <c r="AY147">
        <v>12</v>
      </c>
      <c r="AZ147">
        <v>11</v>
      </c>
      <c r="BA147">
        <v>11</v>
      </c>
      <c r="BB147">
        <v>11</v>
      </c>
      <c r="BC147">
        <v>10</v>
      </c>
      <c r="BD147">
        <v>11</v>
      </c>
      <c r="BE147">
        <v>11</v>
      </c>
      <c r="BF147">
        <v>11</v>
      </c>
      <c r="BG147">
        <v>10</v>
      </c>
      <c r="BI147">
        <v>14</v>
      </c>
      <c r="BJ147">
        <v>16</v>
      </c>
      <c r="BK147">
        <v>13</v>
      </c>
      <c r="BL147">
        <v>15</v>
      </c>
      <c r="BM147">
        <v>12</v>
      </c>
      <c r="BN147">
        <v>12</v>
      </c>
      <c r="BO147">
        <v>12</v>
      </c>
      <c r="BP147">
        <v>12</v>
      </c>
      <c r="BQ147">
        <v>11</v>
      </c>
      <c r="BR147">
        <v>12</v>
      </c>
      <c r="BS147">
        <v>11</v>
      </c>
      <c r="BT147">
        <v>12</v>
      </c>
      <c r="BU147">
        <v>11</v>
      </c>
      <c r="BV147">
        <v>11</v>
      </c>
      <c r="BW147">
        <v>10</v>
      </c>
      <c r="BX147">
        <v>10</v>
      </c>
      <c r="BY147">
        <v>10</v>
      </c>
      <c r="BZ147">
        <v>10</v>
      </c>
      <c r="CA147">
        <v>10</v>
      </c>
      <c r="CB147">
        <v>10</v>
      </c>
      <c r="CD147">
        <v>14</v>
      </c>
      <c r="CE147">
        <v>15</v>
      </c>
      <c r="CF147">
        <v>13</v>
      </c>
      <c r="CG147">
        <v>15</v>
      </c>
      <c r="CH147">
        <v>13</v>
      </c>
      <c r="CI147">
        <v>14</v>
      </c>
      <c r="CJ147">
        <v>12</v>
      </c>
      <c r="CK147">
        <v>12</v>
      </c>
      <c r="CL147">
        <v>12</v>
      </c>
      <c r="CM147">
        <v>13</v>
      </c>
      <c r="CN147">
        <v>11</v>
      </c>
      <c r="CO147">
        <v>11</v>
      </c>
      <c r="CP147">
        <v>11</v>
      </c>
      <c r="CQ147">
        <v>11</v>
      </c>
      <c r="CR147">
        <v>11</v>
      </c>
      <c r="CS147">
        <v>10</v>
      </c>
      <c r="CT147">
        <v>11</v>
      </c>
      <c r="CU147">
        <v>10</v>
      </c>
      <c r="CV147">
        <v>10</v>
      </c>
      <c r="CW147">
        <v>11</v>
      </c>
      <c r="FT147">
        <v>3</v>
      </c>
      <c r="FU147">
        <v>3</v>
      </c>
    </row>
    <row r="148" spans="1:177" x14ac:dyDescent="0.3">
      <c r="A148">
        <v>293</v>
      </c>
      <c r="B148">
        <v>6710</v>
      </c>
      <c r="C148" s="2" t="s">
        <v>84</v>
      </c>
      <c r="D148" s="2" t="s">
        <v>307</v>
      </c>
      <c r="E148" s="4" t="s">
        <v>151</v>
      </c>
      <c r="G148" t="s">
        <v>11</v>
      </c>
      <c r="H148">
        <v>2016</v>
      </c>
      <c r="I148" s="1">
        <v>42657</v>
      </c>
      <c r="J148" s="3">
        <v>44314</v>
      </c>
      <c r="K148">
        <v>5</v>
      </c>
      <c r="L148">
        <v>1950</v>
      </c>
      <c r="M148" s="24">
        <v>5.3266450123571403</v>
      </c>
      <c r="N148" t="s">
        <v>378</v>
      </c>
      <c r="O148" s="17">
        <v>15.1</v>
      </c>
      <c r="P148" s="17">
        <v>25.9</v>
      </c>
      <c r="Q148" s="16">
        <f t="shared" si="15"/>
        <v>0.58301158301158307</v>
      </c>
      <c r="R148">
        <v>1</v>
      </c>
      <c r="S148" t="s">
        <v>19</v>
      </c>
      <c r="T148" s="4"/>
      <c r="U148">
        <v>0</v>
      </c>
      <c r="V148" s="16">
        <v>0.56999999999999995</v>
      </c>
      <c r="W148" s="16">
        <v>0.56000000000000005</v>
      </c>
      <c r="X148" s="16">
        <v>0.55000000000000004</v>
      </c>
      <c r="Y148" s="22">
        <f t="shared" si="16"/>
        <v>0.55999999999999994</v>
      </c>
      <c r="Z148" s="16">
        <v>53.26</v>
      </c>
      <c r="AA148" s="16">
        <v>53.35</v>
      </c>
      <c r="AB148" s="16">
        <v>53.4</v>
      </c>
      <c r="AC148" s="16">
        <f t="shared" si="17"/>
        <v>53.336666666666666</v>
      </c>
      <c r="AD148" s="23">
        <v>6.4999999999999997E-3</v>
      </c>
      <c r="AE148" s="16">
        <f t="shared" si="18"/>
        <v>6.5</v>
      </c>
      <c r="AF148" s="23">
        <f t="shared" si="19"/>
        <v>0.12186738328854446</v>
      </c>
      <c r="AG148" s="16">
        <v>47.28</v>
      </c>
      <c r="AH148" s="21">
        <f t="shared" si="20"/>
        <v>23.64</v>
      </c>
      <c r="AI148" s="21" t="e">
        <f t="shared" si="21"/>
        <v>#VALUE!</v>
      </c>
      <c r="AJ148" s="20" t="s">
        <v>88</v>
      </c>
      <c r="AK148" s="20" t="s">
        <v>88</v>
      </c>
    </row>
    <row r="149" spans="1:177" x14ac:dyDescent="0.3">
      <c r="A149">
        <v>491</v>
      </c>
      <c r="B149">
        <v>7145</v>
      </c>
      <c r="C149" s="2" t="s">
        <v>122</v>
      </c>
      <c r="D149" s="2" t="s">
        <v>344</v>
      </c>
      <c r="E149" s="4" t="s">
        <v>151</v>
      </c>
      <c r="G149" t="s">
        <v>11</v>
      </c>
      <c r="H149">
        <v>2020</v>
      </c>
      <c r="I149" s="1">
        <v>44177</v>
      </c>
      <c r="J149" s="3">
        <v>44314</v>
      </c>
      <c r="K149">
        <v>1</v>
      </c>
      <c r="L149">
        <v>430</v>
      </c>
      <c r="M149" s="24">
        <v>5.3266450123571403</v>
      </c>
      <c r="N149" t="s">
        <v>382</v>
      </c>
      <c r="O149" s="17">
        <v>15.2</v>
      </c>
      <c r="P149" s="17">
        <v>25.5</v>
      </c>
      <c r="Q149" s="16">
        <f t="shared" si="15"/>
        <v>0.59607843137254901</v>
      </c>
      <c r="R149">
        <v>1</v>
      </c>
      <c r="S149" t="s">
        <v>23</v>
      </c>
      <c r="T149" s="4"/>
      <c r="U149">
        <v>0</v>
      </c>
      <c r="V149" s="16">
        <v>0.55000000000000004</v>
      </c>
      <c r="W149" s="16">
        <v>0.56000000000000005</v>
      </c>
      <c r="X149" s="16">
        <v>0.56999999999999995</v>
      </c>
      <c r="Y149" s="22">
        <f t="shared" si="16"/>
        <v>0.56000000000000005</v>
      </c>
      <c r="Z149" s="16">
        <v>55.16</v>
      </c>
      <c r="AA149" s="16">
        <v>55.14</v>
      </c>
      <c r="AB149" s="16">
        <v>55.06</v>
      </c>
      <c r="AC149" s="16">
        <f t="shared" si="17"/>
        <v>55.120000000000005</v>
      </c>
      <c r="AD149" s="23">
        <v>5.7000000000000002E-3</v>
      </c>
      <c r="AE149" s="16">
        <f t="shared" si="18"/>
        <v>5.7</v>
      </c>
      <c r="AF149" s="23">
        <f t="shared" si="19"/>
        <v>0.10341074020319303</v>
      </c>
      <c r="AG149" s="16">
        <v>48.93</v>
      </c>
      <c r="AH149" s="21">
        <f t="shared" si="20"/>
        <v>24.465</v>
      </c>
      <c r="AI149" s="21" t="e">
        <f t="shared" si="21"/>
        <v>#VALUE!</v>
      </c>
      <c r="AJ149" s="20" t="s">
        <v>88</v>
      </c>
      <c r="AK149" s="20" t="s">
        <v>88</v>
      </c>
    </row>
    <row r="150" spans="1:177" x14ac:dyDescent="0.3">
      <c r="A150">
        <v>327</v>
      </c>
      <c r="B150">
        <v>6762</v>
      </c>
      <c r="C150" s="2" t="s">
        <v>90</v>
      </c>
      <c r="D150" s="2" t="s">
        <v>312</v>
      </c>
      <c r="E150" s="4" t="s">
        <v>151</v>
      </c>
      <c r="G150" t="s">
        <v>11</v>
      </c>
      <c r="H150">
        <v>2016</v>
      </c>
      <c r="I150" s="1">
        <v>42614</v>
      </c>
      <c r="J150" s="3">
        <v>44316</v>
      </c>
      <c r="K150">
        <v>5</v>
      </c>
      <c r="L150">
        <v>1702</v>
      </c>
      <c r="M150" s="24">
        <v>5.3266450123571403</v>
      </c>
      <c r="N150" t="s">
        <v>382</v>
      </c>
      <c r="O150" s="17">
        <v>16.899999999999999</v>
      </c>
      <c r="P150" s="17">
        <v>25.3</v>
      </c>
      <c r="Q150" s="16">
        <f t="shared" si="15"/>
        <v>0.66798418972332008</v>
      </c>
      <c r="R150">
        <v>1</v>
      </c>
      <c r="S150" t="s">
        <v>16</v>
      </c>
      <c r="T150" s="4"/>
      <c r="U150">
        <v>1</v>
      </c>
      <c r="V150" s="16">
        <v>0.57999999999999996</v>
      </c>
      <c r="W150" s="16">
        <v>0.56000000000000005</v>
      </c>
      <c r="X150" s="16">
        <v>0.55000000000000004</v>
      </c>
      <c r="Y150" s="22">
        <f t="shared" si="16"/>
        <v>0.56333333333333335</v>
      </c>
      <c r="Z150" s="16">
        <v>49.42</v>
      </c>
      <c r="AA150" s="16">
        <v>49.52</v>
      </c>
      <c r="AB150" s="16">
        <v>49.54</v>
      </c>
      <c r="AC150" s="16">
        <f t="shared" si="17"/>
        <v>49.493333333333332</v>
      </c>
      <c r="AD150" s="23">
        <v>5.5999999999999999E-3</v>
      </c>
      <c r="AE150" s="16">
        <f t="shared" si="18"/>
        <v>5.6</v>
      </c>
      <c r="AF150" s="23">
        <f t="shared" si="19"/>
        <v>0.11314655172413793</v>
      </c>
      <c r="AG150" s="16">
        <v>42</v>
      </c>
      <c r="AH150" s="21">
        <f t="shared" si="20"/>
        <v>21</v>
      </c>
      <c r="AI150" s="21" t="e">
        <f t="shared" si="21"/>
        <v>#VALUE!</v>
      </c>
      <c r="AJ150" s="20" t="s">
        <v>88</v>
      </c>
      <c r="AK150" s="20" t="s">
        <v>88</v>
      </c>
      <c r="AL150">
        <v>23</v>
      </c>
      <c r="AM150">
        <v>21</v>
      </c>
      <c r="AN150">
        <v>15</v>
      </c>
      <c r="AO150">
        <v>18</v>
      </c>
      <c r="AP150">
        <v>13</v>
      </c>
      <c r="AQ150">
        <v>16</v>
      </c>
      <c r="AR150">
        <v>13</v>
      </c>
      <c r="AS150">
        <v>14</v>
      </c>
      <c r="AT150">
        <v>12</v>
      </c>
      <c r="AU150">
        <v>13</v>
      </c>
      <c r="AV150">
        <v>12</v>
      </c>
      <c r="AW150">
        <v>12</v>
      </c>
      <c r="AX150">
        <v>11</v>
      </c>
      <c r="AY150">
        <v>11</v>
      </c>
      <c r="AZ150">
        <v>11</v>
      </c>
      <c r="BA150">
        <v>12</v>
      </c>
      <c r="BB150">
        <v>10</v>
      </c>
      <c r="BC150">
        <v>11</v>
      </c>
      <c r="BD150">
        <v>10</v>
      </c>
      <c r="BE150">
        <v>11</v>
      </c>
      <c r="BF150">
        <v>10</v>
      </c>
      <c r="BG150">
        <v>10</v>
      </c>
      <c r="BI150">
        <v>15</v>
      </c>
      <c r="BJ150">
        <v>17</v>
      </c>
      <c r="BK150">
        <v>13</v>
      </c>
      <c r="BL150">
        <v>17</v>
      </c>
      <c r="BM150">
        <v>13</v>
      </c>
      <c r="BN150">
        <v>14</v>
      </c>
      <c r="BO150">
        <v>12</v>
      </c>
      <c r="BP150">
        <v>13</v>
      </c>
      <c r="BQ150">
        <v>11</v>
      </c>
      <c r="BR150">
        <v>12</v>
      </c>
      <c r="BS150">
        <v>11</v>
      </c>
      <c r="BT150">
        <v>11</v>
      </c>
      <c r="BU150">
        <v>11</v>
      </c>
      <c r="BV150">
        <v>11</v>
      </c>
      <c r="BW150">
        <v>11</v>
      </c>
      <c r="BX150">
        <v>11</v>
      </c>
      <c r="BY150">
        <v>10</v>
      </c>
      <c r="BZ150">
        <v>11</v>
      </c>
      <c r="CA150">
        <v>10</v>
      </c>
      <c r="CB150">
        <v>11</v>
      </c>
      <c r="CD150">
        <v>14</v>
      </c>
      <c r="CE150">
        <v>18</v>
      </c>
      <c r="CF150">
        <v>13</v>
      </c>
      <c r="CG150">
        <v>16</v>
      </c>
      <c r="CH150">
        <v>12</v>
      </c>
      <c r="CI150">
        <v>13</v>
      </c>
      <c r="CJ150">
        <v>12</v>
      </c>
      <c r="CK150">
        <v>13</v>
      </c>
      <c r="CL150">
        <v>12</v>
      </c>
      <c r="CM150">
        <v>13</v>
      </c>
      <c r="CN150">
        <v>12</v>
      </c>
      <c r="CO150">
        <v>12</v>
      </c>
      <c r="CP150">
        <v>11</v>
      </c>
      <c r="CQ150">
        <v>12</v>
      </c>
      <c r="CR150">
        <v>11</v>
      </c>
      <c r="CS150">
        <v>11</v>
      </c>
      <c r="CT150">
        <v>10</v>
      </c>
      <c r="CU150">
        <v>10</v>
      </c>
      <c r="CV150">
        <v>10</v>
      </c>
      <c r="CW150">
        <v>11</v>
      </c>
      <c r="FM150">
        <v>0.5</v>
      </c>
      <c r="FN150">
        <v>0.56000000000000005</v>
      </c>
      <c r="FO150">
        <v>0.54</v>
      </c>
      <c r="FP150">
        <v>51</v>
      </c>
      <c r="FQ150">
        <v>51.16</v>
      </c>
      <c r="FR150">
        <v>51.08</v>
      </c>
      <c r="FS150">
        <v>43.07</v>
      </c>
    </row>
    <row r="151" spans="1:177" x14ac:dyDescent="0.3">
      <c r="A151">
        <v>440</v>
      </c>
      <c r="B151">
        <v>7068</v>
      </c>
      <c r="C151" s="2" t="s">
        <v>116</v>
      </c>
      <c r="D151" s="2" t="s">
        <v>338</v>
      </c>
      <c r="E151" s="4" t="s">
        <v>151</v>
      </c>
      <c r="G151" t="s">
        <v>11</v>
      </c>
      <c r="H151">
        <v>2018</v>
      </c>
      <c r="I151" s="1">
        <v>43359</v>
      </c>
      <c r="J151" s="3">
        <v>44316</v>
      </c>
      <c r="K151">
        <v>3</v>
      </c>
      <c r="L151">
        <v>957</v>
      </c>
      <c r="M151" s="24">
        <v>5.3266450123571403</v>
      </c>
      <c r="N151" t="s">
        <v>378</v>
      </c>
      <c r="O151" s="17">
        <v>15.5</v>
      </c>
      <c r="P151" s="17">
        <v>26.3</v>
      </c>
      <c r="Q151" s="16">
        <f t="shared" si="15"/>
        <v>0.58935361216730031</v>
      </c>
      <c r="R151">
        <v>1</v>
      </c>
      <c r="S151" t="s">
        <v>12</v>
      </c>
      <c r="T151" s="4"/>
      <c r="U151">
        <v>0</v>
      </c>
      <c r="V151">
        <v>0.54</v>
      </c>
      <c r="W151">
        <v>0.52</v>
      </c>
      <c r="X151">
        <v>0.53</v>
      </c>
      <c r="Y151" s="22">
        <f t="shared" si="16"/>
        <v>0.53</v>
      </c>
      <c r="Z151">
        <v>51.86</v>
      </c>
      <c r="AA151">
        <v>51.93</v>
      </c>
      <c r="AB151">
        <v>51.91</v>
      </c>
      <c r="AC151" s="16">
        <f t="shared" si="17"/>
        <v>51.9</v>
      </c>
      <c r="AD151" s="23">
        <v>6.1000000000000004E-3</v>
      </c>
      <c r="AE151" s="16">
        <f t="shared" si="18"/>
        <v>6.1000000000000005</v>
      </c>
      <c r="AF151" s="23">
        <f t="shared" si="19"/>
        <v>0.11753371868978807</v>
      </c>
      <c r="AG151" s="16">
        <v>44.68</v>
      </c>
      <c r="AH151" s="21">
        <f t="shared" si="20"/>
        <v>22.34</v>
      </c>
      <c r="AI151" s="21" t="e">
        <f t="shared" si="21"/>
        <v>#VALUE!</v>
      </c>
      <c r="AJ151" s="20" t="s">
        <v>88</v>
      </c>
      <c r="AK151" s="20" t="s">
        <v>88</v>
      </c>
      <c r="FM151">
        <v>0.56000000000000005</v>
      </c>
      <c r="FN151">
        <v>0.56999999999999995</v>
      </c>
      <c r="FO151">
        <v>0.56999999999999995</v>
      </c>
      <c r="FP151">
        <v>52.53</v>
      </c>
      <c r="FQ151">
        <v>52.4</v>
      </c>
      <c r="FR151">
        <v>52.41</v>
      </c>
      <c r="FS151">
        <v>44.22</v>
      </c>
      <c r="FT151">
        <v>4</v>
      </c>
      <c r="FU151">
        <v>3</v>
      </c>
    </row>
    <row r="152" spans="1:177" x14ac:dyDescent="0.3">
      <c r="A152">
        <v>370</v>
      </c>
      <c r="B152">
        <v>6844</v>
      </c>
      <c r="C152" s="2" t="s">
        <v>123</v>
      </c>
      <c r="D152" s="2" t="s">
        <v>345</v>
      </c>
      <c r="E152" s="4" t="s">
        <v>151</v>
      </c>
      <c r="G152" t="s">
        <v>11</v>
      </c>
      <c r="H152">
        <v>2017</v>
      </c>
      <c r="I152" s="1">
        <v>43016</v>
      </c>
      <c r="J152" s="3">
        <v>44319</v>
      </c>
      <c r="K152">
        <v>4</v>
      </c>
      <c r="L152">
        <v>1583</v>
      </c>
      <c r="M152" s="24">
        <v>5.3266450123571403</v>
      </c>
      <c r="N152" t="s">
        <v>378</v>
      </c>
      <c r="O152" s="17">
        <v>16.600000000000001</v>
      </c>
      <c r="P152" s="17">
        <v>25.8</v>
      </c>
      <c r="Q152" s="16">
        <f t="shared" si="15"/>
        <v>0.64341085271317833</v>
      </c>
      <c r="R152">
        <v>1</v>
      </c>
      <c r="S152" t="s">
        <v>12</v>
      </c>
      <c r="T152" s="4"/>
      <c r="U152">
        <v>0</v>
      </c>
      <c r="V152" s="16">
        <v>0.53</v>
      </c>
      <c r="W152" s="16">
        <v>0.54</v>
      </c>
      <c r="X152" s="16">
        <v>0.52</v>
      </c>
      <c r="Y152" s="22">
        <f t="shared" si="16"/>
        <v>0.53</v>
      </c>
      <c r="Z152" s="16">
        <v>52.71</v>
      </c>
      <c r="AA152" s="16">
        <v>52.74</v>
      </c>
      <c r="AB152" s="16">
        <v>52.82</v>
      </c>
      <c r="AC152" s="16">
        <f t="shared" si="17"/>
        <v>52.756666666666668</v>
      </c>
      <c r="AD152" s="23">
        <v>6.7000000000000002E-3</v>
      </c>
      <c r="AE152" s="16">
        <f t="shared" si="18"/>
        <v>6.7</v>
      </c>
      <c r="AF152" s="23">
        <f t="shared" si="19"/>
        <v>0.12699816768812788</v>
      </c>
      <c r="AG152" s="16">
        <v>44.81</v>
      </c>
      <c r="AH152" s="21">
        <f t="shared" si="20"/>
        <v>22.405000000000001</v>
      </c>
      <c r="AI152" s="21" t="e">
        <f t="shared" si="21"/>
        <v>#VALUE!</v>
      </c>
      <c r="AJ152" s="20" t="s">
        <v>88</v>
      </c>
      <c r="AK152" s="20" t="s">
        <v>88</v>
      </c>
      <c r="FT152">
        <v>4</v>
      </c>
      <c r="FU152">
        <v>3</v>
      </c>
    </row>
    <row r="153" spans="1:177" x14ac:dyDescent="0.3">
      <c r="A153">
        <v>300</v>
      </c>
      <c r="B153">
        <v>6736</v>
      </c>
      <c r="C153" s="2" t="s">
        <v>85</v>
      </c>
      <c r="D153" s="2" t="s">
        <v>308</v>
      </c>
      <c r="E153" s="4" t="s">
        <v>151</v>
      </c>
      <c r="G153" t="s">
        <v>11</v>
      </c>
      <c r="H153">
        <v>2017</v>
      </c>
      <c r="I153" s="1">
        <v>42804</v>
      </c>
      <c r="J153" s="3">
        <v>44329</v>
      </c>
      <c r="K153">
        <v>4</v>
      </c>
      <c r="L153">
        <v>1823</v>
      </c>
      <c r="M153" s="24">
        <v>5.3266450123571403</v>
      </c>
      <c r="N153" t="s">
        <v>378</v>
      </c>
      <c r="O153" s="17">
        <v>15.6</v>
      </c>
      <c r="P153" s="17">
        <v>26.5</v>
      </c>
      <c r="Q153" s="16">
        <f t="shared" si="15"/>
        <v>0.58867924528301885</v>
      </c>
      <c r="R153">
        <v>1</v>
      </c>
      <c r="S153" t="s">
        <v>12</v>
      </c>
      <c r="T153" s="4"/>
      <c r="U153">
        <v>0</v>
      </c>
      <c r="V153" s="16">
        <v>0.56999999999999995</v>
      </c>
      <c r="W153" s="16">
        <v>0.56000000000000005</v>
      </c>
      <c r="X153" s="16">
        <v>0.55000000000000004</v>
      </c>
      <c r="Y153" s="22">
        <f t="shared" si="16"/>
        <v>0.55999999999999994</v>
      </c>
      <c r="Z153" s="16">
        <v>52.95</v>
      </c>
      <c r="AA153" s="16">
        <v>52.94</v>
      </c>
      <c r="AB153" s="16">
        <v>52.95</v>
      </c>
      <c r="AC153" s="16">
        <f t="shared" si="17"/>
        <v>52.946666666666665</v>
      </c>
      <c r="AD153" s="23">
        <v>6.6E-3</v>
      </c>
      <c r="AE153" s="16">
        <f t="shared" si="18"/>
        <v>6.6</v>
      </c>
      <c r="AF153" s="23">
        <f t="shared" si="19"/>
        <v>0.12465373961218836</v>
      </c>
      <c r="AG153" s="16">
        <v>45.79</v>
      </c>
      <c r="AH153" s="21">
        <f t="shared" si="20"/>
        <v>22.895</v>
      </c>
      <c r="AI153" s="21" t="e">
        <f t="shared" si="21"/>
        <v>#VALUE!</v>
      </c>
      <c r="AJ153" s="20" t="s">
        <v>88</v>
      </c>
      <c r="AK153" s="20" t="s">
        <v>88</v>
      </c>
      <c r="FM153">
        <v>0.56999999999999995</v>
      </c>
      <c r="FN153">
        <v>0.53</v>
      </c>
      <c r="FO153">
        <v>0.5</v>
      </c>
      <c r="FP153">
        <v>49</v>
      </c>
      <c r="FQ153">
        <v>49.09</v>
      </c>
      <c r="FR153">
        <v>49</v>
      </c>
      <c r="FS153">
        <v>42.6</v>
      </c>
    </row>
    <row r="154" spans="1:177" x14ac:dyDescent="0.3">
      <c r="A154" s="10">
        <v>73</v>
      </c>
      <c r="B154" s="10">
        <v>5779</v>
      </c>
      <c r="C154" s="2" t="s">
        <v>63</v>
      </c>
      <c r="D154" s="2" t="s">
        <v>286</v>
      </c>
      <c r="E154" s="14" t="s">
        <v>151</v>
      </c>
      <c r="G154" t="s">
        <v>11</v>
      </c>
      <c r="H154">
        <v>2011</v>
      </c>
      <c r="I154" s="1">
        <v>40582</v>
      </c>
      <c r="J154" s="3">
        <v>44330</v>
      </c>
      <c r="K154">
        <v>10</v>
      </c>
      <c r="L154">
        <v>4028</v>
      </c>
      <c r="M154" s="24">
        <v>5.3266450123571403</v>
      </c>
      <c r="N154" t="s">
        <v>378</v>
      </c>
      <c r="O154" s="17">
        <v>16</v>
      </c>
      <c r="P154" s="17">
        <v>25.9</v>
      </c>
      <c r="Q154" s="16">
        <f t="shared" si="15"/>
        <v>0.61776061776061775</v>
      </c>
      <c r="R154">
        <v>1</v>
      </c>
      <c r="S154" t="s">
        <v>32</v>
      </c>
      <c r="T154" s="4"/>
      <c r="U154">
        <v>1</v>
      </c>
      <c r="V154">
        <v>0.49</v>
      </c>
      <c r="W154">
        <v>0.51</v>
      </c>
      <c r="X154">
        <v>0.48</v>
      </c>
      <c r="Y154" s="22">
        <f t="shared" si="16"/>
        <v>0.49333333333333335</v>
      </c>
      <c r="Z154">
        <v>58.27</v>
      </c>
      <c r="AA154">
        <v>58.25</v>
      </c>
      <c r="AB154">
        <v>58.34</v>
      </c>
      <c r="AC154" s="16">
        <f t="shared" si="17"/>
        <v>58.286666666666669</v>
      </c>
      <c r="AD154" s="23">
        <v>6.7999999999999996E-3</v>
      </c>
      <c r="AE154" s="16">
        <f t="shared" si="18"/>
        <v>6.8</v>
      </c>
      <c r="AF154" s="23">
        <f t="shared" si="19"/>
        <v>0.11666476037973235</v>
      </c>
      <c r="AG154" s="16">
        <v>50.48</v>
      </c>
      <c r="AH154" s="21">
        <f t="shared" si="20"/>
        <v>25.24</v>
      </c>
      <c r="AI154" s="21">
        <f t="shared" si="21"/>
        <v>704</v>
      </c>
      <c r="AJ154" s="20">
        <f>AN154+AP154+AR154+AT154+AV154+AX154+AZ154+BB154+BD154+BD154+BF154+BI154+BK154+BM154+BO154+BQ154+BS154+BU154+BW154+BY154+CA154+CD154+CF154+CH154+CJ154+CL154+CN154+CP154+CR154+CT154+CV154</f>
        <v>337</v>
      </c>
      <c r="AK154" s="20">
        <f>AO154+AQ154+AS154+AU154+AW154+AY154+BA154+BC154+BE154+BE154+BG154+BJ154+BL154+BN154+BP154+BR154+BT154+BV154+BX154+BZ154+CB154+CE154+CG154+CI154+CK154+CM154+CO154+CQ154+CS154+CU154+CW154</f>
        <v>367</v>
      </c>
      <c r="AL154">
        <v>23</v>
      </c>
      <c r="AM154">
        <v>19</v>
      </c>
      <c r="AN154">
        <v>13</v>
      </c>
      <c r="AO154">
        <v>17</v>
      </c>
      <c r="AP154">
        <v>13</v>
      </c>
      <c r="AQ154">
        <v>14</v>
      </c>
      <c r="AR154">
        <v>12</v>
      </c>
      <c r="AS154">
        <v>13</v>
      </c>
      <c r="AT154">
        <v>11</v>
      </c>
      <c r="AU154">
        <v>12</v>
      </c>
      <c r="AV154">
        <v>11</v>
      </c>
      <c r="AW154">
        <v>12</v>
      </c>
      <c r="AX154">
        <v>10</v>
      </c>
      <c r="AY154">
        <v>10</v>
      </c>
      <c r="AZ154">
        <v>11</v>
      </c>
      <c r="BA154">
        <v>11</v>
      </c>
      <c r="BB154">
        <v>10</v>
      </c>
      <c r="BC154">
        <v>10</v>
      </c>
      <c r="BD154">
        <v>10</v>
      </c>
      <c r="BE154">
        <v>10</v>
      </c>
      <c r="BF154">
        <v>10</v>
      </c>
      <c r="BG154">
        <v>10</v>
      </c>
      <c r="BI154">
        <v>13</v>
      </c>
      <c r="BJ154">
        <v>16</v>
      </c>
      <c r="BK154">
        <v>12</v>
      </c>
      <c r="BL154">
        <v>15</v>
      </c>
      <c r="BM154">
        <v>11</v>
      </c>
      <c r="BN154">
        <v>13</v>
      </c>
      <c r="BO154">
        <v>11</v>
      </c>
      <c r="BP154">
        <v>12</v>
      </c>
      <c r="BQ154">
        <v>11</v>
      </c>
      <c r="BR154">
        <v>11</v>
      </c>
      <c r="BS154">
        <v>11</v>
      </c>
      <c r="BT154">
        <v>11</v>
      </c>
      <c r="BU154">
        <v>10</v>
      </c>
      <c r="BV154">
        <v>11</v>
      </c>
      <c r="BW154">
        <v>10</v>
      </c>
      <c r="BX154">
        <v>11</v>
      </c>
      <c r="BY154">
        <v>10</v>
      </c>
      <c r="BZ154">
        <v>10</v>
      </c>
      <c r="CA154">
        <v>9</v>
      </c>
      <c r="CB154">
        <v>10</v>
      </c>
      <c r="CD154">
        <v>13</v>
      </c>
      <c r="CE154">
        <v>17</v>
      </c>
      <c r="CF154">
        <v>12</v>
      </c>
      <c r="CG154">
        <v>15</v>
      </c>
      <c r="CH154">
        <v>11</v>
      </c>
      <c r="CI154">
        <v>12</v>
      </c>
      <c r="CJ154">
        <v>10</v>
      </c>
      <c r="CK154">
        <v>12</v>
      </c>
      <c r="CL154">
        <v>11</v>
      </c>
      <c r="CM154">
        <v>11</v>
      </c>
      <c r="CN154">
        <v>11</v>
      </c>
      <c r="CO154">
        <v>11</v>
      </c>
      <c r="CP154">
        <v>10</v>
      </c>
      <c r="CQ154">
        <v>10</v>
      </c>
      <c r="CR154">
        <v>10</v>
      </c>
      <c r="CS154">
        <v>10</v>
      </c>
      <c r="CT154">
        <v>10</v>
      </c>
      <c r="CU154">
        <v>10</v>
      </c>
      <c r="CV154">
        <v>10</v>
      </c>
      <c r="CW154">
        <v>10</v>
      </c>
    </row>
    <row r="155" spans="1:177" x14ac:dyDescent="0.3">
      <c r="A155">
        <v>510</v>
      </c>
      <c r="B155">
        <v>7159</v>
      </c>
      <c r="C155" s="2" t="s">
        <v>124</v>
      </c>
      <c r="D155" s="2" t="s">
        <v>346</v>
      </c>
      <c r="E155" s="4" t="s">
        <v>151</v>
      </c>
      <c r="G155" t="s">
        <v>11</v>
      </c>
      <c r="H155">
        <v>2020</v>
      </c>
      <c r="I155" s="1">
        <v>44056</v>
      </c>
      <c r="J155" s="3">
        <v>44330</v>
      </c>
      <c r="K155">
        <v>1</v>
      </c>
      <c r="L155">
        <v>315</v>
      </c>
      <c r="M155" s="24">
        <v>5.3266450123571403</v>
      </c>
      <c r="N155" t="s">
        <v>382</v>
      </c>
      <c r="O155" s="17">
        <v>15.6</v>
      </c>
      <c r="P155" s="17">
        <v>25.5</v>
      </c>
      <c r="Q155" s="16">
        <f t="shared" si="15"/>
        <v>0.61176470588235288</v>
      </c>
      <c r="R155">
        <v>1</v>
      </c>
      <c r="S155" t="s">
        <v>16</v>
      </c>
      <c r="T155" s="4"/>
      <c r="U155">
        <v>1</v>
      </c>
      <c r="V155" s="16">
        <v>0.62</v>
      </c>
      <c r="W155" s="16">
        <v>0.61</v>
      </c>
      <c r="X155" s="16">
        <v>0.61</v>
      </c>
      <c r="Y155" s="22">
        <f t="shared" si="16"/>
        <v>0.61333333333333329</v>
      </c>
      <c r="Z155" s="16">
        <v>53.12</v>
      </c>
      <c r="AA155" s="16">
        <v>53.06</v>
      </c>
      <c r="AB155" s="16">
        <v>53.13</v>
      </c>
      <c r="AC155" s="16">
        <f t="shared" si="17"/>
        <v>53.103333333333332</v>
      </c>
      <c r="AD155" s="23">
        <v>6.6E-3</v>
      </c>
      <c r="AE155" s="16">
        <f t="shared" si="18"/>
        <v>6.6</v>
      </c>
      <c r="AF155" s="23">
        <f t="shared" si="19"/>
        <v>0.12428598330299416</v>
      </c>
      <c r="AG155" s="16">
        <v>42.22</v>
      </c>
      <c r="AH155" s="21">
        <f t="shared" si="20"/>
        <v>21.11</v>
      </c>
      <c r="AI155" s="21" t="e">
        <f t="shared" si="21"/>
        <v>#VALUE!</v>
      </c>
      <c r="AJ155" s="20" t="s">
        <v>88</v>
      </c>
      <c r="AK155" s="20" t="s">
        <v>88</v>
      </c>
      <c r="FT155">
        <v>4</v>
      </c>
      <c r="FU155">
        <v>3</v>
      </c>
    </row>
    <row r="156" spans="1:177" x14ac:dyDescent="0.3">
      <c r="A156">
        <v>417</v>
      </c>
      <c r="B156">
        <v>6910</v>
      </c>
      <c r="C156" s="2" t="s">
        <v>113</v>
      </c>
      <c r="D156" s="2" t="s">
        <v>335</v>
      </c>
      <c r="E156" s="4" t="s">
        <v>151</v>
      </c>
      <c r="G156" t="s">
        <v>11</v>
      </c>
      <c r="H156">
        <v>2018</v>
      </c>
      <c r="I156" s="1">
        <v>43298</v>
      </c>
      <c r="J156" s="3">
        <v>44331</v>
      </c>
      <c r="K156">
        <v>3</v>
      </c>
      <c r="L156">
        <v>1033</v>
      </c>
      <c r="M156" s="24">
        <v>5.3266450123571403</v>
      </c>
      <c r="N156" t="s">
        <v>378</v>
      </c>
      <c r="O156" s="17">
        <v>16.3</v>
      </c>
      <c r="P156" s="17">
        <v>26.1</v>
      </c>
      <c r="Q156" s="16">
        <f t="shared" si="15"/>
        <v>0.62452107279693481</v>
      </c>
      <c r="R156">
        <v>1</v>
      </c>
      <c r="S156" t="s">
        <v>12</v>
      </c>
      <c r="T156" s="4"/>
      <c r="U156">
        <v>0</v>
      </c>
      <c r="V156" s="16">
        <v>0.61</v>
      </c>
      <c r="W156" s="16">
        <v>0.57999999999999996</v>
      </c>
      <c r="X156" s="16">
        <v>0.54</v>
      </c>
      <c r="Y156" s="22">
        <f t="shared" si="16"/>
        <v>0.57666666666666666</v>
      </c>
      <c r="Z156" s="16">
        <v>52.87</v>
      </c>
      <c r="AA156" s="16">
        <v>52.88</v>
      </c>
      <c r="AB156" s="16">
        <v>52.92</v>
      </c>
      <c r="AC156" s="16">
        <f t="shared" si="17"/>
        <v>52.890000000000008</v>
      </c>
      <c r="AD156" s="23">
        <v>6.4999999999999997E-3</v>
      </c>
      <c r="AE156" s="16">
        <f t="shared" si="18"/>
        <v>6.5</v>
      </c>
      <c r="AF156" s="23">
        <f t="shared" si="19"/>
        <v>0.12289657780298731</v>
      </c>
      <c r="AG156" s="16">
        <v>43.16</v>
      </c>
      <c r="AH156" s="21">
        <f t="shared" si="20"/>
        <v>21.58</v>
      </c>
      <c r="AI156" s="21" t="e">
        <f t="shared" si="21"/>
        <v>#VALUE!</v>
      </c>
      <c r="AJ156" s="20" t="s">
        <v>88</v>
      </c>
      <c r="AK156" s="20" t="s">
        <v>88</v>
      </c>
      <c r="AL156">
        <v>21</v>
      </c>
      <c r="AM156">
        <v>15</v>
      </c>
      <c r="AN156">
        <v>14</v>
      </c>
      <c r="AO156">
        <v>17</v>
      </c>
      <c r="AP156">
        <v>14</v>
      </c>
      <c r="AQ156">
        <v>17</v>
      </c>
      <c r="AR156">
        <v>13</v>
      </c>
      <c r="AS156">
        <v>15</v>
      </c>
      <c r="AT156">
        <v>12</v>
      </c>
      <c r="AU156">
        <v>13</v>
      </c>
      <c r="AV156">
        <v>11</v>
      </c>
      <c r="AW156">
        <v>12</v>
      </c>
      <c r="AX156">
        <v>11</v>
      </c>
      <c r="AY156">
        <v>12</v>
      </c>
      <c r="AZ156">
        <v>11</v>
      </c>
      <c r="BA156">
        <v>10</v>
      </c>
      <c r="BB156">
        <v>10</v>
      </c>
      <c r="BC156">
        <v>11</v>
      </c>
      <c r="BD156">
        <v>10</v>
      </c>
      <c r="BE156">
        <v>11</v>
      </c>
      <c r="BF156">
        <v>11</v>
      </c>
      <c r="BG156">
        <v>11</v>
      </c>
      <c r="BI156">
        <v>15</v>
      </c>
      <c r="BJ156">
        <v>17</v>
      </c>
      <c r="BK156">
        <v>14</v>
      </c>
      <c r="BL156">
        <v>16</v>
      </c>
      <c r="BM156">
        <v>13</v>
      </c>
      <c r="BN156">
        <v>14</v>
      </c>
      <c r="BO156">
        <v>12</v>
      </c>
      <c r="BP156">
        <v>13</v>
      </c>
      <c r="BQ156">
        <v>11</v>
      </c>
      <c r="BR156">
        <v>12</v>
      </c>
      <c r="BS156">
        <v>11</v>
      </c>
      <c r="BT156">
        <v>11</v>
      </c>
      <c r="BU156">
        <v>11</v>
      </c>
      <c r="BV156">
        <v>11</v>
      </c>
      <c r="BW156">
        <v>11</v>
      </c>
      <c r="BX156">
        <v>11</v>
      </c>
      <c r="BY156">
        <v>11</v>
      </c>
      <c r="BZ156">
        <v>11</v>
      </c>
      <c r="CA156">
        <v>10</v>
      </c>
      <c r="CB156">
        <v>10</v>
      </c>
      <c r="CD156">
        <v>14</v>
      </c>
      <c r="CE156">
        <v>16</v>
      </c>
      <c r="CF156">
        <v>13</v>
      </c>
      <c r="CG156">
        <v>16</v>
      </c>
      <c r="CH156">
        <v>12</v>
      </c>
      <c r="CI156">
        <v>14</v>
      </c>
      <c r="CJ156">
        <v>11</v>
      </c>
      <c r="CK156">
        <v>13</v>
      </c>
      <c r="CL156">
        <v>11</v>
      </c>
      <c r="CM156">
        <v>11</v>
      </c>
      <c r="CN156">
        <v>11</v>
      </c>
      <c r="CO156">
        <v>12</v>
      </c>
      <c r="CP156">
        <v>12</v>
      </c>
      <c r="CQ156">
        <v>11</v>
      </c>
      <c r="CR156">
        <v>11</v>
      </c>
      <c r="CS156">
        <v>11</v>
      </c>
      <c r="CT156">
        <v>10</v>
      </c>
      <c r="CU156">
        <v>10</v>
      </c>
      <c r="CV156">
        <v>11</v>
      </c>
      <c r="CW156">
        <v>11</v>
      </c>
      <c r="FM156">
        <v>0.56999999999999995</v>
      </c>
      <c r="FN156">
        <v>0.53</v>
      </c>
      <c r="FO156">
        <v>0.55000000000000004</v>
      </c>
      <c r="FP156">
        <v>52.61</v>
      </c>
      <c r="FQ156">
        <v>52.61</v>
      </c>
      <c r="FR156">
        <v>52.55</v>
      </c>
      <c r="FS156">
        <v>45.06</v>
      </c>
      <c r="FT156">
        <v>3</v>
      </c>
      <c r="FU156">
        <v>3</v>
      </c>
    </row>
    <row r="157" spans="1:177" x14ac:dyDescent="0.3">
      <c r="A157">
        <v>503</v>
      </c>
      <c r="B157">
        <v>7154</v>
      </c>
      <c r="C157" s="2" t="s">
        <v>125</v>
      </c>
      <c r="D157" s="2" t="s">
        <v>347</v>
      </c>
      <c r="E157" s="15" t="s">
        <v>151</v>
      </c>
      <c r="F157" t="s">
        <v>397</v>
      </c>
      <c r="G157" t="s">
        <v>11</v>
      </c>
      <c r="H157">
        <v>2021</v>
      </c>
      <c r="I157" s="1">
        <v>44278</v>
      </c>
      <c r="J157" s="3">
        <v>44333</v>
      </c>
      <c r="K157">
        <v>0</v>
      </c>
      <c r="L157">
        <v>709</v>
      </c>
      <c r="M157" s="24">
        <v>5.3266450123571403</v>
      </c>
      <c r="N157" t="s">
        <v>382</v>
      </c>
      <c r="O157" s="17">
        <v>13.4</v>
      </c>
      <c r="P157" s="17">
        <v>25.6</v>
      </c>
      <c r="Q157" s="16">
        <f t="shared" si="15"/>
        <v>0.5234375</v>
      </c>
      <c r="R157">
        <v>1</v>
      </c>
      <c r="S157" t="s">
        <v>12</v>
      </c>
      <c r="T157" s="4"/>
      <c r="U157">
        <v>0</v>
      </c>
      <c r="V157" s="16">
        <v>0.53</v>
      </c>
      <c r="W157" s="16">
        <v>0.52</v>
      </c>
      <c r="X157" s="16">
        <v>0.56000000000000005</v>
      </c>
      <c r="Y157" s="22">
        <f t="shared" si="16"/>
        <v>0.53666666666666674</v>
      </c>
      <c r="Z157" s="16">
        <v>53.59</v>
      </c>
      <c r="AA157" s="16">
        <v>53.58</v>
      </c>
      <c r="AB157" s="16">
        <v>53.57</v>
      </c>
      <c r="AC157" s="16">
        <f t="shared" si="17"/>
        <v>53.580000000000005</v>
      </c>
      <c r="AD157" s="23">
        <v>5.5999999999999999E-3</v>
      </c>
      <c r="AE157" s="16">
        <f t="shared" si="18"/>
        <v>5.6</v>
      </c>
      <c r="AF157" s="23">
        <f t="shared" si="19"/>
        <v>0.10451661067562522</v>
      </c>
      <c r="AG157" s="16">
        <v>42.85</v>
      </c>
      <c r="AH157" s="21">
        <f t="shared" si="20"/>
        <v>21.425000000000001</v>
      </c>
      <c r="AI157" s="21">
        <f t="shared" si="21"/>
        <v>713</v>
      </c>
      <c r="AJ157" s="20">
        <f>AN157+AP157+AR157+AT157+AV157+AX157+AZ157+BB157+BD157+BD157+BF157+BI157+BK157+BM157+BO157+BQ157+BS157+BU157+BW157+BY157+CA157+CD157+CF157+CH157+CJ157+CL157+CN157+CP157+CR157+CT157+CV157</f>
        <v>343</v>
      </c>
      <c r="AK157" s="20">
        <f>AO157+AQ157+AS157+AU157+AW157+AY157+BA157+BC157+BE157+BE157+BG157+BJ157+BL157+BN157+BP157+BR157+BT157+BV157+BX157+BZ157+CB157+CE157+CG157+CI157+CK157+CM157+CO157+CQ157+CS157+CU157+CW157</f>
        <v>370</v>
      </c>
      <c r="AL157">
        <v>17</v>
      </c>
      <c r="AM157">
        <v>15</v>
      </c>
      <c r="AN157">
        <v>14</v>
      </c>
      <c r="AO157">
        <v>16</v>
      </c>
      <c r="AP157">
        <v>12</v>
      </c>
      <c r="AQ157">
        <v>16</v>
      </c>
      <c r="AR157">
        <v>12</v>
      </c>
      <c r="AS157">
        <v>13</v>
      </c>
      <c r="AT157">
        <v>11</v>
      </c>
      <c r="AU157">
        <v>12</v>
      </c>
      <c r="AV157">
        <v>11</v>
      </c>
      <c r="AW157">
        <v>11</v>
      </c>
      <c r="AX157">
        <v>10</v>
      </c>
      <c r="AY157">
        <v>11</v>
      </c>
      <c r="AZ157">
        <v>11</v>
      </c>
      <c r="BA157">
        <v>11</v>
      </c>
      <c r="BB157">
        <v>10</v>
      </c>
      <c r="BC157">
        <v>11</v>
      </c>
      <c r="BD157">
        <v>10</v>
      </c>
      <c r="BE157">
        <v>10</v>
      </c>
      <c r="BF157">
        <v>10</v>
      </c>
      <c r="BG157">
        <v>10</v>
      </c>
      <c r="BI157">
        <v>14</v>
      </c>
      <c r="BJ157">
        <v>17</v>
      </c>
      <c r="BK157">
        <v>13</v>
      </c>
      <c r="BL157">
        <v>15</v>
      </c>
      <c r="BM157">
        <v>12</v>
      </c>
      <c r="BN157">
        <v>13</v>
      </c>
      <c r="BO157">
        <v>11</v>
      </c>
      <c r="BP157">
        <v>12</v>
      </c>
      <c r="BQ157">
        <v>11</v>
      </c>
      <c r="BR157">
        <v>11</v>
      </c>
      <c r="BS157">
        <v>11</v>
      </c>
      <c r="BT157">
        <v>11</v>
      </c>
      <c r="BU157">
        <v>10</v>
      </c>
      <c r="BV157">
        <v>10</v>
      </c>
      <c r="BW157">
        <v>10</v>
      </c>
      <c r="BX157">
        <v>10</v>
      </c>
      <c r="BY157">
        <v>10</v>
      </c>
      <c r="BZ157">
        <v>10</v>
      </c>
      <c r="CA157">
        <v>10</v>
      </c>
      <c r="CB157">
        <v>10</v>
      </c>
      <c r="CD157">
        <v>14</v>
      </c>
      <c r="CE157">
        <v>17</v>
      </c>
      <c r="CF157">
        <v>12</v>
      </c>
      <c r="CG157">
        <v>15</v>
      </c>
      <c r="CH157">
        <v>12</v>
      </c>
      <c r="CI157">
        <v>13</v>
      </c>
      <c r="CJ157">
        <v>11</v>
      </c>
      <c r="CK157">
        <v>12</v>
      </c>
      <c r="CL157">
        <v>11</v>
      </c>
      <c r="CM157">
        <v>11</v>
      </c>
      <c r="CN157">
        <v>10</v>
      </c>
      <c r="CO157">
        <v>11</v>
      </c>
      <c r="CP157">
        <v>10</v>
      </c>
      <c r="CQ157">
        <v>11</v>
      </c>
      <c r="CR157">
        <v>10</v>
      </c>
      <c r="CS157">
        <v>10</v>
      </c>
      <c r="CT157">
        <v>10</v>
      </c>
      <c r="CU157">
        <v>10</v>
      </c>
      <c r="CV157">
        <v>10</v>
      </c>
      <c r="CW157">
        <v>10</v>
      </c>
    </row>
    <row r="158" spans="1:177" x14ac:dyDescent="0.3">
      <c r="A158" s="8">
        <v>214</v>
      </c>
      <c r="B158" s="8">
        <v>6222</v>
      </c>
      <c r="C158" s="2" t="s">
        <v>126</v>
      </c>
      <c r="D158" s="2" t="s">
        <v>348</v>
      </c>
      <c r="E158" s="4" t="s">
        <v>151</v>
      </c>
      <c r="G158" t="s">
        <v>11</v>
      </c>
      <c r="H158">
        <v>2014</v>
      </c>
      <c r="I158" s="1">
        <v>41666</v>
      </c>
      <c r="J158" s="3">
        <v>44340</v>
      </c>
      <c r="K158">
        <v>7</v>
      </c>
      <c r="L158">
        <v>2717</v>
      </c>
      <c r="M158" s="24">
        <v>5.3266450123571403</v>
      </c>
      <c r="N158" t="s">
        <v>378</v>
      </c>
      <c r="O158" s="17">
        <v>16</v>
      </c>
      <c r="P158" s="17">
        <v>25.1</v>
      </c>
      <c r="Q158" s="16">
        <f t="shared" si="15"/>
        <v>0.63745019920318724</v>
      </c>
      <c r="R158">
        <v>1</v>
      </c>
      <c r="S158" t="s">
        <v>23</v>
      </c>
      <c r="T158" s="4"/>
      <c r="U158">
        <v>0</v>
      </c>
      <c r="V158" s="16">
        <v>0.5</v>
      </c>
      <c r="W158" s="16">
        <v>0.53</v>
      </c>
      <c r="X158" s="16">
        <v>0.54</v>
      </c>
      <c r="Y158" s="22">
        <f t="shared" si="16"/>
        <v>0.52333333333333332</v>
      </c>
      <c r="Z158" s="16">
        <v>54.75</v>
      </c>
      <c r="AA158" s="16">
        <v>54.92</v>
      </c>
      <c r="AB158" s="16">
        <v>54.84</v>
      </c>
      <c r="AC158" s="16">
        <f t="shared" si="17"/>
        <v>54.836666666666666</v>
      </c>
      <c r="AD158" s="23">
        <v>7.1000000000000004E-3</v>
      </c>
      <c r="AE158" s="16">
        <f t="shared" si="18"/>
        <v>7.1000000000000005</v>
      </c>
      <c r="AF158" s="23">
        <f t="shared" si="19"/>
        <v>0.12947541182906816</v>
      </c>
      <c r="AG158" s="16">
        <v>49.85</v>
      </c>
      <c r="AH158" s="21">
        <f t="shared" si="20"/>
        <v>24.925000000000001</v>
      </c>
      <c r="AI158" s="21" t="e">
        <f t="shared" si="21"/>
        <v>#VALUE!</v>
      </c>
      <c r="AJ158" s="20" t="s">
        <v>88</v>
      </c>
      <c r="AK158" s="20" t="s">
        <v>88</v>
      </c>
      <c r="FM158">
        <v>0.51</v>
      </c>
      <c r="FN158">
        <v>0.52</v>
      </c>
      <c r="FO158">
        <v>0.48</v>
      </c>
      <c r="FP158">
        <v>47.93</v>
      </c>
      <c r="FQ158">
        <v>48.08</v>
      </c>
      <c r="FR158">
        <v>48.1</v>
      </c>
      <c r="FS158">
        <v>41.92</v>
      </c>
    </row>
    <row r="159" spans="1:177" x14ac:dyDescent="0.3">
      <c r="A159">
        <v>342</v>
      </c>
      <c r="B159">
        <v>6772</v>
      </c>
      <c r="C159" s="2" t="s">
        <v>97</v>
      </c>
      <c r="D159" s="2" t="s">
        <v>319</v>
      </c>
      <c r="E159" s="4" t="s">
        <v>151</v>
      </c>
      <c r="G159" t="s">
        <v>11</v>
      </c>
      <c r="H159">
        <v>2017</v>
      </c>
      <c r="I159" s="1">
        <v>42932</v>
      </c>
      <c r="J159" s="3">
        <v>44340</v>
      </c>
      <c r="K159">
        <v>4</v>
      </c>
      <c r="L159">
        <v>2025</v>
      </c>
      <c r="M159" s="24">
        <v>5.3266450123571403</v>
      </c>
      <c r="N159" t="s">
        <v>378</v>
      </c>
      <c r="O159" s="17">
        <v>17.7</v>
      </c>
      <c r="P159" s="17">
        <v>27</v>
      </c>
      <c r="Q159" s="16">
        <f t="shared" si="15"/>
        <v>0.65555555555555556</v>
      </c>
      <c r="R159">
        <v>1</v>
      </c>
      <c r="S159" t="s">
        <v>16</v>
      </c>
      <c r="T159" s="4"/>
      <c r="U159">
        <v>1</v>
      </c>
      <c r="V159" s="16">
        <v>0.5</v>
      </c>
      <c r="W159" s="16">
        <v>0.52</v>
      </c>
      <c r="X159" s="16">
        <v>0.51</v>
      </c>
      <c r="Y159" s="22">
        <f t="shared" si="16"/>
        <v>0.51</v>
      </c>
      <c r="Z159" s="16">
        <v>55.4</v>
      </c>
      <c r="AA159" s="16">
        <v>55.39</v>
      </c>
      <c r="AB159" s="16">
        <v>55.44</v>
      </c>
      <c r="AC159" s="16">
        <f t="shared" si="17"/>
        <v>55.41</v>
      </c>
      <c r="AD159" s="23">
        <v>6.7000000000000002E-3</v>
      </c>
      <c r="AE159" s="16">
        <f t="shared" si="18"/>
        <v>6.7</v>
      </c>
      <c r="AF159" s="23">
        <f t="shared" si="19"/>
        <v>0.1209168020212958</v>
      </c>
      <c r="AG159" s="16">
        <v>45.64</v>
      </c>
      <c r="AH159" s="21">
        <f t="shared" si="20"/>
        <v>22.82</v>
      </c>
      <c r="AI159" s="21" t="e">
        <f t="shared" si="21"/>
        <v>#VALUE!</v>
      </c>
      <c r="AJ159" s="20" t="s">
        <v>88</v>
      </c>
      <c r="AK159" s="20" t="s">
        <v>88</v>
      </c>
      <c r="FT159">
        <v>4</v>
      </c>
      <c r="FU159">
        <v>3</v>
      </c>
    </row>
    <row r="160" spans="1:177" x14ac:dyDescent="0.3">
      <c r="A160">
        <v>506</v>
      </c>
      <c r="B160">
        <v>7157</v>
      </c>
      <c r="C160" s="2" t="s">
        <v>127</v>
      </c>
      <c r="D160" s="2" t="s">
        <v>349</v>
      </c>
      <c r="E160" s="4" t="s">
        <v>151</v>
      </c>
      <c r="G160" t="s">
        <v>11</v>
      </c>
      <c r="H160">
        <v>2020</v>
      </c>
      <c r="I160" s="1">
        <v>44068</v>
      </c>
      <c r="J160" s="3">
        <v>44342</v>
      </c>
      <c r="K160">
        <v>1</v>
      </c>
      <c r="L160">
        <v>690</v>
      </c>
      <c r="M160" s="24">
        <v>5.3266450123571403</v>
      </c>
      <c r="N160" t="s">
        <v>382</v>
      </c>
      <c r="O160" s="17">
        <v>15.1</v>
      </c>
      <c r="P160" s="17">
        <v>26.2</v>
      </c>
      <c r="Q160" s="16">
        <f t="shared" si="15"/>
        <v>0.57633587786259544</v>
      </c>
      <c r="R160">
        <v>1</v>
      </c>
      <c r="S160" t="s">
        <v>14</v>
      </c>
      <c r="T160" s="4"/>
      <c r="U160">
        <v>1</v>
      </c>
      <c r="V160" s="16">
        <v>0.49</v>
      </c>
      <c r="W160" s="16">
        <v>0.53</v>
      </c>
      <c r="X160" s="16">
        <v>0.53</v>
      </c>
      <c r="Y160" s="22">
        <f t="shared" si="16"/>
        <v>0.51666666666666672</v>
      </c>
      <c r="Z160" s="16">
        <v>52.32</v>
      </c>
      <c r="AA160" s="16">
        <v>52.27</v>
      </c>
      <c r="AB160" s="16">
        <v>52.29</v>
      </c>
      <c r="AC160" s="16">
        <f t="shared" si="17"/>
        <v>52.293333333333329</v>
      </c>
      <c r="AD160" s="23">
        <v>5.4000000000000003E-3</v>
      </c>
      <c r="AE160" s="16">
        <f t="shared" si="18"/>
        <v>5.4</v>
      </c>
      <c r="AF160" s="23">
        <f t="shared" si="19"/>
        <v>0.10326364099949006</v>
      </c>
      <c r="AG160" s="16">
        <v>45.22</v>
      </c>
      <c r="AH160" s="21">
        <f t="shared" si="20"/>
        <v>22.61</v>
      </c>
      <c r="AI160" s="21" t="e">
        <f t="shared" si="21"/>
        <v>#VALUE!</v>
      </c>
      <c r="AJ160" s="20" t="s">
        <v>88</v>
      </c>
      <c r="AK160" s="20" t="s">
        <v>88</v>
      </c>
      <c r="FT160">
        <v>3</v>
      </c>
      <c r="FU160">
        <v>3</v>
      </c>
    </row>
    <row r="161" spans="1:177" x14ac:dyDescent="0.3">
      <c r="A161">
        <v>508</v>
      </c>
      <c r="B161">
        <v>7158</v>
      </c>
      <c r="C161" s="2" t="s">
        <v>128</v>
      </c>
      <c r="D161" s="2" t="s">
        <v>350</v>
      </c>
      <c r="E161" s="4" t="s">
        <v>151</v>
      </c>
      <c r="G161" t="s">
        <v>11</v>
      </c>
      <c r="H161">
        <v>2020</v>
      </c>
      <c r="I161" s="1">
        <v>44068</v>
      </c>
      <c r="J161" s="3">
        <v>44342</v>
      </c>
      <c r="K161">
        <v>1</v>
      </c>
      <c r="L161">
        <v>562</v>
      </c>
      <c r="M161" s="24">
        <v>5.3266450123571403</v>
      </c>
      <c r="N161" t="s">
        <v>382</v>
      </c>
      <c r="O161" s="17">
        <v>13.8</v>
      </c>
      <c r="P161" s="17">
        <v>24.4</v>
      </c>
      <c r="Q161" s="16">
        <f t="shared" si="15"/>
        <v>0.56557377049180335</v>
      </c>
      <c r="R161">
        <v>1</v>
      </c>
      <c r="S161" t="s">
        <v>25</v>
      </c>
      <c r="T161" s="4"/>
      <c r="U161">
        <v>1</v>
      </c>
      <c r="V161" s="16">
        <v>0.48</v>
      </c>
      <c r="W161" s="16">
        <v>0.48</v>
      </c>
      <c r="X161" s="16">
        <v>0.49</v>
      </c>
      <c r="Y161" s="22">
        <f t="shared" si="16"/>
        <v>0.48333333333333334</v>
      </c>
      <c r="Z161" s="16">
        <v>60.25</v>
      </c>
      <c r="AA161" s="16">
        <v>60.36</v>
      </c>
      <c r="AB161" s="16">
        <v>60.35</v>
      </c>
      <c r="AC161" s="16">
        <f t="shared" si="17"/>
        <v>60.32</v>
      </c>
      <c r="AD161" s="23">
        <v>5.7999999999999996E-3</v>
      </c>
      <c r="AE161" s="16">
        <f t="shared" si="18"/>
        <v>5.8</v>
      </c>
      <c r="AF161" s="23">
        <f t="shared" si="19"/>
        <v>9.6153846153846145E-2</v>
      </c>
      <c r="AG161" s="16">
        <v>51.5</v>
      </c>
      <c r="AH161" s="21">
        <f t="shared" si="20"/>
        <v>25.75</v>
      </c>
      <c r="AI161" s="21" t="e">
        <f t="shared" si="21"/>
        <v>#VALUE!</v>
      </c>
      <c r="AJ161" s="20" t="s">
        <v>88</v>
      </c>
      <c r="AK161" s="20" t="s">
        <v>88</v>
      </c>
      <c r="FT161">
        <v>3</v>
      </c>
      <c r="FU161">
        <v>3</v>
      </c>
    </row>
    <row r="162" spans="1:177" x14ac:dyDescent="0.3">
      <c r="A162">
        <v>97</v>
      </c>
      <c r="B162">
        <v>6029</v>
      </c>
      <c r="C162" s="2" t="s">
        <v>45</v>
      </c>
      <c r="D162" s="2" t="s">
        <v>269</v>
      </c>
      <c r="E162" s="4" t="s">
        <v>151</v>
      </c>
      <c r="G162" t="s">
        <v>11</v>
      </c>
      <c r="H162">
        <v>2012</v>
      </c>
      <c r="I162" s="1">
        <v>41250</v>
      </c>
      <c r="J162" s="3">
        <v>44357</v>
      </c>
      <c r="K162">
        <v>9</v>
      </c>
      <c r="L162">
        <v>3107</v>
      </c>
      <c r="M162" s="24">
        <v>5.3266450123571403</v>
      </c>
      <c r="N162" t="s">
        <v>378</v>
      </c>
      <c r="O162" s="17">
        <v>17.399999999999999</v>
      </c>
      <c r="P162" s="17">
        <v>26.8</v>
      </c>
      <c r="Q162" s="16">
        <f t="shared" si="15"/>
        <v>0.64925373134328346</v>
      </c>
      <c r="R162">
        <v>1</v>
      </c>
      <c r="S162" t="s">
        <v>12</v>
      </c>
      <c r="T162" s="4"/>
      <c r="U162">
        <v>0</v>
      </c>
      <c r="V162" s="16">
        <v>0.55000000000000004</v>
      </c>
      <c r="W162" s="16">
        <v>0.56000000000000005</v>
      </c>
      <c r="X162" s="16">
        <v>0.54</v>
      </c>
      <c r="Y162" s="22">
        <f t="shared" si="16"/>
        <v>0.55000000000000004</v>
      </c>
      <c r="Z162" s="16">
        <v>58.29</v>
      </c>
      <c r="AA162" s="16">
        <v>58.15</v>
      </c>
      <c r="AB162" s="16">
        <v>58.21</v>
      </c>
      <c r="AC162" s="16">
        <f t="shared" si="17"/>
        <v>58.216666666666669</v>
      </c>
      <c r="AD162" s="23">
        <v>6.7999999999999996E-3</v>
      </c>
      <c r="AE162" s="16">
        <f t="shared" si="18"/>
        <v>6.8</v>
      </c>
      <c r="AF162" s="23">
        <f t="shared" si="19"/>
        <v>0.11680503864872602</v>
      </c>
      <c r="AG162" s="16">
        <v>47.14</v>
      </c>
      <c r="AH162" s="21">
        <f t="shared" si="20"/>
        <v>23.57</v>
      </c>
      <c r="AI162" s="21" t="e">
        <f t="shared" si="21"/>
        <v>#VALUE!</v>
      </c>
      <c r="AJ162" s="20" t="s">
        <v>88</v>
      </c>
      <c r="AK162" s="20" t="s">
        <v>88</v>
      </c>
      <c r="FT162">
        <v>3</v>
      </c>
      <c r="FU162">
        <v>2</v>
      </c>
    </row>
    <row r="163" spans="1:177" x14ac:dyDescent="0.3">
      <c r="A163">
        <v>408</v>
      </c>
      <c r="B163">
        <v>6895</v>
      </c>
      <c r="C163" s="2" t="s">
        <v>129</v>
      </c>
      <c r="D163" s="2" t="s">
        <v>351</v>
      </c>
      <c r="E163" s="4" t="s">
        <v>151</v>
      </c>
      <c r="F163" t="s">
        <v>175</v>
      </c>
      <c r="G163" t="s">
        <v>11</v>
      </c>
      <c r="H163">
        <v>2017</v>
      </c>
      <c r="I163" s="1">
        <v>43047</v>
      </c>
      <c r="J163" s="3">
        <v>44359</v>
      </c>
      <c r="K163">
        <v>4</v>
      </c>
      <c r="L163">
        <v>1333</v>
      </c>
      <c r="M163" s="24">
        <v>5.3266450123571403</v>
      </c>
      <c r="N163" t="s">
        <v>415</v>
      </c>
      <c r="O163" s="17">
        <v>16.399999999999999</v>
      </c>
      <c r="P163" s="17">
        <v>25.9</v>
      </c>
      <c r="Q163" s="16">
        <f t="shared" ref="Q163:Q225" si="22">O163/P163</f>
        <v>0.63320463320463316</v>
      </c>
      <c r="R163">
        <v>1</v>
      </c>
      <c r="S163" t="s">
        <v>16</v>
      </c>
      <c r="T163" s="4"/>
      <c r="U163">
        <v>1</v>
      </c>
      <c r="V163" s="16">
        <v>0.51</v>
      </c>
      <c r="W163" s="16">
        <v>0.48</v>
      </c>
      <c r="X163" s="16">
        <v>0.45</v>
      </c>
      <c r="Y163" s="22">
        <f t="shared" ref="Y163:Y225" si="23">AVERAGE(V163:X163)</f>
        <v>0.48</v>
      </c>
      <c r="Z163" s="16">
        <v>64.099999999999994</v>
      </c>
      <c r="AA163" s="16">
        <v>64.010000000000005</v>
      </c>
      <c r="AB163" s="16">
        <v>64.069999999999993</v>
      </c>
      <c r="AC163" s="16">
        <f t="shared" ref="AC163:AC225" si="24">AVERAGE(Z163:AB163)</f>
        <v>64.06</v>
      </c>
      <c r="AD163" s="23">
        <v>7.1000000000000004E-3</v>
      </c>
      <c r="AE163" s="16">
        <f t="shared" ref="AE163:AE225" si="25">AD163*1000</f>
        <v>7.1000000000000005</v>
      </c>
      <c r="AF163" s="23">
        <f t="shared" ref="AF163:AF225" si="26">AE163/AC163</f>
        <v>0.11083359350608804</v>
      </c>
      <c r="AG163" s="16">
        <v>55.07</v>
      </c>
      <c r="AH163" s="21">
        <f t="shared" ref="AH163:AH225" si="27">AG163/2</f>
        <v>27.535</v>
      </c>
      <c r="AI163" s="21" t="e">
        <f t="shared" ref="AI163:AI225" si="28">AJ163+AK163</f>
        <v>#VALUE!</v>
      </c>
      <c r="AJ163" s="20" t="s">
        <v>88</v>
      </c>
      <c r="AK163" s="20" t="s">
        <v>88</v>
      </c>
      <c r="FT163">
        <v>3</v>
      </c>
      <c r="FU163">
        <v>3</v>
      </c>
    </row>
    <row r="164" spans="1:177" x14ac:dyDescent="0.3">
      <c r="A164">
        <v>489</v>
      </c>
      <c r="B164">
        <v>7142</v>
      </c>
      <c r="C164" s="2" t="s">
        <v>119</v>
      </c>
      <c r="D164" s="2" t="s">
        <v>341</v>
      </c>
      <c r="E164" s="4" t="s">
        <v>151</v>
      </c>
      <c r="G164" t="s">
        <v>11</v>
      </c>
      <c r="H164">
        <v>2019</v>
      </c>
      <c r="I164" s="1">
        <v>43625</v>
      </c>
      <c r="J164" s="3">
        <v>44359</v>
      </c>
      <c r="K164">
        <v>2</v>
      </c>
      <c r="L164">
        <v>1010</v>
      </c>
      <c r="M164" s="24">
        <v>5.3266450123571403</v>
      </c>
      <c r="N164" t="s">
        <v>382</v>
      </c>
      <c r="O164" s="17">
        <v>15.8</v>
      </c>
      <c r="P164" s="17">
        <v>25.5</v>
      </c>
      <c r="Q164" s="16">
        <f t="shared" si="22"/>
        <v>0.61960784313725492</v>
      </c>
      <c r="R164">
        <v>1</v>
      </c>
      <c r="S164" t="s">
        <v>23</v>
      </c>
      <c r="T164" s="4"/>
      <c r="U164">
        <v>0</v>
      </c>
      <c r="V164" s="16">
        <v>0.56000000000000005</v>
      </c>
      <c r="W164" s="16">
        <v>0.52</v>
      </c>
      <c r="X164" s="16">
        <v>0.55000000000000004</v>
      </c>
      <c r="Y164" s="22">
        <f t="shared" si="23"/>
        <v>0.54333333333333333</v>
      </c>
      <c r="Z164" s="16">
        <v>49.97</v>
      </c>
      <c r="AA164" s="16">
        <v>50.11</v>
      </c>
      <c r="AB164" s="16">
        <v>50.08</v>
      </c>
      <c r="AC164" s="16">
        <f t="shared" si="24"/>
        <v>50.053333333333335</v>
      </c>
      <c r="AD164" s="23">
        <v>5.8999999999999999E-3</v>
      </c>
      <c r="AE164" s="16">
        <f t="shared" si="25"/>
        <v>5.8999999999999995</v>
      </c>
      <c r="AF164" s="23">
        <f t="shared" si="26"/>
        <v>0.11787426744805539</v>
      </c>
      <c r="AG164" s="16">
        <v>40.9</v>
      </c>
      <c r="AH164" s="21">
        <f t="shared" si="27"/>
        <v>20.45</v>
      </c>
      <c r="AI164" s="21" t="e">
        <f t="shared" si="28"/>
        <v>#VALUE!</v>
      </c>
      <c r="AJ164" s="20" t="s">
        <v>88</v>
      </c>
      <c r="AK164" s="20" t="s">
        <v>88</v>
      </c>
    </row>
    <row r="165" spans="1:177" x14ac:dyDescent="0.3">
      <c r="A165">
        <v>362</v>
      </c>
      <c r="B165">
        <v>6788</v>
      </c>
      <c r="C165" s="2" t="s">
        <v>95</v>
      </c>
      <c r="D165" s="2" t="s">
        <v>317</v>
      </c>
      <c r="E165" s="4" t="s">
        <v>151</v>
      </c>
      <c r="G165" t="s">
        <v>11</v>
      </c>
      <c r="H165">
        <v>2016</v>
      </c>
      <c r="I165" s="1">
        <v>42716</v>
      </c>
      <c r="J165" s="3">
        <v>44364</v>
      </c>
      <c r="K165">
        <v>5</v>
      </c>
      <c r="L165">
        <v>1684</v>
      </c>
      <c r="M165" s="24">
        <v>4.4678857922142896</v>
      </c>
      <c r="N165" t="s">
        <v>378</v>
      </c>
      <c r="O165" s="17">
        <v>17.600000000000001</v>
      </c>
      <c r="P165" s="17">
        <v>26.1</v>
      </c>
      <c r="Q165" s="16">
        <f t="shared" si="22"/>
        <v>0.67432950191570884</v>
      </c>
      <c r="R165">
        <v>1</v>
      </c>
      <c r="S165" t="s">
        <v>32</v>
      </c>
      <c r="T165" s="4"/>
      <c r="U165">
        <v>1</v>
      </c>
      <c r="V165" s="16">
        <v>0.52</v>
      </c>
      <c r="W165" s="16">
        <v>0.54</v>
      </c>
      <c r="X165" s="16">
        <v>0.55000000000000004</v>
      </c>
      <c r="Y165" s="22">
        <f t="shared" si="23"/>
        <v>0.53666666666666674</v>
      </c>
      <c r="Z165" s="16">
        <v>54.39</v>
      </c>
      <c r="AA165" s="16">
        <v>54.33</v>
      </c>
      <c r="AB165" s="16">
        <v>54.32</v>
      </c>
      <c r="AC165" s="16">
        <f t="shared" si="24"/>
        <v>54.346666666666664</v>
      </c>
      <c r="AD165" s="23">
        <v>6.8999999999999999E-3</v>
      </c>
      <c r="AE165" s="16">
        <f t="shared" si="25"/>
        <v>6.8999999999999995</v>
      </c>
      <c r="AF165" s="23">
        <f t="shared" si="26"/>
        <v>0.12696270853778213</v>
      </c>
      <c r="AG165" s="16">
        <v>44.02</v>
      </c>
      <c r="AH165" s="21">
        <f t="shared" si="27"/>
        <v>22.01</v>
      </c>
      <c r="AI165" s="21" t="e">
        <f t="shared" si="28"/>
        <v>#VALUE!</v>
      </c>
      <c r="AJ165" s="20" t="s">
        <v>88</v>
      </c>
      <c r="AK165" s="20" t="s">
        <v>88</v>
      </c>
      <c r="FT165">
        <v>4</v>
      </c>
      <c r="FU165">
        <v>3</v>
      </c>
    </row>
    <row r="166" spans="1:177" x14ac:dyDescent="0.3">
      <c r="A166">
        <v>493</v>
      </c>
      <c r="B166">
        <v>7147</v>
      </c>
      <c r="C166" s="2" t="s">
        <v>120</v>
      </c>
      <c r="D166" s="2" t="s">
        <v>342</v>
      </c>
      <c r="E166" s="4" t="s">
        <v>151</v>
      </c>
      <c r="G166" t="s">
        <v>11</v>
      </c>
      <c r="H166">
        <v>2020</v>
      </c>
      <c r="I166" s="1">
        <v>44038</v>
      </c>
      <c r="J166" s="3">
        <v>44368</v>
      </c>
      <c r="K166">
        <v>1</v>
      </c>
      <c r="L166">
        <v>330</v>
      </c>
      <c r="M166" s="24">
        <v>4.4678857922142896</v>
      </c>
      <c r="N166" t="s">
        <v>382</v>
      </c>
      <c r="O166" s="17">
        <v>14.8</v>
      </c>
      <c r="P166" s="17">
        <v>25.6</v>
      </c>
      <c r="Q166" s="16">
        <f t="shared" si="22"/>
        <v>0.578125</v>
      </c>
      <c r="R166">
        <v>1</v>
      </c>
      <c r="S166" t="s">
        <v>32</v>
      </c>
      <c r="T166" s="4"/>
      <c r="U166">
        <v>1</v>
      </c>
      <c r="V166" s="16">
        <v>0.56000000000000005</v>
      </c>
      <c r="W166" s="16">
        <v>0.57999999999999996</v>
      </c>
      <c r="X166" s="16">
        <v>0.56000000000000005</v>
      </c>
      <c r="Y166" s="22">
        <f t="shared" si="23"/>
        <v>0.56666666666666676</v>
      </c>
      <c r="Z166" s="16">
        <v>50.72</v>
      </c>
      <c r="AA166" s="16">
        <v>50.72</v>
      </c>
      <c r="AB166" s="16">
        <v>50.69</v>
      </c>
      <c r="AC166" s="16">
        <f t="shared" si="24"/>
        <v>50.71</v>
      </c>
      <c r="AD166" s="23">
        <v>6.1000000000000004E-3</v>
      </c>
      <c r="AE166" s="16">
        <f t="shared" si="25"/>
        <v>6.1000000000000005</v>
      </c>
      <c r="AF166" s="23">
        <f t="shared" si="26"/>
        <v>0.12029185564977322</v>
      </c>
      <c r="AG166" s="16">
        <v>43.93</v>
      </c>
      <c r="AH166" s="21">
        <f t="shared" si="27"/>
        <v>21.965</v>
      </c>
      <c r="AI166" s="21" t="e">
        <f t="shared" si="28"/>
        <v>#VALUE!</v>
      </c>
      <c r="AJ166" s="20" t="s">
        <v>88</v>
      </c>
      <c r="AK166" s="20" t="s">
        <v>88</v>
      </c>
      <c r="FT166">
        <v>3</v>
      </c>
      <c r="FU166">
        <v>3</v>
      </c>
    </row>
    <row r="167" spans="1:177" x14ac:dyDescent="0.3">
      <c r="A167">
        <v>461</v>
      </c>
      <c r="B167">
        <v>7105</v>
      </c>
      <c r="C167" s="2" t="s">
        <v>130</v>
      </c>
      <c r="D167" s="2" t="s">
        <v>352</v>
      </c>
      <c r="E167" s="4" t="s">
        <v>151</v>
      </c>
      <c r="G167" t="s">
        <v>11</v>
      </c>
      <c r="H167">
        <v>2019</v>
      </c>
      <c r="I167" s="1">
        <v>43666</v>
      </c>
      <c r="J167" s="3">
        <v>44369</v>
      </c>
      <c r="K167">
        <v>2</v>
      </c>
      <c r="L167">
        <v>1308</v>
      </c>
      <c r="M167" s="24">
        <v>4.4678857922142896</v>
      </c>
      <c r="N167" t="s">
        <v>382</v>
      </c>
      <c r="O167" s="17">
        <v>15.7</v>
      </c>
      <c r="P167" s="17">
        <v>26.3</v>
      </c>
      <c r="Q167" s="16">
        <f t="shared" si="22"/>
        <v>0.59695817490494296</v>
      </c>
      <c r="R167">
        <v>1</v>
      </c>
      <c r="S167" t="s">
        <v>19</v>
      </c>
      <c r="T167" s="4"/>
      <c r="U167">
        <v>0</v>
      </c>
      <c r="V167" s="16">
        <v>0.56999999999999995</v>
      </c>
      <c r="W167" s="16">
        <v>0.57999999999999996</v>
      </c>
      <c r="X167" s="16">
        <v>0.54</v>
      </c>
      <c r="Y167" s="22">
        <f t="shared" si="23"/>
        <v>0.56333333333333335</v>
      </c>
      <c r="Z167" s="16">
        <v>51.42</v>
      </c>
      <c r="AA167" s="16">
        <v>51.57</v>
      </c>
      <c r="AB167" s="16">
        <v>51.52</v>
      </c>
      <c r="AC167" s="16">
        <f t="shared" si="24"/>
        <v>51.503333333333337</v>
      </c>
      <c r="AD167" s="23">
        <v>6.3E-3</v>
      </c>
      <c r="AE167" s="16">
        <f t="shared" si="25"/>
        <v>6.3</v>
      </c>
      <c r="AF167" s="23">
        <f t="shared" si="26"/>
        <v>0.12232217979418807</v>
      </c>
      <c r="AG167" s="16">
        <v>45.45</v>
      </c>
      <c r="AH167" s="21">
        <f t="shared" si="27"/>
        <v>22.725000000000001</v>
      </c>
      <c r="AI167" s="21" t="e">
        <f t="shared" si="28"/>
        <v>#VALUE!</v>
      </c>
      <c r="AJ167" s="20" t="s">
        <v>88</v>
      </c>
      <c r="AK167" s="20" t="s">
        <v>88</v>
      </c>
      <c r="AL167">
        <v>24</v>
      </c>
      <c r="AM167">
        <v>20</v>
      </c>
      <c r="AN167">
        <v>17</v>
      </c>
      <c r="AO167">
        <v>19</v>
      </c>
      <c r="AP167">
        <v>14</v>
      </c>
      <c r="AQ167">
        <v>17</v>
      </c>
      <c r="AR167">
        <v>13</v>
      </c>
      <c r="AS167">
        <v>14</v>
      </c>
      <c r="AT167">
        <v>12</v>
      </c>
      <c r="AU167">
        <v>13</v>
      </c>
      <c r="AV167">
        <v>12</v>
      </c>
      <c r="AW167">
        <v>13</v>
      </c>
      <c r="AX167">
        <v>11</v>
      </c>
      <c r="AY167">
        <v>12</v>
      </c>
      <c r="AZ167">
        <v>11</v>
      </c>
      <c r="BA167">
        <v>11</v>
      </c>
      <c r="BB167">
        <v>11</v>
      </c>
      <c r="BC167">
        <v>12</v>
      </c>
      <c r="BD167">
        <v>11</v>
      </c>
      <c r="BE167">
        <v>11</v>
      </c>
      <c r="BF167">
        <v>11</v>
      </c>
      <c r="BG167">
        <v>11</v>
      </c>
      <c r="BI167">
        <v>16</v>
      </c>
      <c r="BJ167">
        <v>17</v>
      </c>
      <c r="BK167">
        <v>14</v>
      </c>
      <c r="BL167">
        <v>16</v>
      </c>
      <c r="BM167">
        <v>13</v>
      </c>
      <c r="BN167">
        <v>14</v>
      </c>
      <c r="BO167">
        <v>12</v>
      </c>
      <c r="BP167">
        <v>14</v>
      </c>
      <c r="BQ167">
        <v>12</v>
      </c>
      <c r="BR167">
        <v>13</v>
      </c>
      <c r="BS167">
        <v>11</v>
      </c>
      <c r="BT167">
        <v>12</v>
      </c>
      <c r="BU167">
        <v>11</v>
      </c>
      <c r="BV167">
        <v>12</v>
      </c>
      <c r="BW167">
        <v>12</v>
      </c>
      <c r="BX167">
        <v>11</v>
      </c>
      <c r="BY167">
        <v>10</v>
      </c>
      <c r="BZ167">
        <v>11</v>
      </c>
      <c r="CA167">
        <v>10</v>
      </c>
      <c r="CB167">
        <v>10</v>
      </c>
      <c r="CD167">
        <v>15</v>
      </c>
      <c r="CE167">
        <v>18</v>
      </c>
      <c r="CF167">
        <v>13</v>
      </c>
      <c r="CG167">
        <v>16</v>
      </c>
      <c r="CH167">
        <v>13</v>
      </c>
      <c r="CI167">
        <v>14</v>
      </c>
      <c r="CJ167">
        <v>12</v>
      </c>
      <c r="CK167">
        <v>13</v>
      </c>
      <c r="CL167">
        <v>11</v>
      </c>
      <c r="CM167">
        <v>13</v>
      </c>
      <c r="CN167">
        <v>12</v>
      </c>
      <c r="CO167">
        <v>12</v>
      </c>
      <c r="CP167">
        <v>11</v>
      </c>
      <c r="CQ167">
        <v>12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FM167">
        <v>0.51</v>
      </c>
      <c r="FN167">
        <v>0.48</v>
      </c>
      <c r="FO167">
        <v>0.47</v>
      </c>
      <c r="FP167">
        <v>50.79</v>
      </c>
      <c r="FQ167">
        <v>50.64</v>
      </c>
      <c r="FR167">
        <v>50.71</v>
      </c>
      <c r="FS167">
        <v>44.55</v>
      </c>
    </row>
    <row r="168" spans="1:177" x14ac:dyDescent="0.3">
      <c r="A168">
        <v>471</v>
      </c>
      <c r="B168">
        <v>7120</v>
      </c>
      <c r="C168" s="2" t="s">
        <v>131</v>
      </c>
      <c r="D168" s="2" t="s">
        <v>353</v>
      </c>
      <c r="E168" s="4" t="s">
        <v>151</v>
      </c>
      <c r="G168" t="s">
        <v>11</v>
      </c>
      <c r="H168">
        <v>2019</v>
      </c>
      <c r="I168" s="1">
        <v>43601</v>
      </c>
      <c r="J168" s="3">
        <v>44370</v>
      </c>
      <c r="K168">
        <v>2</v>
      </c>
      <c r="L168">
        <v>1401</v>
      </c>
      <c r="M168" s="24">
        <v>4.4678857922142896</v>
      </c>
      <c r="N168" t="s">
        <v>382</v>
      </c>
      <c r="O168" s="17">
        <v>16.600000000000001</v>
      </c>
      <c r="P168" s="17">
        <v>27</v>
      </c>
      <c r="Q168" s="16">
        <f t="shared" si="22"/>
        <v>0.61481481481481481</v>
      </c>
      <c r="R168">
        <v>1</v>
      </c>
      <c r="S168" t="s">
        <v>61</v>
      </c>
      <c r="T168" s="4"/>
      <c r="U168">
        <v>0</v>
      </c>
      <c r="V168" s="16">
        <v>0.56999999999999995</v>
      </c>
      <c r="W168" s="16">
        <v>0.54</v>
      </c>
      <c r="X168" s="16">
        <v>0.54</v>
      </c>
      <c r="Y168" s="22">
        <f t="shared" si="23"/>
        <v>0.54999999999999993</v>
      </c>
      <c r="Z168" s="16">
        <v>52.8</v>
      </c>
      <c r="AA168" s="16">
        <v>52.94</v>
      </c>
      <c r="AB168" s="16">
        <v>52.87</v>
      </c>
      <c r="AC168" s="16">
        <f t="shared" si="24"/>
        <v>52.87</v>
      </c>
      <c r="AD168" s="23">
        <v>6.4999999999999997E-3</v>
      </c>
      <c r="AE168" s="16">
        <f t="shared" si="25"/>
        <v>6.5</v>
      </c>
      <c r="AF168" s="23">
        <f t="shared" si="26"/>
        <v>0.12294306790240213</v>
      </c>
      <c r="AG168" s="16">
        <v>44.57</v>
      </c>
      <c r="AH168" s="21">
        <f t="shared" si="27"/>
        <v>22.285</v>
      </c>
      <c r="AI168" s="21" t="e">
        <f t="shared" si="28"/>
        <v>#VALUE!</v>
      </c>
      <c r="AJ168" s="20" t="s">
        <v>88</v>
      </c>
      <c r="AK168" s="20" t="s">
        <v>88</v>
      </c>
      <c r="FM168">
        <v>0.54</v>
      </c>
      <c r="FN168">
        <v>0.52</v>
      </c>
      <c r="FO168">
        <v>0.55000000000000004</v>
      </c>
      <c r="FP168">
        <v>51</v>
      </c>
      <c r="FQ168">
        <v>51.08</v>
      </c>
      <c r="FR168">
        <v>51.01</v>
      </c>
      <c r="FS168">
        <v>40.51</v>
      </c>
      <c r="FT168">
        <v>4</v>
      </c>
      <c r="FU168">
        <v>3</v>
      </c>
    </row>
    <row r="169" spans="1:177" x14ac:dyDescent="0.3">
      <c r="A169">
        <v>509</v>
      </c>
      <c r="B169">
        <v>7159</v>
      </c>
      <c r="C169" s="2" t="s">
        <v>124</v>
      </c>
      <c r="D169" s="2" t="s">
        <v>346</v>
      </c>
      <c r="E169" s="4" t="s">
        <v>151</v>
      </c>
      <c r="G169" t="s">
        <v>11</v>
      </c>
      <c r="H169">
        <v>2020</v>
      </c>
      <c r="I169" s="1">
        <v>44056</v>
      </c>
      <c r="J169" s="3">
        <v>44371</v>
      </c>
      <c r="K169">
        <v>1</v>
      </c>
      <c r="L169">
        <v>315</v>
      </c>
      <c r="M169" s="24">
        <v>4.4678857922142896</v>
      </c>
      <c r="N169" t="s">
        <v>379</v>
      </c>
      <c r="O169" s="17">
        <v>16.5</v>
      </c>
      <c r="P169" s="17">
        <v>26.1</v>
      </c>
      <c r="Q169" s="16">
        <f t="shared" si="22"/>
        <v>0.63218390804597702</v>
      </c>
      <c r="R169">
        <v>1</v>
      </c>
      <c r="S169" t="s">
        <v>12</v>
      </c>
      <c r="T169" s="4"/>
      <c r="U169">
        <v>0</v>
      </c>
      <c r="V169" s="16">
        <v>0.52</v>
      </c>
      <c r="W169" s="16">
        <v>0.53</v>
      </c>
      <c r="X169" s="16">
        <v>0.49</v>
      </c>
      <c r="Y169" s="22">
        <f t="shared" si="23"/>
        <v>0.51333333333333331</v>
      </c>
      <c r="Z169" s="16">
        <v>53.75</v>
      </c>
      <c r="AA169" s="16">
        <v>53.61</v>
      </c>
      <c r="AB169" s="16">
        <v>53.66</v>
      </c>
      <c r="AC169" s="16">
        <f t="shared" si="24"/>
        <v>53.673333333333325</v>
      </c>
      <c r="AD169" s="23">
        <v>7.1999999999999998E-3</v>
      </c>
      <c r="AE169" s="16">
        <f t="shared" si="25"/>
        <v>7.2</v>
      </c>
      <c r="AF169" s="23">
        <f t="shared" si="26"/>
        <v>0.13414482672959882</v>
      </c>
      <c r="AG169" s="16">
        <v>43.92</v>
      </c>
      <c r="AH169" s="21">
        <f t="shared" si="27"/>
        <v>21.96</v>
      </c>
      <c r="AI169" s="21" t="e">
        <f t="shared" si="28"/>
        <v>#VALUE!</v>
      </c>
      <c r="AJ169" s="20" t="s">
        <v>88</v>
      </c>
      <c r="AK169" s="20" t="s">
        <v>88</v>
      </c>
      <c r="FT169">
        <v>4</v>
      </c>
      <c r="FU169">
        <v>3</v>
      </c>
    </row>
    <row r="170" spans="1:177" x14ac:dyDescent="0.3">
      <c r="A170">
        <v>515</v>
      </c>
      <c r="B170">
        <v>7164</v>
      </c>
      <c r="C170" s="2" t="s">
        <v>132</v>
      </c>
      <c r="D170" s="2" t="s">
        <v>354</v>
      </c>
      <c r="E170" s="4" t="s">
        <v>151</v>
      </c>
      <c r="G170" t="s">
        <v>11</v>
      </c>
      <c r="H170">
        <v>2020</v>
      </c>
      <c r="I170" s="1">
        <v>44097</v>
      </c>
      <c r="J170" s="3">
        <v>44371</v>
      </c>
      <c r="K170">
        <v>1</v>
      </c>
      <c r="L170">
        <v>876</v>
      </c>
      <c r="M170" s="24">
        <v>4.4678857922142896</v>
      </c>
      <c r="N170" t="s">
        <v>382</v>
      </c>
      <c r="O170" s="17">
        <v>15.6</v>
      </c>
      <c r="P170" s="17">
        <v>26.1</v>
      </c>
      <c r="Q170" s="16">
        <f t="shared" si="22"/>
        <v>0.59770114942528729</v>
      </c>
      <c r="R170">
        <v>1</v>
      </c>
      <c r="S170" t="s">
        <v>12</v>
      </c>
      <c r="T170" s="4"/>
      <c r="U170">
        <v>0</v>
      </c>
      <c r="V170" s="16">
        <v>0.54</v>
      </c>
      <c r="W170" s="16">
        <v>0.53</v>
      </c>
      <c r="X170" s="16">
        <v>0.55000000000000004</v>
      </c>
      <c r="Y170" s="22">
        <f t="shared" si="23"/>
        <v>0.54</v>
      </c>
      <c r="Z170" s="16">
        <v>53.76</v>
      </c>
      <c r="AA170" s="16">
        <v>53.81</v>
      </c>
      <c r="AB170" s="16">
        <v>53.83</v>
      </c>
      <c r="AC170" s="16">
        <f t="shared" si="24"/>
        <v>53.79999999999999</v>
      </c>
      <c r="AD170" s="23">
        <v>5.7999999999999996E-3</v>
      </c>
      <c r="AE170" s="16">
        <f t="shared" si="25"/>
        <v>5.8</v>
      </c>
      <c r="AF170" s="23">
        <f t="shared" si="26"/>
        <v>0.10780669144981414</v>
      </c>
      <c r="AG170" s="16">
        <v>46.86</v>
      </c>
      <c r="AH170" s="21">
        <f t="shared" si="27"/>
        <v>23.43</v>
      </c>
      <c r="AI170" s="21" t="e">
        <f t="shared" si="28"/>
        <v>#VALUE!</v>
      </c>
      <c r="AJ170" s="20" t="s">
        <v>88</v>
      </c>
      <c r="AK170" s="20" t="s">
        <v>88</v>
      </c>
      <c r="FT170">
        <v>4</v>
      </c>
      <c r="FU170">
        <v>3</v>
      </c>
    </row>
    <row r="171" spans="1:177" x14ac:dyDescent="0.3">
      <c r="A171">
        <v>10</v>
      </c>
      <c r="B171">
        <v>3456</v>
      </c>
      <c r="C171" s="2" t="s">
        <v>118</v>
      </c>
      <c r="D171" s="2" t="s">
        <v>340</v>
      </c>
      <c r="E171" s="15" t="s">
        <v>151</v>
      </c>
      <c r="F171" t="s">
        <v>387</v>
      </c>
      <c r="G171" t="s">
        <v>11</v>
      </c>
      <c r="H171">
        <v>2004</v>
      </c>
      <c r="I171" s="1">
        <v>38151</v>
      </c>
      <c r="J171" s="3">
        <v>44376</v>
      </c>
      <c r="K171">
        <v>17</v>
      </c>
      <c r="L171">
        <v>6294</v>
      </c>
      <c r="M171" s="24">
        <v>4.4678857922142896</v>
      </c>
      <c r="N171" t="s">
        <v>378</v>
      </c>
      <c r="O171" s="17">
        <v>16</v>
      </c>
      <c r="P171" s="17">
        <v>26.3</v>
      </c>
      <c r="Q171" s="16">
        <f t="shared" si="22"/>
        <v>0.60836501901140683</v>
      </c>
      <c r="R171">
        <v>1</v>
      </c>
      <c r="S171" t="s">
        <v>23</v>
      </c>
      <c r="T171" s="4"/>
      <c r="U171">
        <v>0</v>
      </c>
      <c r="V171">
        <v>0.55000000000000004</v>
      </c>
      <c r="W171">
        <v>0.56999999999999995</v>
      </c>
      <c r="X171">
        <v>0.56000000000000005</v>
      </c>
      <c r="Y171" s="22">
        <f t="shared" si="23"/>
        <v>0.56000000000000005</v>
      </c>
      <c r="Z171">
        <v>47.73</v>
      </c>
      <c r="AA171">
        <v>47.61</v>
      </c>
      <c r="AB171">
        <v>47.72</v>
      </c>
      <c r="AC171" s="16">
        <f t="shared" si="24"/>
        <v>47.686666666666667</v>
      </c>
      <c r="AD171" s="23">
        <v>6.1000000000000004E-3</v>
      </c>
      <c r="AE171" s="16">
        <f t="shared" si="25"/>
        <v>6.1000000000000005</v>
      </c>
      <c r="AF171" s="23">
        <f t="shared" si="26"/>
        <v>0.1279183559345729</v>
      </c>
      <c r="AG171">
        <v>42.11</v>
      </c>
      <c r="AH171" s="21">
        <f t="shared" si="27"/>
        <v>21.055</v>
      </c>
      <c r="AI171" s="21">
        <f t="shared" si="28"/>
        <v>0</v>
      </c>
      <c r="AJ171" s="20">
        <f>AN171+AP171+AR171+AT171+AV171+AX171+AZ171+BB171+BD171+BD171+BF171+BI171+BK171+BM171+BO171+BQ171+BS171+BU171+BW171+BY171+CA171+CD171+CF171+CH171+CJ171+CL171+CN171+CP171+CR171+CT171+CV171</f>
        <v>0</v>
      </c>
      <c r="AK171" s="20">
        <f>AO171+AQ171+AS171+AU171+AW171+AY171+BA171+BC171+BE171+BE171+BG171+BJ171+BL171+BN171+BP171+BR171+BT171+BV171+BX171+BZ171+CB171+CE171+CG171+CI171+CK171+CM171+CO171+CQ171+CS171+CU171+CW171</f>
        <v>0</v>
      </c>
      <c r="FT171">
        <v>3</v>
      </c>
      <c r="FU171">
        <v>3</v>
      </c>
    </row>
    <row r="172" spans="1:177" x14ac:dyDescent="0.3">
      <c r="A172">
        <v>55</v>
      </c>
      <c r="B172">
        <v>5624</v>
      </c>
      <c r="C172" s="2" t="s">
        <v>31</v>
      </c>
      <c r="D172" s="2" t="s">
        <v>256</v>
      </c>
      <c r="E172" s="13" t="s">
        <v>151</v>
      </c>
      <c r="G172" t="s">
        <v>11</v>
      </c>
      <c r="H172">
        <v>2011</v>
      </c>
      <c r="I172" s="1">
        <v>40654</v>
      </c>
      <c r="J172" s="3">
        <v>44378</v>
      </c>
      <c r="K172">
        <v>10</v>
      </c>
      <c r="L172">
        <v>3724</v>
      </c>
      <c r="M172" s="24">
        <v>4.4678857922142896</v>
      </c>
      <c r="N172" t="s">
        <v>378</v>
      </c>
      <c r="O172" s="17">
        <v>15.9</v>
      </c>
      <c r="P172" s="17">
        <v>26.7</v>
      </c>
      <c r="Q172" s="16">
        <f t="shared" si="22"/>
        <v>0.5955056179775281</v>
      </c>
      <c r="R172">
        <v>1</v>
      </c>
      <c r="S172" t="s">
        <v>12</v>
      </c>
      <c r="T172" s="4"/>
      <c r="U172">
        <v>0</v>
      </c>
      <c r="V172">
        <v>0.52</v>
      </c>
      <c r="W172" s="16">
        <v>0.5</v>
      </c>
      <c r="X172">
        <v>0.48</v>
      </c>
      <c r="Y172" s="22">
        <f t="shared" si="23"/>
        <v>0.5</v>
      </c>
      <c r="Z172">
        <v>50.58</v>
      </c>
      <c r="AA172">
        <v>50.46</v>
      </c>
      <c r="AB172">
        <v>50.62</v>
      </c>
      <c r="AC172" s="16">
        <f t="shared" si="24"/>
        <v>50.553333333333335</v>
      </c>
      <c r="AD172" s="23">
        <v>6.0000000000000001E-3</v>
      </c>
      <c r="AE172" s="16">
        <f t="shared" si="25"/>
        <v>6</v>
      </c>
      <c r="AF172" s="23">
        <f t="shared" si="26"/>
        <v>0.11868653567189766</v>
      </c>
      <c r="AG172" s="16">
        <v>42.4</v>
      </c>
      <c r="AH172" s="21">
        <f t="shared" si="27"/>
        <v>21.2</v>
      </c>
      <c r="AI172" s="21" t="e">
        <f t="shared" si="28"/>
        <v>#VALUE!</v>
      </c>
      <c r="AJ172" s="20" t="s">
        <v>88</v>
      </c>
      <c r="AK172" s="20" t="s">
        <v>88</v>
      </c>
      <c r="FT172">
        <v>3</v>
      </c>
      <c r="FU172">
        <v>3</v>
      </c>
    </row>
    <row r="173" spans="1:177" x14ac:dyDescent="0.3">
      <c r="A173">
        <v>195</v>
      </c>
      <c r="B173">
        <v>6193</v>
      </c>
      <c r="C173" s="2" t="s">
        <v>58</v>
      </c>
      <c r="D173" s="2" t="s">
        <v>282</v>
      </c>
      <c r="E173" s="15" t="s">
        <v>151</v>
      </c>
      <c r="G173" t="s">
        <v>11</v>
      </c>
      <c r="H173">
        <v>2014</v>
      </c>
      <c r="I173" s="1">
        <v>41799</v>
      </c>
      <c r="J173" s="3">
        <v>44378</v>
      </c>
      <c r="K173">
        <v>7</v>
      </c>
      <c r="L173">
        <v>2954</v>
      </c>
      <c r="M173" s="24">
        <v>4.4678857922142896</v>
      </c>
      <c r="N173" t="s">
        <v>378</v>
      </c>
      <c r="O173" s="17">
        <v>16.899999999999999</v>
      </c>
      <c r="P173" s="17">
        <v>25.9</v>
      </c>
      <c r="Q173" s="16">
        <f t="shared" si="22"/>
        <v>0.65250965250965254</v>
      </c>
      <c r="R173">
        <v>1</v>
      </c>
      <c r="S173" t="s">
        <v>16</v>
      </c>
      <c r="T173" s="4"/>
      <c r="U173">
        <v>1</v>
      </c>
      <c r="V173" s="16">
        <v>0.49</v>
      </c>
      <c r="W173" s="16">
        <v>0.52</v>
      </c>
      <c r="X173" s="16">
        <v>0.5</v>
      </c>
      <c r="Y173" s="22">
        <f t="shared" si="23"/>
        <v>0.5033333333333333</v>
      </c>
      <c r="Z173" s="16">
        <v>49.28</v>
      </c>
      <c r="AA173" s="16">
        <v>49.27</v>
      </c>
      <c r="AB173" s="16">
        <v>49.27</v>
      </c>
      <c r="AC173" s="16">
        <f t="shared" si="24"/>
        <v>49.273333333333341</v>
      </c>
      <c r="AD173" s="23">
        <v>5.7999999999999996E-3</v>
      </c>
      <c r="AE173" s="16">
        <f t="shared" si="25"/>
        <v>5.8</v>
      </c>
      <c r="AF173" s="23">
        <f t="shared" si="26"/>
        <v>0.11771072926532267</v>
      </c>
      <c r="AG173" s="16">
        <v>42.45</v>
      </c>
      <c r="AH173" s="21">
        <f t="shared" si="27"/>
        <v>21.225000000000001</v>
      </c>
      <c r="AI173" s="21">
        <f t="shared" si="28"/>
        <v>0</v>
      </c>
      <c r="AJ173" s="20">
        <f>AN173+AP173+AR173+AT173+AV173+AX173+AZ173+BB173+BD173+BD173+BF173+BI173+BK173+BM173+BO173+BQ173+BS173+BU173+BW173+BY173+CA173+CD173+CF173+CH173+CJ173+CL173+CN173+CP173+CR173+CT173+CV173</f>
        <v>0</v>
      </c>
      <c r="AK173" s="20">
        <f>AO173+AQ173+AS173+AU173+AW173+AY173+BA173+BC173+BE173+BE173+BG173+BJ173+BL173+BN173+BP173+BR173+BT173+BV173+BX173+BZ173+CB173+CE173+CG173+CI173+CK173+CM173+CO173+CQ173+CS173+CU173+CW173</f>
        <v>0</v>
      </c>
      <c r="FT173">
        <v>3</v>
      </c>
      <c r="FU173">
        <v>3</v>
      </c>
    </row>
    <row r="174" spans="1:177" x14ac:dyDescent="0.3">
      <c r="A174">
        <v>407</v>
      </c>
      <c r="B174">
        <v>6895</v>
      </c>
      <c r="C174" s="2" t="s">
        <v>129</v>
      </c>
      <c r="D174" s="2" t="s">
        <v>351</v>
      </c>
      <c r="E174" s="4" t="s">
        <v>151</v>
      </c>
      <c r="G174" t="s">
        <v>11</v>
      </c>
      <c r="H174">
        <v>2017</v>
      </c>
      <c r="I174" s="1">
        <v>43047</v>
      </c>
      <c r="J174" s="3">
        <v>44380</v>
      </c>
      <c r="K174">
        <v>4</v>
      </c>
      <c r="L174">
        <v>1333</v>
      </c>
      <c r="M174" s="24">
        <v>4.4678857922142896</v>
      </c>
      <c r="N174" t="s">
        <v>378</v>
      </c>
      <c r="O174" s="17">
        <v>16.2</v>
      </c>
      <c r="P174" s="17">
        <v>26.6</v>
      </c>
      <c r="Q174" s="16">
        <f t="shared" si="22"/>
        <v>0.60902255639097735</v>
      </c>
      <c r="R174">
        <v>1</v>
      </c>
      <c r="S174" t="s">
        <v>12</v>
      </c>
      <c r="T174" s="4" t="s">
        <v>158</v>
      </c>
      <c r="U174">
        <v>0</v>
      </c>
      <c r="V174" s="16">
        <v>0.54</v>
      </c>
      <c r="W174" s="16">
        <v>0.54</v>
      </c>
      <c r="X174" s="16">
        <v>0.54</v>
      </c>
      <c r="Y174" s="22">
        <f t="shared" si="23"/>
        <v>0.54</v>
      </c>
      <c r="Z174" s="16">
        <v>51.28</v>
      </c>
      <c r="AA174" s="16">
        <v>51.2</v>
      </c>
      <c r="AB174" s="16">
        <v>51.27</v>
      </c>
      <c r="AC174" s="16">
        <f t="shared" si="24"/>
        <v>51.25</v>
      </c>
      <c r="AD174" s="23">
        <v>6.1000000000000004E-3</v>
      </c>
      <c r="AE174" s="16">
        <f t="shared" si="25"/>
        <v>6.1000000000000005</v>
      </c>
      <c r="AF174" s="23">
        <f t="shared" si="26"/>
        <v>0.11902439024390245</v>
      </c>
      <c r="AG174" s="16">
        <v>43.01</v>
      </c>
      <c r="AH174" s="21">
        <f t="shared" si="27"/>
        <v>21.504999999999999</v>
      </c>
      <c r="AI174" s="21" t="e">
        <f t="shared" si="28"/>
        <v>#VALUE!</v>
      </c>
      <c r="AJ174" s="20" t="s">
        <v>88</v>
      </c>
      <c r="AK174" s="20" t="s">
        <v>88</v>
      </c>
      <c r="AL174">
        <v>22</v>
      </c>
      <c r="AM174">
        <v>19</v>
      </c>
      <c r="FM174">
        <v>0.53</v>
      </c>
      <c r="FN174">
        <v>0.51</v>
      </c>
      <c r="FO174">
        <v>0.56000000000000005</v>
      </c>
      <c r="FP174">
        <v>52.97</v>
      </c>
      <c r="FQ174">
        <v>53.24</v>
      </c>
      <c r="FR174">
        <v>53</v>
      </c>
      <c r="FS174">
        <v>44.78</v>
      </c>
      <c r="FT174">
        <v>3</v>
      </c>
      <c r="FU174">
        <v>3</v>
      </c>
    </row>
    <row r="175" spans="1:177" x14ac:dyDescent="0.3">
      <c r="A175">
        <v>57</v>
      </c>
      <c r="B175">
        <v>5626</v>
      </c>
      <c r="C175" s="2" t="s">
        <v>34</v>
      </c>
      <c r="D175" s="2" t="s">
        <v>258</v>
      </c>
      <c r="E175" s="15" t="s">
        <v>151</v>
      </c>
      <c r="G175" t="s">
        <v>11</v>
      </c>
      <c r="H175">
        <v>2010</v>
      </c>
      <c r="I175" s="1">
        <v>40504</v>
      </c>
      <c r="J175" s="3">
        <v>44383</v>
      </c>
      <c r="K175">
        <v>11</v>
      </c>
      <c r="L175">
        <v>3879</v>
      </c>
      <c r="M175" s="24">
        <v>4.4678857922142896</v>
      </c>
      <c r="N175" t="s">
        <v>378</v>
      </c>
      <c r="O175" s="17">
        <v>17.7</v>
      </c>
      <c r="P175" s="17">
        <v>25.1</v>
      </c>
      <c r="Q175" s="16">
        <f t="shared" si="22"/>
        <v>0.70517928286852583</v>
      </c>
      <c r="R175">
        <v>1</v>
      </c>
      <c r="S175" t="s">
        <v>12</v>
      </c>
      <c r="T175" s="4"/>
      <c r="U175">
        <v>0</v>
      </c>
      <c r="V175" s="16">
        <v>0.57999999999999996</v>
      </c>
      <c r="W175">
        <v>0.56000000000000005</v>
      </c>
      <c r="X175">
        <v>0.56000000000000005</v>
      </c>
      <c r="Y175" s="22">
        <f t="shared" si="23"/>
        <v>0.56666666666666676</v>
      </c>
      <c r="Z175">
        <v>51.39</v>
      </c>
      <c r="AA175">
        <v>51.29</v>
      </c>
      <c r="AB175">
        <v>51.33</v>
      </c>
      <c r="AC175" s="16">
        <f t="shared" si="24"/>
        <v>51.336666666666666</v>
      </c>
      <c r="AD175" s="23">
        <v>6.3E-3</v>
      </c>
      <c r="AE175" s="16">
        <f t="shared" si="25"/>
        <v>6.3</v>
      </c>
      <c r="AF175" s="23">
        <f t="shared" si="26"/>
        <v>0.12271930394130251</v>
      </c>
      <c r="AG175">
        <v>43.82</v>
      </c>
      <c r="AH175" s="21">
        <f t="shared" si="27"/>
        <v>21.91</v>
      </c>
      <c r="AI175" s="21">
        <f t="shared" si="28"/>
        <v>0</v>
      </c>
      <c r="AJ175" s="20">
        <f>AN175+AP175+AR175+AT175+AV175+AX175+AZ175+BB175+BD175+BD175+BF175+BI175+BK175+BM175+BO175+BQ175+BS175+BU175+BW175+BY175+CA175+CD175+CF175+CH175+CJ175+CL175+CN175+CP175+CR175+CT175+CV175</f>
        <v>0</v>
      </c>
      <c r="AK175" s="20">
        <f>AO175+AQ175+AS175+AU175+AW175+AY175+BA175+BC175+BE175+BE175+BG175+BJ175+BL175+BN175+BP175+BR175+BT175+BV175+BX175+BZ175+CB175+CE175+CG175+CI175+CK175+CM175+CO175+CQ175+CS175+CU175+CW175</f>
        <v>0</v>
      </c>
    </row>
    <row r="176" spans="1:177" x14ac:dyDescent="0.3">
      <c r="A176">
        <v>213</v>
      </c>
      <c r="B176">
        <v>6222</v>
      </c>
      <c r="C176" s="2" t="s">
        <v>126</v>
      </c>
      <c r="D176" s="2" t="s">
        <v>348</v>
      </c>
      <c r="E176" s="4" t="s">
        <v>151</v>
      </c>
      <c r="G176" t="s">
        <v>11</v>
      </c>
      <c r="H176">
        <v>2014</v>
      </c>
      <c r="I176" s="1">
        <v>41666</v>
      </c>
      <c r="J176" s="3">
        <v>44383</v>
      </c>
      <c r="K176">
        <v>7</v>
      </c>
      <c r="L176">
        <v>2717</v>
      </c>
      <c r="M176" s="24">
        <v>4.4678857922142896</v>
      </c>
      <c r="N176" t="s">
        <v>378</v>
      </c>
      <c r="O176" s="17">
        <v>16.2</v>
      </c>
      <c r="P176" s="17">
        <v>26</v>
      </c>
      <c r="Q176" s="16">
        <f t="shared" si="22"/>
        <v>0.62307692307692308</v>
      </c>
      <c r="R176">
        <v>1</v>
      </c>
      <c r="S176" t="s">
        <v>12</v>
      </c>
      <c r="T176" s="4"/>
      <c r="U176">
        <v>0</v>
      </c>
      <c r="V176" s="16">
        <v>0.57999999999999996</v>
      </c>
      <c r="W176" s="16">
        <v>0.54</v>
      </c>
      <c r="X176" s="16">
        <v>0.54</v>
      </c>
      <c r="Y176" s="22">
        <f t="shared" si="23"/>
        <v>0.55333333333333334</v>
      </c>
      <c r="Z176" s="16">
        <v>52.41</v>
      </c>
      <c r="AA176" s="16">
        <v>52.39</v>
      </c>
      <c r="AB176" s="16">
        <v>52.35</v>
      </c>
      <c r="AC176" s="16">
        <f t="shared" si="24"/>
        <v>52.383333333333333</v>
      </c>
      <c r="AD176" s="23">
        <v>6.4000000000000003E-3</v>
      </c>
      <c r="AE176" s="16">
        <f t="shared" si="25"/>
        <v>6.4</v>
      </c>
      <c r="AF176" s="23">
        <f t="shared" si="26"/>
        <v>0.12217626471524022</v>
      </c>
      <c r="AG176" s="16">
        <v>44.72</v>
      </c>
      <c r="AH176" s="21">
        <f t="shared" si="27"/>
        <v>22.36</v>
      </c>
      <c r="AI176" s="21" t="e">
        <f t="shared" si="28"/>
        <v>#VALUE!</v>
      </c>
      <c r="AJ176" s="20" t="s">
        <v>88</v>
      </c>
      <c r="AK176" s="20" t="s">
        <v>88</v>
      </c>
      <c r="AL176">
        <v>21</v>
      </c>
      <c r="AM176">
        <v>18</v>
      </c>
      <c r="FT176">
        <v>3</v>
      </c>
      <c r="FU176">
        <v>3</v>
      </c>
    </row>
    <row r="177" spans="1:177" x14ac:dyDescent="0.3">
      <c r="A177">
        <v>521</v>
      </c>
      <c r="B177">
        <v>7171</v>
      </c>
      <c r="C177" s="2" t="s">
        <v>133</v>
      </c>
      <c r="D177" s="2" t="s">
        <v>355</v>
      </c>
      <c r="E177" s="4" t="s">
        <v>151</v>
      </c>
      <c r="F177" t="s">
        <v>386</v>
      </c>
      <c r="G177" t="s">
        <v>11</v>
      </c>
      <c r="H177">
        <v>2020</v>
      </c>
      <c r="I177" s="1">
        <v>44118</v>
      </c>
      <c r="J177" s="3">
        <v>44392</v>
      </c>
      <c r="K177">
        <v>1</v>
      </c>
      <c r="L177">
        <v>503</v>
      </c>
      <c r="M177" s="24">
        <v>4.4678857922142896</v>
      </c>
      <c r="N177" t="s">
        <v>378</v>
      </c>
      <c r="O177" s="17">
        <v>16.5</v>
      </c>
      <c r="P177" s="17">
        <v>26.7</v>
      </c>
      <c r="Q177" s="16">
        <f t="shared" si="22"/>
        <v>0.61797752808988771</v>
      </c>
      <c r="R177">
        <v>1</v>
      </c>
      <c r="S177" t="s">
        <v>32</v>
      </c>
      <c r="T177" s="4"/>
      <c r="U177">
        <v>1</v>
      </c>
      <c r="V177" s="16">
        <v>0.55000000000000004</v>
      </c>
      <c r="W177" s="16">
        <v>0.53</v>
      </c>
      <c r="X177" s="16">
        <v>0.49</v>
      </c>
      <c r="Y177" s="22">
        <f t="shared" si="23"/>
        <v>0.52333333333333332</v>
      </c>
      <c r="Z177" s="16">
        <v>46.8</v>
      </c>
      <c r="AA177" s="16">
        <v>46.74</v>
      </c>
      <c r="AB177" s="16">
        <v>46.79</v>
      </c>
      <c r="AC177" s="16">
        <f t="shared" si="24"/>
        <v>46.776666666666664</v>
      </c>
      <c r="AD177" s="23">
        <v>7.6E-3</v>
      </c>
      <c r="AE177" s="16">
        <f t="shared" si="25"/>
        <v>7.6</v>
      </c>
      <c r="AF177" s="23">
        <f t="shared" si="26"/>
        <v>0.16247416803249484</v>
      </c>
      <c r="AG177" s="16">
        <v>32.28</v>
      </c>
      <c r="AH177" s="21">
        <f t="shared" si="27"/>
        <v>16.14</v>
      </c>
      <c r="AI177" s="21" t="e">
        <f t="shared" si="28"/>
        <v>#VALUE!</v>
      </c>
      <c r="AJ177" s="20" t="s">
        <v>88</v>
      </c>
      <c r="AK177" s="20" t="s">
        <v>88</v>
      </c>
      <c r="FM177">
        <v>0.51</v>
      </c>
      <c r="FN177">
        <v>0.48</v>
      </c>
      <c r="FO177">
        <v>0.47</v>
      </c>
      <c r="FP177">
        <v>50.63</v>
      </c>
      <c r="FQ177">
        <v>50.54</v>
      </c>
      <c r="FR177">
        <v>50.63</v>
      </c>
      <c r="FS177">
        <v>42.6</v>
      </c>
    </row>
    <row r="178" spans="1:177" x14ac:dyDescent="0.3">
      <c r="A178">
        <v>535</v>
      </c>
      <c r="B178">
        <v>7190</v>
      </c>
      <c r="C178" s="2" t="s">
        <v>134</v>
      </c>
      <c r="D178" s="2" t="s">
        <v>356</v>
      </c>
      <c r="E178" s="4" t="s">
        <v>151</v>
      </c>
      <c r="G178" t="s">
        <v>11</v>
      </c>
      <c r="H178">
        <v>2020</v>
      </c>
      <c r="I178" s="1">
        <v>44028</v>
      </c>
      <c r="J178" s="3">
        <v>44394</v>
      </c>
      <c r="K178">
        <v>1</v>
      </c>
      <c r="L178">
        <v>764</v>
      </c>
      <c r="M178" s="24">
        <v>4.4678857922142896</v>
      </c>
      <c r="N178" t="s">
        <v>382</v>
      </c>
      <c r="O178" s="17">
        <v>16.2</v>
      </c>
      <c r="P178" s="17">
        <v>25</v>
      </c>
      <c r="Q178" s="16">
        <f t="shared" si="22"/>
        <v>0.64800000000000002</v>
      </c>
      <c r="R178">
        <v>1</v>
      </c>
      <c r="S178" t="s">
        <v>12</v>
      </c>
      <c r="T178" s="4"/>
      <c r="U178">
        <v>0</v>
      </c>
      <c r="V178" s="16">
        <v>0.62</v>
      </c>
      <c r="W178" s="16">
        <v>0.62</v>
      </c>
      <c r="X178" s="16">
        <v>0.57999999999999996</v>
      </c>
      <c r="Y178" s="22">
        <f t="shared" si="23"/>
        <v>0.60666666666666658</v>
      </c>
      <c r="Z178" s="16">
        <v>53.38</v>
      </c>
      <c r="AA178" s="16">
        <v>53.34</v>
      </c>
      <c r="AB178" s="16">
        <v>54.45</v>
      </c>
      <c r="AC178" s="16">
        <f t="shared" si="24"/>
        <v>53.723333333333336</v>
      </c>
      <c r="AD178" s="23">
        <v>6.8999999999999999E-3</v>
      </c>
      <c r="AE178" s="16">
        <f t="shared" si="25"/>
        <v>6.8999999999999995</v>
      </c>
      <c r="AF178" s="23">
        <f t="shared" si="26"/>
        <v>0.12843581311658495</v>
      </c>
      <c r="AG178" s="16">
        <v>46.13</v>
      </c>
      <c r="AH178" s="21">
        <f t="shared" si="27"/>
        <v>23.065000000000001</v>
      </c>
      <c r="AI178" s="21" t="e">
        <f t="shared" si="28"/>
        <v>#VALUE!</v>
      </c>
      <c r="AJ178" s="20" t="s">
        <v>88</v>
      </c>
      <c r="AK178" s="20" t="s">
        <v>88</v>
      </c>
      <c r="FT178">
        <v>3</v>
      </c>
      <c r="FU178">
        <v>3</v>
      </c>
    </row>
    <row r="179" spans="1:177" x14ac:dyDescent="0.3">
      <c r="A179">
        <v>360</v>
      </c>
      <c r="B179">
        <v>6788</v>
      </c>
      <c r="C179" s="2" t="s">
        <v>95</v>
      </c>
      <c r="D179" s="2" t="s">
        <v>317</v>
      </c>
      <c r="E179" s="4" t="s">
        <v>151</v>
      </c>
      <c r="G179" t="s">
        <v>11</v>
      </c>
      <c r="H179">
        <v>2016</v>
      </c>
      <c r="I179" s="1">
        <v>42716</v>
      </c>
      <c r="J179" s="3">
        <v>44400</v>
      </c>
      <c r="K179">
        <v>5</v>
      </c>
      <c r="L179">
        <v>1684</v>
      </c>
      <c r="M179" s="24">
        <v>4.4678857922142896</v>
      </c>
      <c r="N179" t="s">
        <v>378</v>
      </c>
      <c r="O179" s="17">
        <v>17.100000000000001</v>
      </c>
      <c r="P179" s="17">
        <v>26.2</v>
      </c>
      <c r="Q179" s="16">
        <f t="shared" si="22"/>
        <v>0.65267175572519087</v>
      </c>
      <c r="R179">
        <v>1</v>
      </c>
      <c r="S179" t="s">
        <v>16</v>
      </c>
      <c r="T179" s="4"/>
      <c r="U179">
        <v>1</v>
      </c>
      <c r="V179" s="16">
        <v>0.59</v>
      </c>
      <c r="W179" s="16">
        <v>0.59</v>
      </c>
      <c r="X179" s="16">
        <v>0.61</v>
      </c>
      <c r="Y179" s="22">
        <f t="shared" si="23"/>
        <v>0.59666666666666668</v>
      </c>
      <c r="Z179" s="16">
        <v>64.31</v>
      </c>
      <c r="AA179" s="16">
        <v>64.33</v>
      </c>
      <c r="AB179" s="16">
        <v>64.33</v>
      </c>
      <c r="AC179" s="16">
        <f t="shared" si="24"/>
        <v>64.323333333333323</v>
      </c>
      <c r="AD179" s="23">
        <v>7.4999999999999997E-3</v>
      </c>
      <c r="AE179" s="16">
        <f t="shared" si="25"/>
        <v>7.5</v>
      </c>
      <c r="AF179" s="23">
        <f t="shared" si="26"/>
        <v>0.11659843498989482</v>
      </c>
      <c r="AG179" s="16">
        <v>56.23</v>
      </c>
      <c r="AH179" s="21">
        <f t="shared" si="27"/>
        <v>28.114999999999998</v>
      </c>
      <c r="AI179" s="21" t="e">
        <f t="shared" si="28"/>
        <v>#VALUE!</v>
      </c>
      <c r="AJ179" s="20" t="s">
        <v>88</v>
      </c>
      <c r="AK179" s="20" t="s">
        <v>88</v>
      </c>
      <c r="FT179">
        <v>3</v>
      </c>
      <c r="FU179">
        <v>3</v>
      </c>
    </row>
    <row r="180" spans="1:177" x14ac:dyDescent="0.3">
      <c r="A180">
        <v>522</v>
      </c>
      <c r="B180">
        <v>7175</v>
      </c>
      <c r="C180" s="2" t="s">
        <v>135</v>
      </c>
      <c r="D180" s="2" t="s">
        <v>357</v>
      </c>
      <c r="E180" s="4" t="s">
        <v>151</v>
      </c>
      <c r="G180" t="s">
        <v>11</v>
      </c>
      <c r="H180">
        <v>2020</v>
      </c>
      <c r="I180" s="1">
        <v>44039</v>
      </c>
      <c r="J180" s="3">
        <v>44405</v>
      </c>
      <c r="K180">
        <v>1</v>
      </c>
      <c r="L180">
        <v>728</v>
      </c>
      <c r="M180" s="24">
        <v>4.4678857922142896</v>
      </c>
      <c r="N180" t="s">
        <v>378</v>
      </c>
      <c r="O180" s="17">
        <v>16.600000000000001</v>
      </c>
      <c r="P180" s="17">
        <v>26.1</v>
      </c>
      <c r="Q180" s="16">
        <f t="shared" si="22"/>
        <v>0.63601532567049812</v>
      </c>
      <c r="R180">
        <v>1</v>
      </c>
      <c r="S180" t="s">
        <v>12</v>
      </c>
      <c r="T180" s="4"/>
      <c r="U180">
        <v>0</v>
      </c>
      <c r="V180" s="16">
        <v>0.57999999999999996</v>
      </c>
      <c r="W180" s="16">
        <v>0.57999999999999996</v>
      </c>
      <c r="X180" s="16">
        <v>0.63</v>
      </c>
      <c r="Y180" s="22">
        <f t="shared" si="23"/>
        <v>0.59666666666666668</v>
      </c>
      <c r="Z180" s="16">
        <v>53.99</v>
      </c>
      <c r="AA180" s="16">
        <v>54.03</v>
      </c>
      <c r="AB180" s="16">
        <v>54.05</v>
      </c>
      <c r="AC180" s="16">
        <f t="shared" si="24"/>
        <v>54.023333333333333</v>
      </c>
      <c r="AD180" s="23">
        <v>6.4000000000000003E-3</v>
      </c>
      <c r="AE180" s="16">
        <f t="shared" si="25"/>
        <v>6.4</v>
      </c>
      <c r="AF180" s="23">
        <f t="shared" si="26"/>
        <v>0.11846732893194299</v>
      </c>
      <c r="AG180" s="16">
        <v>46.26</v>
      </c>
      <c r="AH180" s="21">
        <f t="shared" si="27"/>
        <v>23.13</v>
      </c>
      <c r="AI180" s="21" t="e">
        <f t="shared" si="28"/>
        <v>#VALUE!</v>
      </c>
      <c r="AJ180" s="20" t="s">
        <v>88</v>
      </c>
      <c r="AK180" s="20" t="s">
        <v>88</v>
      </c>
      <c r="AL180">
        <v>23</v>
      </c>
      <c r="AM180">
        <v>18</v>
      </c>
      <c r="AN180">
        <v>14</v>
      </c>
      <c r="AO180">
        <v>16</v>
      </c>
      <c r="AP180">
        <v>13</v>
      </c>
      <c r="AQ180">
        <v>15</v>
      </c>
      <c r="AR180">
        <v>12</v>
      </c>
      <c r="AS180">
        <v>14</v>
      </c>
      <c r="AT180">
        <v>12</v>
      </c>
      <c r="AU180">
        <v>12</v>
      </c>
      <c r="AV180">
        <v>11</v>
      </c>
      <c r="AW180">
        <v>12</v>
      </c>
      <c r="AX180">
        <v>11</v>
      </c>
      <c r="AY180">
        <v>12</v>
      </c>
      <c r="AZ180">
        <v>11</v>
      </c>
      <c r="BA180">
        <v>12</v>
      </c>
      <c r="BB180">
        <v>11</v>
      </c>
      <c r="BC180">
        <v>11</v>
      </c>
      <c r="BD180">
        <v>11</v>
      </c>
      <c r="BE180">
        <v>11</v>
      </c>
      <c r="BF180">
        <v>10</v>
      </c>
      <c r="BG180">
        <v>11</v>
      </c>
      <c r="BI180">
        <v>14</v>
      </c>
      <c r="BJ180">
        <v>15</v>
      </c>
      <c r="BK180">
        <v>13</v>
      </c>
      <c r="BL180">
        <v>16</v>
      </c>
      <c r="BM180">
        <v>13</v>
      </c>
      <c r="BN180">
        <v>14</v>
      </c>
      <c r="BO180">
        <v>12</v>
      </c>
      <c r="BP180">
        <v>13</v>
      </c>
      <c r="BQ180">
        <v>12</v>
      </c>
      <c r="BR180">
        <v>12</v>
      </c>
      <c r="BS180">
        <v>12</v>
      </c>
      <c r="BT180">
        <v>12</v>
      </c>
      <c r="BU180">
        <v>11</v>
      </c>
      <c r="BV180">
        <v>11</v>
      </c>
      <c r="BW180">
        <v>10</v>
      </c>
      <c r="BX180">
        <v>10</v>
      </c>
      <c r="BY180">
        <v>10</v>
      </c>
      <c r="BZ180">
        <v>10</v>
      </c>
      <c r="CA180">
        <v>10</v>
      </c>
      <c r="CB180">
        <v>10</v>
      </c>
      <c r="CD180">
        <v>14</v>
      </c>
      <c r="CE180">
        <v>16</v>
      </c>
      <c r="CF180">
        <v>13</v>
      </c>
      <c r="CG180">
        <v>16</v>
      </c>
      <c r="CH180">
        <v>12</v>
      </c>
      <c r="CI180">
        <v>14</v>
      </c>
      <c r="CJ180">
        <v>12</v>
      </c>
      <c r="CK180">
        <v>13</v>
      </c>
      <c r="CL180">
        <v>12</v>
      </c>
      <c r="CM180">
        <v>12</v>
      </c>
      <c r="CN180">
        <v>11</v>
      </c>
      <c r="CO180">
        <v>11</v>
      </c>
      <c r="CP180">
        <v>11</v>
      </c>
      <c r="CQ180">
        <v>11</v>
      </c>
      <c r="CR180">
        <v>11</v>
      </c>
      <c r="CS180">
        <v>11</v>
      </c>
      <c r="CT180">
        <v>10</v>
      </c>
      <c r="CU180">
        <v>10</v>
      </c>
      <c r="CV180">
        <v>10</v>
      </c>
      <c r="CW180">
        <v>10</v>
      </c>
    </row>
    <row r="181" spans="1:177" x14ac:dyDescent="0.3">
      <c r="A181" s="9">
        <v>264</v>
      </c>
      <c r="B181" s="9">
        <v>6671</v>
      </c>
      <c r="C181" s="2" t="s">
        <v>72</v>
      </c>
      <c r="D181" s="2" t="s">
        <v>295</v>
      </c>
      <c r="E181" s="15" t="s">
        <v>151</v>
      </c>
      <c r="G181" t="s">
        <v>11</v>
      </c>
      <c r="H181">
        <v>2016</v>
      </c>
      <c r="I181" s="1">
        <v>42493</v>
      </c>
      <c r="J181" s="3">
        <v>44419</v>
      </c>
      <c r="K181">
        <v>5</v>
      </c>
      <c r="L181">
        <v>2258</v>
      </c>
      <c r="M181" s="24">
        <v>4.4678857922142896</v>
      </c>
      <c r="N181" t="s">
        <v>378</v>
      </c>
      <c r="O181" s="17">
        <v>17.8</v>
      </c>
      <c r="P181" s="17">
        <v>26.7</v>
      </c>
      <c r="Q181" s="16">
        <f t="shared" si="22"/>
        <v>0.66666666666666674</v>
      </c>
      <c r="R181">
        <v>1</v>
      </c>
      <c r="S181" t="s">
        <v>61</v>
      </c>
      <c r="T181" s="4"/>
      <c r="U181">
        <v>0</v>
      </c>
      <c r="V181" s="16">
        <v>0.59</v>
      </c>
      <c r="W181" s="16">
        <v>0.56000000000000005</v>
      </c>
      <c r="X181" s="16">
        <v>0.59</v>
      </c>
      <c r="Y181" s="22">
        <f t="shared" si="23"/>
        <v>0.57999999999999996</v>
      </c>
      <c r="Z181" s="16">
        <v>51.06</v>
      </c>
      <c r="AA181" s="16">
        <v>51.06</v>
      </c>
      <c r="AB181" s="16">
        <v>50.96</v>
      </c>
      <c r="AC181" s="16">
        <f t="shared" si="24"/>
        <v>51.026666666666671</v>
      </c>
      <c r="AD181" s="23">
        <v>7.0000000000000001E-3</v>
      </c>
      <c r="AE181" s="16">
        <f t="shared" si="25"/>
        <v>7</v>
      </c>
      <c r="AF181" s="23">
        <f t="shared" si="26"/>
        <v>0.13718317219754375</v>
      </c>
      <c r="AG181" s="16">
        <v>43.33</v>
      </c>
      <c r="AH181" s="21">
        <f t="shared" si="27"/>
        <v>21.664999999999999</v>
      </c>
      <c r="AI181" s="21">
        <f t="shared" si="28"/>
        <v>0</v>
      </c>
      <c r="AJ181" s="20">
        <f>AN181+AP181+AR181+AT181+AV181+AX181+AZ181+BB181+BD181+BD181+BF181+BI181+BK181+BM181+BO181+BQ181+BS181+BU181+BW181+BY181+CA181+CD181+CF181+CH181+CJ181+CL181+CN181+CP181+CR181+CT181+CV181</f>
        <v>0</v>
      </c>
      <c r="AK181" s="20">
        <f>AO181+AQ181+AS181+AU181+AW181+AY181+BA181+BC181+BE181+BE181+BG181+BJ181+BL181+BN181+BP181+BR181+BT181+BV181+BX181+BZ181+CB181+CE181+CG181+CI181+CK181+CM181+CO181+CQ181+CS181+CU181+CW181</f>
        <v>0</v>
      </c>
      <c r="FT181">
        <v>3</v>
      </c>
      <c r="FU181">
        <v>3</v>
      </c>
    </row>
    <row r="182" spans="1:177" x14ac:dyDescent="0.3">
      <c r="A182">
        <v>459</v>
      </c>
      <c r="B182">
        <v>7101</v>
      </c>
      <c r="C182" s="2" t="s">
        <v>117</v>
      </c>
      <c r="D182" s="2" t="s">
        <v>339</v>
      </c>
      <c r="E182" s="4" t="s">
        <v>151</v>
      </c>
      <c r="G182" t="s">
        <v>11</v>
      </c>
      <c r="H182">
        <v>2018</v>
      </c>
      <c r="I182" s="1">
        <v>43291</v>
      </c>
      <c r="J182" s="3">
        <v>44424</v>
      </c>
      <c r="K182">
        <v>3</v>
      </c>
      <c r="L182">
        <v>1487</v>
      </c>
      <c r="M182" s="24">
        <v>4.4678857922142896</v>
      </c>
      <c r="N182" t="s">
        <v>378</v>
      </c>
      <c r="O182" s="17">
        <v>16.2</v>
      </c>
      <c r="P182" s="17">
        <v>26.7</v>
      </c>
      <c r="Q182" s="16">
        <f t="shared" si="22"/>
        <v>0.6067415730337079</v>
      </c>
      <c r="R182">
        <v>1</v>
      </c>
      <c r="S182" t="s">
        <v>19</v>
      </c>
      <c r="T182" s="4"/>
      <c r="U182">
        <v>0</v>
      </c>
      <c r="V182" s="16">
        <v>0.62</v>
      </c>
      <c r="W182" s="16">
        <v>0.61</v>
      </c>
      <c r="X182" s="16">
        <v>0.64</v>
      </c>
      <c r="Y182" s="22">
        <f t="shared" si="23"/>
        <v>0.62333333333333341</v>
      </c>
      <c r="Z182" s="16">
        <v>51.38</v>
      </c>
      <c r="AA182" s="16">
        <v>51.32</v>
      </c>
      <c r="AB182" s="16">
        <v>51.31</v>
      </c>
      <c r="AC182" s="16">
        <f t="shared" si="24"/>
        <v>51.336666666666666</v>
      </c>
      <c r="AD182" s="23">
        <v>6.7000000000000002E-3</v>
      </c>
      <c r="AE182" s="16">
        <f t="shared" si="25"/>
        <v>6.7</v>
      </c>
      <c r="AF182" s="23">
        <f t="shared" si="26"/>
        <v>0.13051100577884553</v>
      </c>
      <c r="AG182" s="16">
        <v>43.8</v>
      </c>
      <c r="AH182" s="21">
        <f t="shared" si="27"/>
        <v>21.9</v>
      </c>
      <c r="AI182" s="21" t="e">
        <f t="shared" si="28"/>
        <v>#VALUE!</v>
      </c>
      <c r="AJ182" s="20" t="s">
        <v>88</v>
      </c>
      <c r="AK182" s="20" t="s">
        <v>88</v>
      </c>
      <c r="FT182">
        <v>3</v>
      </c>
      <c r="FU182">
        <v>3</v>
      </c>
    </row>
    <row r="183" spans="1:177" x14ac:dyDescent="0.3">
      <c r="A183">
        <v>421</v>
      </c>
      <c r="B183">
        <v>6912</v>
      </c>
      <c r="C183" s="2" t="s">
        <v>112</v>
      </c>
      <c r="D183" s="2" t="s">
        <v>334</v>
      </c>
      <c r="E183" s="15" t="s">
        <v>151</v>
      </c>
      <c r="G183" t="s">
        <v>11</v>
      </c>
      <c r="H183">
        <v>2018</v>
      </c>
      <c r="I183" s="1">
        <v>43285</v>
      </c>
      <c r="J183" s="3">
        <v>44435</v>
      </c>
      <c r="K183">
        <v>3</v>
      </c>
      <c r="L183">
        <v>1723</v>
      </c>
      <c r="M183" s="24">
        <v>4.4678857922142896</v>
      </c>
      <c r="N183" t="s">
        <v>378</v>
      </c>
      <c r="O183" s="17">
        <v>16.3</v>
      </c>
      <c r="P183" s="17">
        <v>25.6</v>
      </c>
      <c r="Q183" s="16">
        <f t="shared" si="22"/>
        <v>0.63671875</v>
      </c>
      <c r="R183">
        <v>1</v>
      </c>
      <c r="S183" t="s">
        <v>23</v>
      </c>
      <c r="T183" s="4"/>
      <c r="U183">
        <v>0</v>
      </c>
      <c r="V183" s="16">
        <v>0.54</v>
      </c>
      <c r="W183" s="16">
        <v>0.56000000000000005</v>
      </c>
      <c r="X183" s="16">
        <v>0.55000000000000004</v>
      </c>
      <c r="Y183" s="22">
        <f t="shared" si="23"/>
        <v>0.55000000000000004</v>
      </c>
      <c r="Z183" s="16">
        <v>48.64</v>
      </c>
      <c r="AA183" s="16">
        <v>48.46</v>
      </c>
      <c r="AB183" s="16">
        <v>48.65</v>
      </c>
      <c r="AC183" s="16">
        <f t="shared" si="24"/>
        <v>48.583333333333336</v>
      </c>
      <c r="AD183" s="23">
        <v>6.7999999999999996E-3</v>
      </c>
      <c r="AE183" s="16">
        <f t="shared" si="25"/>
        <v>6.8</v>
      </c>
      <c r="AF183" s="23">
        <f t="shared" si="26"/>
        <v>0.13996569468267581</v>
      </c>
      <c r="AG183" s="16">
        <v>42.08</v>
      </c>
      <c r="AH183" s="21">
        <f t="shared" si="27"/>
        <v>21.04</v>
      </c>
      <c r="AI183" s="21">
        <f t="shared" si="28"/>
        <v>0</v>
      </c>
      <c r="AJ183" s="20">
        <f>AN183+AP183+AR183+AT183+AV183+AX183+AZ183+BB183+BD183+BD183+BF183+BI183+BK183+BM183+BO183+BQ183+BS183+BU183+BW183+BY183+CA183+CD183+CF183+CH183+CJ183+CL183+CN183+CP183+CR183+CT183+CV183</f>
        <v>0</v>
      </c>
      <c r="AK183" s="20">
        <f>AO183+AQ183+AS183+AU183+AW183+AY183+BA183+BC183+BE183+BE183+BG183+BJ183+BL183+BN183+BP183+BR183+BT183+BV183+BX183+BZ183+CB183+CE183+CG183+CI183+CK183+CM183+CO183+CQ183+CS183+CU183+CW183</f>
        <v>0</v>
      </c>
      <c r="FT183">
        <v>4</v>
      </c>
      <c r="FU183">
        <v>3</v>
      </c>
    </row>
    <row r="184" spans="1:177" x14ac:dyDescent="0.3">
      <c r="A184" s="8">
        <v>9</v>
      </c>
      <c r="B184" s="8">
        <v>3456</v>
      </c>
      <c r="C184" s="2" t="s">
        <v>118</v>
      </c>
      <c r="D184" s="2" t="s">
        <v>340</v>
      </c>
      <c r="E184" s="15" t="s">
        <v>151</v>
      </c>
      <c r="G184" t="s">
        <v>11</v>
      </c>
      <c r="H184">
        <v>2004</v>
      </c>
      <c r="I184" s="1">
        <v>38151</v>
      </c>
      <c r="J184" s="3">
        <v>44445</v>
      </c>
      <c r="K184">
        <v>17</v>
      </c>
      <c r="L184">
        <v>6294</v>
      </c>
      <c r="M184" s="24">
        <v>4.4678857922142896</v>
      </c>
      <c r="N184" t="s">
        <v>378</v>
      </c>
      <c r="O184" s="17">
        <v>16</v>
      </c>
      <c r="P184" s="17">
        <v>26</v>
      </c>
      <c r="Q184" s="16">
        <f t="shared" si="22"/>
        <v>0.61538461538461542</v>
      </c>
      <c r="R184">
        <v>1</v>
      </c>
      <c r="S184" t="s">
        <v>12</v>
      </c>
      <c r="T184" s="4"/>
      <c r="U184">
        <v>0</v>
      </c>
      <c r="V184">
        <v>0.63</v>
      </c>
      <c r="W184">
        <v>0.52</v>
      </c>
      <c r="X184">
        <v>0.52</v>
      </c>
      <c r="Y184" s="22">
        <f t="shared" si="23"/>
        <v>0.55666666666666664</v>
      </c>
      <c r="Z184">
        <v>54.96</v>
      </c>
      <c r="AA184">
        <v>55.01</v>
      </c>
      <c r="AB184">
        <v>54.99</v>
      </c>
      <c r="AC184" s="16">
        <f t="shared" si="24"/>
        <v>54.986666666666672</v>
      </c>
      <c r="AD184" s="23">
        <v>6.1999999999999998E-3</v>
      </c>
      <c r="AE184" s="16">
        <f t="shared" si="25"/>
        <v>6.2</v>
      </c>
      <c r="AF184" s="23">
        <f t="shared" si="26"/>
        <v>0.11275460717749757</v>
      </c>
      <c r="AG184">
        <v>44.09</v>
      </c>
      <c r="AH184" s="21">
        <f t="shared" si="27"/>
        <v>22.045000000000002</v>
      </c>
      <c r="AI184" s="21">
        <f t="shared" si="28"/>
        <v>805</v>
      </c>
      <c r="AJ184" s="20">
        <f>AN184+AP184+AR184+AT184+AV184+AX184+AZ184+BB184+BD184+BD184+BF184+BI184+BK184+BM184+BO184+BQ184+BS184+BU184+BW184+BY184+CA184+CD184+CF184+CH184+CJ184+CL184+CN184+CP184+CR184+CT184+CV184</f>
        <v>388</v>
      </c>
      <c r="AK184" s="20">
        <f>AO184+AQ184+AS184+AU184+AW184+AY184+BA184+BC184+BE184+BE184+BG184+BJ184+BL184+BN184+BP184+BR184+BT184+BV184+BX184+BZ184+CB184+CE184+CG184+CI184+CK184+CM184+CO184+CQ184+CS184+CU184+CW184</f>
        <v>417</v>
      </c>
      <c r="AL184">
        <v>21</v>
      </c>
      <c r="AM184">
        <v>20</v>
      </c>
      <c r="AN184">
        <v>16</v>
      </c>
      <c r="AO184">
        <v>18</v>
      </c>
      <c r="AP184">
        <v>14</v>
      </c>
      <c r="AQ184">
        <v>16</v>
      </c>
      <c r="AR184">
        <v>13</v>
      </c>
      <c r="AS184">
        <v>15</v>
      </c>
      <c r="AT184">
        <v>12</v>
      </c>
      <c r="AU184">
        <v>13</v>
      </c>
      <c r="AV184">
        <v>12</v>
      </c>
      <c r="AW184">
        <v>13</v>
      </c>
      <c r="AX184">
        <v>11</v>
      </c>
      <c r="AY184">
        <v>12</v>
      </c>
      <c r="AZ184">
        <v>12</v>
      </c>
      <c r="BA184">
        <v>12</v>
      </c>
      <c r="BB184">
        <v>12</v>
      </c>
      <c r="BC184">
        <v>12</v>
      </c>
      <c r="BD184">
        <v>11</v>
      </c>
      <c r="BE184">
        <v>12</v>
      </c>
      <c r="BF184">
        <v>11</v>
      </c>
      <c r="BG184">
        <v>11</v>
      </c>
      <c r="BI184">
        <v>16</v>
      </c>
      <c r="BJ184">
        <v>19</v>
      </c>
      <c r="BK184">
        <v>15</v>
      </c>
      <c r="BL184">
        <v>17</v>
      </c>
      <c r="BM184">
        <v>14</v>
      </c>
      <c r="BN184">
        <v>15</v>
      </c>
      <c r="BO184">
        <v>13</v>
      </c>
      <c r="BP184">
        <v>13</v>
      </c>
      <c r="BQ184">
        <v>13</v>
      </c>
      <c r="BR184">
        <v>13</v>
      </c>
      <c r="BS184">
        <v>12</v>
      </c>
      <c r="BT184">
        <v>12</v>
      </c>
      <c r="BU184">
        <v>12</v>
      </c>
      <c r="BV184">
        <v>12</v>
      </c>
      <c r="BW184">
        <v>12</v>
      </c>
      <c r="BX184">
        <v>12</v>
      </c>
      <c r="BY184">
        <v>11</v>
      </c>
      <c r="BZ184">
        <v>11</v>
      </c>
      <c r="CA184">
        <v>11</v>
      </c>
      <c r="CB184">
        <v>11</v>
      </c>
      <c r="CD184">
        <v>14</v>
      </c>
      <c r="CE184">
        <v>18</v>
      </c>
      <c r="CF184">
        <v>14</v>
      </c>
      <c r="CG184">
        <v>17</v>
      </c>
      <c r="CH184">
        <v>14</v>
      </c>
      <c r="CI184">
        <v>15</v>
      </c>
      <c r="CJ184">
        <v>13</v>
      </c>
      <c r="CK184">
        <v>14</v>
      </c>
      <c r="CL184">
        <v>13</v>
      </c>
      <c r="CM184">
        <v>13</v>
      </c>
      <c r="CN184">
        <v>12</v>
      </c>
      <c r="CO184">
        <v>13</v>
      </c>
      <c r="CP184">
        <v>11</v>
      </c>
      <c r="CQ184">
        <v>12</v>
      </c>
      <c r="CR184">
        <v>11</v>
      </c>
      <c r="CS184">
        <v>12</v>
      </c>
      <c r="CT184">
        <v>11</v>
      </c>
      <c r="CU184">
        <v>11</v>
      </c>
      <c r="CV184">
        <v>11</v>
      </c>
      <c r="CW184">
        <v>11</v>
      </c>
      <c r="FM184">
        <v>0.5</v>
      </c>
      <c r="FN184">
        <v>0.47</v>
      </c>
      <c r="FO184">
        <v>0.48</v>
      </c>
      <c r="FP184">
        <v>46.08</v>
      </c>
      <c r="FQ184">
        <v>46.01</v>
      </c>
      <c r="FR184">
        <v>46.04</v>
      </c>
      <c r="FS184">
        <v>39.21</v>
      </c>
      <c r="FT184">
        <v>3</v>
      </c>
      <c r="FU184">
        <v>3</v>
      </c>
    </row>
    <row r="185" spans="1:177" x14ac:dyDescent="0.3">
      <c r="A185">
        <v>444</v>
      </c>
      <c r="B185">
        <v>7071</v>
      </c>
      <c r="C185" s="2" t="s">
        <v>115</v>
      </c>
      <c r="D185" s="2" t="s">
        <v>337</v>
      </c>
      <c r="E185" s="4" t="s">
        <v>151</v>
      </c>
      <c r="G185" t="s">
        <v>11</v>
      </c>
      <c r="H185">
        <v>2018</v>
      </c>
      <c r="I185" s="1">
        <v>43358</v>
      </c>
      <c r="J185" s="3">
        <v>44457</v>
      </c>
      <c r="K185">
        <v>3</v>
      </c>
      <c r="L185">
        <v>1262</v>
      </c>
      <c r="M185" s="24">
        <v>4.4678857922142896</v>
      </c>
      <c r="N185" t="s">
        <v>378</v>
      </c>
      <c r="O185" s="17">
        <v>16.3</v>
      </c>
      <c r="P185" s="17">
        <v>26.1</v>
      </c>
      <c r="Q185" s="16">
        <f t="shared" si="22"/>
        <v>0.62452107279693481</v>
      </c>
      <c r="R185">
        <v>1</v>
      </c>
      <c r="S185" t="s">
        <v>19</v>
      </c>
      <c r="T185" s="4"/>
      <c r="U185">
        <v>0</v>
      </c>
      <c r="V185" s="16">
        <v>0.54</v>
      </c>
      <c r="W185" s="16">
        <v>0.52</v>
      </c>
      <c r="X185" s="16">
        <v>0.55000000000000004</v>
      </c>
      <c r="Y185" s="22">
        <f t="shared" si="23"/>
        <v>0.53666666666666674</v>
      </c>
      <c r="Z185" s="16">
        <v>52.59</v>
      </c>
      <c r="AA185" s="16">
        <v>52.56</v>
      </c>
      <c r="AB185" s="16">
        <v>52.58</v>
      </c>
      <c r="AC185" s="16">
        <f t="shared" si="24"/>
        <v>52.576666666666675</v>
      </c>
      <c r="AD185" s="23">
        <v>6.1999999999999998E-3</v>
      </c>
      <c r="AE185" s="16">
        <f t="shared" si="25"/>
        <v>6.2</v>
      </c>
      <c r="AF185" s="23">
        <f t="shared" si="26"/>
        <v>0.11792303303112912</v>
      </c>
      <c r="AG185" s="16">
        <v>45.16</v>
      </c>
      <c r="AH185" s="21">
        <f t="shared" si="27"/>
        <v>22.58</v>
      </c>
      <c r="AI185" s="21" t="e">
        <f t="shared" si="28"/>
        <v>#VALUE!</v>
      </c>
      <c r="AJ185" s="20" t="s">
        <v>88</v>
      </c>
      <c r="AK185" s="20" t="s">
        <v>88</v>
      </c>
      <c r="FT185">
        <v>3</v>
      </c>
      <c r="FU185">
        <v>3</v>
      </c>
    </row>
    <row r="186" spans="1:177" x14ac:dyDescent="0.3">
      <c r="A186">
        <v>572</v>
      </c>
      <c r="B186">
        <v>7244</v>
      </c>
      <c r="C186" s="2" t="s">
        <v>147</v>
      </c>
      <c r="D186" s="2" t="s">
        <v>369</v>
      </c>
      <c r="E186" s="4" t="s">
        <v>151</v>
      </c>
      <c r="G186" t="s">
        <v>11</v>
      </c>
      <c r="H186">
        <v>2021</v>
      </c>
      <c r="I186" s="1">
        <v>44351</v>
      </c>
      <c r="J186" s="3">
        <v>44741</v>
      </c>
      <c r="K186">
        <v>1</v>
      </c>
      <c r="L186">
        <v>390</v>
      </c>
      <c r="M186" s="24">
        <v>3.1593320765000001</v>
      </c>
      <c r="N186" t="s">
        <v>378</v>
      </c>
      <c r="O186" s="17">
        <v>15.5</v>
      </c>
      <c r="P186" s="17">
        <v>27.6</v>
      </c>
      <c r="Q186" s="16">
        <f t="shared" si="22"/>
        <v>0.56159420289855067</v>
      </c>
      <c r="R186">
        <v>1</v>
      </c>
      <c r="S186" t="s">
        <v>12</v>
      </c>
      <c r="T186" s="4" t="s">
        <v>159</v>
      </c>
      <c r="U186">
        <v>0</v>
      </c>
      <c r="V186" s="16">
        <v>0.64</v>
      </c>
      <c r="W186" s="16">
        <v>0.59</v>
      </c>
      <c r="X186" s="16">
        <v>0.59</v>
      </c>
      <c r="Y186" s="22">
        <f t="shared" si="23"/>
        <v>0.60666666666666658</v>
      </c>
      <c r="Z186" s="16">
        <v>54.11</v>
      </c>
      <c r="AA186" s="16">
        <v>54.08</v>
      </c>
      <c r="AB186" s="16">
        <v>54.17</v>
      </c>
      <c r="AC186" s="16">
        <f t="shared" si="24"/>
        <v>54.120000000000005</v>
      </c>
      <c r="AD186" s="23">
        <v>6.7999999999999996E-3</v>
      </c>
      <c r="AE186" s="16">
        <f t="shared" si="25"/>
        <v>6.8</v>
      </c>
      <c r="AF186" s="23">
        <f t="shared" si="26"/>
        <v>0.12564671101256467</v>
      </c>
      <c r="AG186" s="16">
        <v>46.71</v>
      </c>
      <c r="AH186" s="21">
        <f t="shared" si="27"/>
        <v>23.355</v>
      </c>
      <c r="AI186" s="21" t="e">
        <f t="shared" si="28"/>
        <v>#VALUE!</v>
      </c>
      <c r="AJ186" s="20" t="s">
        <v>88</v>
      </c>
      <c r="AK186" s="20" t="s">
        <v>88</v>
      </c>
      <c r="FT186">
        <v>4</v>
      </c>
      <c r="FU186">
        <v>3</v>
      </c>
    </row>
    <row r="187" spans="1:177" x14ac:dyDescent="0.3">
      <c r="A187">
        <v>419</v>
      </c>
      <c r="B187">
        <v>6912</v>
      </c>
      <c r="C187" s="2" t="s">
        <v>112</v>
      </c>
      <c r="D187" s="2" t="s">
        <v>334</v>
      </c>
      <c r="E187" s="15" t="s">
        <v>151</v>
      </c>
      <c r="G187" t="s">
        <v>11</v>
      </c>
      <c r="H187">
        <v>2018</v>
      </c>
      <c r="I187" s="1">
        <v>43285</v>
      </c>
      <c r="J187" s="3">
        <v>44743</v>
      </c>
      <c r="K187">
        <v>4</v>
      </c>
      <c r="L187">
        <v>1723</v>
      </c>
      <c r="M187" s="24">
        <v>3.1593320765000001</v>
      </c>
      <c r="N187" t="s">
        <v>378</v>
      </c>
      <c r="O187" s="17">
        <v>15.7</v>
      </c>
      <c r="P187" s="17">
        <v>22.7</v>
      </c>
      <c r="Q187" s="16">
        <f t="shared" si="22"/>
        <v>0.6916299559471365</v>
      </c>
      <c r="R187">
        <v>1</v>
      </c>
      <c r="S187" t="s">
        <v>12</v>
      </c>
      <c r="T187" s="4"/>
      <c r="U187">
        <v>0</v>
      </c>
      <c r="V187" s="16">
        <v>0.55000000000000004</v>
      </c>
      <c r="W187" s="16">
        <v>0.53</v>
      </c>
      <c r="X187" s="16">
        <v>0.49</v>
      </c>
      <c r="Y187" s="22">
        <f t="shared" si="23"/>
        <v>0.52333333333333332</v>
      </c>
      <c r="Z187" s="16">
        <v>50.45</v>
      </c>
      <c r="AA187" s="16">
        <v>50.38</v>
      </c>
      <c r="AB187" s="16">
        <v>50.45</v>
      </c>
      <c r="AC187" s="16">
        <f t="shared" si="24"/>
        <v>50.426666666666677</v>
      </c>
      <c r="AD187" s="23">
        <v>5.7999999999999996E-3</v>
      </c>
      <c r="AE187" s="16">
        <f t="shared" si="25"/>
        <v>5.8</v>
      </c>
      <c r="AF187" s="23">
        <f t="shared" si="26"/>
        <v>0.11501850872554202</v>
      </c>
      <c r="AG187" s="16">
        <v>42.58</v>
      </c>
      <c r="AH187" s="21">
        <f t="shared" si="27"/>
        <v>21.29</v>
      </c>
      <c r="AI187" s="21">
        <f t="shared" si="28"/>
        <v>0</v>
      </c>
      <c r="AJ187" s="20">
        <f>AN187+AP187+AR187+AT187+AV187+AX187+AZ187+BB187+BD187+BD187+BF187+BI187+BK187+BM187+BO187+BQ187+BS187+BU187+BW187+BY187+CA187+CD187+CF187+CH187+CJ187+CL187+CN187+CP187+CR187+CT187+CV187</f>
        <v>0</v>
      </c>
      <c r="AK187" s="20">
        <f>AO187+AQ187+AS187+AU187+AW187+AY187+BA187+BC187+BE187+BE187+BG187+BJ187+BL187+BN187+BP187+BR187+BT187+BV187+BX187+BZ187+CB187+CE187+CG187+CI187+CK187+CM187+CO187+CQ187+CS187+CU187+CW187</f>
        <v>0</v>
      </c>
    </row>
    <row r="188" spans="1:177" x14ac:dyDescent="0.3">
      <c r="A188">
        <v>525</v>
      </c>
      <c r="B188">
        <v>7176</v>
      </c>
      <c r="C188" s="2" t="s">
        <v>137</v>
      </c>
      <c r="D188" s="2" t="s">
        <v>359</v>
      </c>
      <c r="E188" s="4" t="s">
        <v>151</v>
      </c>
      <c r="G188" t="s">
        <v>11</v>
      </c>
      <c r="H188">
        <v>2021</v>
      </c>
      <c r="I188" s="1">
        <v>44357</v>
      </c>
      <c r="J188" s="3">
        <v>44743</v>
      </c>
      <c r="K188">
        <v>1</v>
      </c>
      <c r="L188">
        <v>386</v>
      </c>
      <c r="M188" s="24">
        <v>3.1593320765000001</v>
      </c>
      <c r="N188" t="s">
        <v>378</v>
      </c>
      <c r="O188" s="17">
        <v>16.3</v>
      </c>
      <c r="P188" s="17">
        <v>25.4</v>
      </c>
      <c r="Q188" s="16">
        <f t="shared" si="22"/>
        <v>0.64173228346456701</v>
      </c>
      <c r="R188">
        <v>1</v>
      </c>
      <c r="S188" t="s">
        <v>12</v>
      </c>
      <c r="T188" s="4"/>
      <c r="U188">
        <v>0</v>
      </c>
      <c r="V188" s="16">
        <v>0.53</v>
      </c>
      <c r="W188" s="16">
        <v>0.5</v>
      </c>
      <c r="X188" s="16">
        <v>0.53</v>
      </c>
      <c r="Y188" s="22">
        <f t="shared" si="23"/>
        <v>0.52</v>
      </c>
      <c r="Z188" s="16">
        <v>50.69</v>
      </c>
      <c r="AA188" s="16">
        <v>50.62</v>
      </c>
      <c r="AB188" s="16">
        <v>50.6</v>
      </c>
      <c r="AC188" s="16">
        <f t="shared" si="24"/>
        <v>50.636666666666663</v>
      </c>
      <c r="AD188" s="23">
        <v>6.0000000000000001E-3</v>
      </c>
      <c r="AE188" s="16">
        <f t="shared" si="25"/>
        <v>6</v>
      </c>
      <c r="AF188" s="23">
        <f t="shared" si="26"/>
        <v>0.11849121190178397</v>
      </c>
      <c r="AG188" s="16">
        <v>40.81</v>
      </c>
      <c r="AH188" s="21">
        <f t="shared" si="27"/>
        <v>20.405000000000001</v>
      </c>
      <c r="AI188" s="21" t="e">
        <f t="shared" si="28"/>
        <v>#VALUE!</v>
      </c>
      <c r="AJ188" s="20" t="s">
        <v>88</v>
      </c>
      <c r="AK188" s="20" t="s">
        <v>88</v>
      </c>
      <c r="FT188">
        <v>4</v>
      </c>
      <c r="FU188">
        <v>3</v>
      </c>
    </row>
    <row r="189" spans="1:177" x14ac:dyDescent="0.3">
      <c r="A189">
        <v>262</v>
      </c>
      <c r="B189">
        <v>6671</v>
      </c>
      <c r="C189" s="2" t="s">
        <v>72</v>
      </c>
      <c r="D189" s="2" t="s">
        <v>295</v>
      </c>
      <c r="E189" s="15" t="s">
        <v>151</v>
      </c>
      <c r="G189" t="s">
        <v>11</v>
      </c>
      <c r="H189">
        <v>2016</v>
      </c>
      <c r="I189" s="1">
        <v>42493</v>
      </c>
      <c r="J189" s="3">
        <v>44751</v>
      </c>
      <c r="K189">
        <v>6</v>
      </c>
      <c r="L189">
        <v>2258</v>
      </c>
      <c r="M189" s="24">
        <v>3.1593320765000001</v>
      </c>
      <c r="N189" t="s">
        <v>378</v>
      </c>
      <c r="O189" s="17">
        <v>16.5</v>
      </c>
      <c r="P189" s="17">
        <v>25.2</v>
      </c>
      <c r="Q189" s="16">
        <f t="shared" si="22"/>
        <v>0.65476190476190477</v>
      </c>
      <c r="R189">
        <v>1</v>
      </c>
      <c r="S189" t="s">
        <v>12</v>
      </c>
      <c r="T189" s="4"/>
      <c r="U189">
        <v>0</v>
      </c>
      <c r="V189" s="16">
        <v>0.56999999999999995</v>
      </c>
      <c r="W189" s="16">
        <v>0.51</v>
      </c>
      <c r="X189" s="16">
        <v>0.53</v>
      </c>
      <c r="Y189" s="22">
        <f t="shared" si="23"/>
        <v>0.53666666666666674</v>
      </c>
      <c r="Z189" s="16">
        <v>53.61</v>
      </c>
      <c r="AA189" s="16">
        <v>53.68</v>
      </c>
      <c r="AB189" s="16">
        <v>53.65</v>
      </c>
      <c r="AC189" s="16">
        <f t="shared" si="24"/>
        <v>53.646666666666668</v>
      </c>
      <c r="AD189" s="23">
        <v>7.0000000000000001E-3</v>
      </c>
      <c r="AE189" s="16">
        <f t="shared" si="25"/>
        <v>7</v>
      </c>
      <c r="AF189" s="23">
        <f t="shared" si="26"/>
        <v>0.13048340996644711</v>
      </c>
      <c r="AG189" s="16">
        <v>42.72</v>
      </c>
      <c r="AH189" s="21">
        <f t="shared" si="27"/>
        <v>21.36</v>
      </c>
      <c r="AI189" s="21">
        <f t="shared" si="28"/>
        <v>0</v>
      </c>
      <c r="AJ189" s="20">
        <f>AN189+AP189+AR189+AT189+AV189+AX189+AZ189+BB189+BD189+BD189+BF189+BI189+BK189+BM189+BO189+BQ189+BS189+BU189+BW189+BY189+CA189+CD189+CF189+CH189+CJ189+CL189+CN189+CP189+CR189+CT189+CV189</f>
        <v>0</v>
      </c>
      <c r="AK189" s="20">
        <f>AO189+AQ189+AS189+AU189+AW189+AY189+BA189+BC189+BE189+BE189+BG189+BJ189+BL189+BN189+BP189+BR189+BT189+BV189+BX189+BZ189+CB189+CE189+CG189+CI189+CK189+CM189+CO189+CQ189+CS189+CU189+CW189</f>
        <v>0</v>
      </c>
      <c r="FT189">
        <v>3</v>
      </c>
      <c r="FU189">
        <v>3</v>
      </c>
    </row>
    <row r="190" spans="1:177" x14ac:dyDescent="0.3">
      <c r="A190">
        <v>410</v>
      </c>
      <c r="B190">
        <v>6900</v>
      </c>
      <c r="C190" s="2" t="s">
        <v>138</v>
      </c>
      <c r="D190" s="2" t="s">
        <v>360</v>
      </c>
      <c r="E190" s="4" t="s">
        <v>151</v>
      </c>
      <c r="F190" t="s">
        <v>177</v>
      </c>
      <c r="G190" t="s">
        <v>11</v>
      </c>
      <c r="H190">
        <v>2017</v>
      </c>
      <c r="I190" s="1">
        <v>43076</v>
      </c>
      <c r="J190" s="3">
        <v>44751</v>
      </c>
      <c r="K190">
        <v>5</v>
      </c>
      <c r="L190">
        <v>1675</v>
      </c>
      <c r="M190" s="24">
        <v>3.1593320765000001</v>
      </c>
      <c r="N190" t="s">
        <v>378</v>
      </c>
      <c r="O190" s="17">
        <v>17</v>
      </c>
      <c r="P190" s="17">
        <v>25.4</v>
      </c>
      <c r="Q190" s="16">
        <f t="shared" si="22"/>
        <v>0.6692913385826772</v>
      </c>
      <c r="R190">
        <v>1</v>
      </c>
      <c r="S190" t="s">
        <v>12</v>
      </c>
      <c r="T190" s="4"/>
      <c r="U190">
        <v>0</v>
      </c>
      <c r="V190" s="16">
        <v>0.51</v>
      </c>
      <c r="W190" s="16">
        <v>0.56000000000000005</v>
      </c>
      <c r="X190" s="16">
        <v>0.5</v>
      </c>
      <c r="Y190" s="22">
        <f t="shared" si="23"/>
        <v>0.52333333333333332</v>
      </c>
      <c r="Z190" s="16">
        <v>54.01</v>
      </c>
      <c r="AA190" s="16">
        <v>54.11</v>
      </c>
      <c r="AB190" s="16">
        <v>54.03</v>
      </c>
      <c r="AC190" s="16">
        <f t="shared" si="24"/>
        <v>54.050000000000004</v>
      </c>
      <c r="AD190" s="23">
        <v>7.0000000000000001E-3</v>
      </c>
      <c r="AE190" s="16">
        <f t="shared" si="25"/>
        <v>7</v>
      </c>
      <c r="AF190" s="23">
        <f t="shared" si="26"/>
        <v>0.12950971322849214</v>
      </c>
      <c r="AG190" s="16">
        <v>44.59</v>
      </c>
      <c r="AH190" s="21">
        <f t="shared" si="27"/>
        <v>22.295000000000002</v>
      </c>
      <c r="AI190" s="21" t="e">
        <f t="shared" si="28"/>
        <v>#VALUE!</v>
      </c>
      <c r="AJ190" s="20" t="s">
        <v>88</v>
      </c>
      <c r="AK190" s="20" t="s">
        <v>88</v>
      </c>
      <c r="FT190">
        <v>3</v>
      </c>
      <c r="FU190">
        <v>3</v>
      </c>
    </row>
    <row r="191" spans="1:177" x14ac:dyDescent="0.3">
      <c r="A191" s="8">
        <v>196</v>
      </c>
      <c r="B191" s="8">
        <v>6193</v>
      </c>
      <c r="C191" s="2" t="s">
        <v>58</v>
      </c>
      <c r="D191" s="2" t="s">
        <v>282</v>
      </c>
      <c r="E191" s="15" t="s">
        <v>151</v>
      </c>
      <c r="G191" t="s">
        <v>11</v>
      </c>
      <c r="H191">
        <v>2014</v>
      </c>
      <c r="I191" s="1">
        <v>41799</v>
      </c>
      <c r="J191" s="3">
        <v>44753</v>
      </c>
      <c r="K191">
        <v>8</v>
      </c>
      <c r="L191">
        <v>2954</v>
      </c>
      <c r="M191" s="24">
        <v>3.1593320765000001</v>
      </c>
      <c r="N191" t="s">
        <v>378</v>
      </c>
      <c r="O191" s="17">
        <v>17.100000000000001</v>
      </c>
      <c r="P191" s="17">
        <v>25.4</v>
      </c>
      <c r="Q191" s="16">
        <f t="shared" si="22"/>
        <v>0.67322834645669305</v>
      </c>
      <c r="R191">
        <v>1</v>
      </c>
      <c r="S191" t="s">
        <v>16</v>
      </c>
      <c r="T191" s="4"/>
      <c r="U191">
        <v>1</v>
      </c>
      <c r="V191" s="16">
        <v>0.62</v>
      </c>
      <c r="W191" s="16">
        <v>0.59</v>
      </c>
      <c r="X191" s="16">
        <v>0.61</v>
      </c>
      <c r="Y191" s="22">
        <f t="shared" si="23"/>
        <v>0.60666666666666658</v>
      </c>
      <c r="Z191" s="16">
        <v>65.459999999999994</v>
      </c>
      <c r="AA191" s="16">
        <v>65.349999999999994</v>
      </c>
      <c r="AB191" s="16">
        <v>65.45</v>
      </c>
      <c r="AC191" s="16">
        <f t="shared" si="24"/>
        <v>65.42</v>
      </c>
      <c r="AD191" s="23">
        <v>8.2000000000000007E-3</v>
      </c>
      <c r="AE191" s="16">
        <f t="shared" si="25"/>
        <v>8.2000000000000011</v>
      </c>
      <c r="AF191" s="23">
        <f t="shared" si="26"/>
        <v>0.12534393151941303</v>
      </c>
      <c r="AG191" s="16">
        <v>55.27</v>
      </c>
      <c r="AH191" s="21">
        <f t="shared" si="27"/>
        <v>27.635000000000002</v>
      </c>
      <c r="AI191" s="21">
        <f t="shared" si="28"/>
        <v>0</v>
      </c>
      <c r="AJ191" s="20">
        <f>AN191+AP191+AR191+AT191+AV191+AX191+AZ191+BB191+BD191+BD191+BF191+BI191+BK191+BM191+BO191+BQ191+BS191+BU191+BW191+BY191+CA191+CD191+CF191+CH191+CJ191+CL191+CN191+CP191+CR191+CT191+CV191</f>
        <v>0</v>
      </c>
      <c r="AK191" s="20">
        <f>AO191+AQ191+AS191+AU191+AW191+AY191+BA191+BC191+BE191+BE191+BG191+BJ191+BL191+BN191+BP191+BR191+BT191+BV191+BX191+BZ191+CB191+CE191+CG191+CI191+CK191+CM191+CO191+CQ191+CS191+CU191+CW191</f>
        <v>0</v>
      </c>
      <c r="AL191">
        <v>23</v>
      </c>
      <c r="AM191">
        <v>19</v>
      </c>
      <c r="FT191">
        <v>3</v>
      </c>
      <c r="FU191">
        <v>3</v>
      </c>
    </row>
    <row r="192" spans="1:177" x14ac:dyDescent="0.3">
      <c r="A192">
        <v>568</v>
      </c>
      <c r="B192">
        <v>7233</v>
      </c>
      <c r="C192" s="2" t="s">
        <v>143</v>
      </c>
      <c r="D192" s="2" t="s">
        <v>365</v>
      </c>
      <c r="E192" s="4" t="s">
        <v>151</v>
      </c>
      <c r="G192" t="s">
        <v>11</v>
      </c>
      <c r="H192">
        <v>2021</v>
      </c>
      <c r="I192" s="1">
        <v>44460</v>
      </c>
      <c r="J192" s="3">
        <v>44753</v>
      </c>
      <c r="K192">
        <v>1</v>
      </c>
      <c r="L192">
        <v>324</v>
      </c>
      <c r="M192" s="24">
        <v>3.1593320765000001</v>
      </c>
      <c r="N192" t="s">
        <v>382</v>
      </c>
      <c r="O192" s="17">
        <v>15</v>
      </c>
      <c r="P192" s="17">
        <v>26.5</v>
      </c>
      <c r="Q192" s="16">
        <f t="shared" si="22"/>
        <v>0.56603773584905659</v>
      </c>
      <c r="R192">
        <v>1</v>
      </c>
      <c r="S192" t="s">
        <v>19</v>
      </c>
      <c r="T192" s="4"/>
      <c r="U192">
        <v>0</v>
      </c>
      <c r="V192" s="16">
        <v>0.63</v>
      </c>
      <c r="W192" s="16">
        <v>0.6</v>
      </c>
      <c r="X192" s="16">
        <v>0.59</v>
      </c>
      <c r="Y192" s="22">
        <f t="shared" si="23"/>
        <v>0.60666666666666658</v>
      </c>
      <c r="Z192" s="16">
        <v>52.18</v>
      </c>
      <c r="AA192" s="16">
        <v>52.17</v>
      </c>
      <c r="AB192" s="16">
        <v>52.11</v>
      </c>
      <c r="AC192" s="16">
        <f t="shared" si="24"/>
        <v>52.153333333333329</v>
      </c>
      <c r="AD192" s="23">
        <v>5.8999999999999999E-3</v>
      </c>
      <c r="AE192" s="16">
        <f t="shared" si="25"/>
        <v>5.8999999999999995</v>
      </c>
      <c r="AF192" s="23">
        <f t="shared" si="26"/>
        <v>0.11312795602709957</v>
      </c>
      <c r="AG192" s="16">
        <v>43.85</v>
      </c>
      <c r="AH192" s="21">
        <f t="shared" si="27"/>
        <v>21.925000000000001</v>
      </c>
      <c r="AI192" s="21" t="e">
        <f t="shared" si="28"/>
        <v>#VALUE!</v>
      </c>
      <c r="AJ192" s="20" t="s">
        <v>88</v>
      </c>
      <c r="AK192" s="20" t="s">
        <v>88</v>
      </c>
      <c r="FT192">
        <v>4</v>
      </c>
      <c r="FU192">
        <v>3</v>
      </c>
    </row>
    <row r="193" spans="1:177" x14ac:dyDescent="0.3">
      <c r="A193">
        <v>280</v>
      </c>
      <c r="B193">
        <v>6698</v>
      </c>
      <c r="C193" s="2" t="s">
        <v>77</v>
      </c>
      <c r="D193" s="2" t="s">
        <v>300</v>
      </c>
      <c r="E193" s="4" t="s">
        <v>151</v>
      </c>
      <c r="F193" t="s">
        <v>395</v>
      </c>
      <c r="G193" t="s">
        <v>11</v>
      </c>
      <c r="H193">
        <v>2016</v>
      </c>
      <c r="I193" s="1">
        <v>42645</v>
      </c>
      <c r="J193" s="3">
        <v>44758</v>
      </c>
      <c r="K193">
        <v>6</v>
      </c>
      <c r="L193">
        <v>2113</v>
      </c>
      <c r="M193" s="24">
        <v>3.1593320765000001</v>
      </c>
      <c r="N193" t="s">
        <v>378</v>
      </c>
      <c r="O193" s="17">
        <v>15.9</v>
      </c>
      <c r="P193" s="17">
        <v>28.8</v>
      </c>
      <c r="Q193" s="16">
        <f t="shared" si="22"/>
        <v>0.55208333333333337</v>
      </c>
      <c r="R193">
        <v>1</v>
      </c>
      <c r="S193" t="s">
        <v>12</v>
      </c>
      <c r="T193" s="4"/>
      <c r="U193">
        <v>0</v>
      </c>
      <c r="V193" s="16">
        <v>0.52</v>
      </c>
      <c r="W193" s="16">
        <v>0.52</v>
      </c>
      <c r="X193" s="16">
        <v>0.52</v>
      </c>
      <c r="Y193" s="22">
        <f t="shared" si="23"/>
        <v>0.52</v>
      </c>
      <c r="Z193" s="16">
        <v>52.82</v>
      </c>
      <c r="AA193" s="16">
        <v>52.85</v>
      </c>
      <c r="AB193" s="16">
        <v>52.83</v>
      </c>
      <c r="AC193" s="16">
        <f t="shared" si="24"/>
        <v>52.833333333333336</v>
      </c>
      <c r="AD193" s="23">
        <v>6.6E-3</v>
      </c>
      <c r="AE193" s="16">
        <f t="shared" si="25"/>
        <v>6.6</v>
      </c>
      <c r="AF193" s="23">
        <f t="shared" si="26"/>
        <v>0.12492113564668768</v>
      </c>
      <c r="AG193" s="16">
        <v>42.44</v>
      </c>
      <c r="AH193" s="21">
        <f t="shared" si="27"/>
        <v>21.22</v>
      </c>
      <c r="AI193" s="21" t="e">
        <f t="shared" si="28"/>
        <v>#VALUE!</v>
      </c>
      <c r="AJ193" s="20" t="s">
        <v>88</v>
      </c>
      <c r="AK193" s="20" t="s">
        <v>88</v>
      </c>
      <c r="FT193">
        <v>3</v>
      </c>
      <c r="FU193">
        <v>3</v>
      </c>
    </row>
    <row r="194" spans="1:177" x14ac:dyDescent="0.3">
      <c r="A194">
        <v>505</v>
      </c>
      <c r="B194">
        <v>7157</v>
      </c>
      <c r="C194" s="2" t="s">
        <v>127</v>
      </c>
      <c r="D194" s="2" t="s">
        <v>349</v>
      </c>
      <c r="E194" s="4" t="s">
        <v>151</v>
      </c>
      <c r="G194" t="s">
        <v>11</v>
      </c>
      <c r="H194">
        <v>2020</v>
      </c>
      <c r="I194" s="1">
        <v>44068</v>
      </c>
      <c r="J194" s="3">
        <v>44758</v>
      </c>
      <c r="K194">
        <v>2</v>
      </c>
      <c r="L194">
        <v>690</v>
      </c>
      <c r="M194" s="24">
        <v>3.1593320765000001</v>
      </c>
      <c r="N194" t="s">
        <v>378</v>
      </c>
      <c r="O194" s="17">
        <v>16.399999999999999</v>
      </c>
      <c r="P194" s="17">
        <v>27.2</v>
      </c>
      <c r="Q194" s="16">
        <f t="shared" si="22"/>
        <v>0.6029411764705882</v>
      </c>
      <c r="R194">
        <v>1</v>
      </c>
      <c r="S194" t="s">
        <v>12</v>
      </c>
      <c r="T194" s="4"/>
      <c r="U194">
        <v>0</v>
      </c>
      <c r="V194" s="16">
        <v>0.56999999999999995</v>
      </c>
      <c r="W194" s="16">
        <v>0.61</v>
      </c>
      <c r="X194" s="16">
        <v>0.62</v>
      </c>
      <c r="Y194" s="22">
        <f t="shared" si="23"/>
        <v>0.6</v>
      </c>
      <c r="Z194" s="16">
        <v>53.42</v>
      </c>
      <c r="AA194" s="16">
        <v>53.39</v>
      </c>
      <c r="AB194" s="16">
        <v>53.38</v>
      </c>
      <c r="AC194" s="16">
        <f t="shared" si="24"/>
        <v>53.396666666666668</v>
      </c>
      <c r="AD194" s="23">
        <v>6.7999999999999996E-3</v>
      </c>
      <c r="AE194" s="16">
        <f t="shared" si="25"/>
        <v>6.8</v>
      </c>
      <c r="AF194" s="23">
        <f t="shared" si="26"/>
        <v>0.12734877333166864</v>
      </c>
      <c r="AG194" s="16">
        <v>45.25</v>
      </c>
      <c r="AH194" s="21">
        <f t="shared" si="27"/>
        <v>22.625</v>
      </c>
      <c r="AI194" s="21" t="e">
        <f t="shared" si="28"/>
        <v>#VALUE!</v>
      </c>
      <c r="AJ194" s="20" t="s">
        <v>88</v>
      </c>
      <c r="AK194" s="20" t="s">
        <v>88</v>
      </c>
      <c r="FT194">
        <v>3</v>
      </c>
      <c r="FU194">
        <v>3</v>
      </c>
    </row>
    <row r="195" spans="1:177" x14ac:dyDescent="0.3">
      <c r="A195">
        <v>565</v>
      </c>
      <c r="B195">
        <v>7232</v>
      </c>
      <c r="C195" s="2" t="s">
        <v>150</v>
      </c>
      <c r="D195" s="2" t="s">
        <v>372</v>
      </c>
      <c r="E195" s="4" t="s">
        <v>151</v>
      </c>
      <c r="G195" t="s">
        <v>11</v>
      </c>
      <c r="H195">
        <v>2022</v>
      </c>
      <c r="I195" s="1">
        <v>44591</v>
      </c>
      <c r="J195" s="3">
        <v>44758</v>
      </c>
      <c r="K195">
        <v>0</v>
      </c>
      <c r="L195">
        <v>384</v>
      </c>
      <c r="M195" s="24">
        <v>3.1593320765000001</v>
      </c>
      <c r="N195" t="s">
        <v>384</v>
      </c>
      <c r="O195" s="17">
        <v>14.9</v>
      </c>
      <c r="P195" s="17">
        <v>25.1</v>
      </c>
      <c r="Q195" s="16">
        <f t="shared" si="22"/>
        <v>0.59362549800796816</v>
      </c>
      <c r="R195">
        <v>1</v>
      </c>
      <c r="S195" t="s">
        <v>12</v>
      </c>
      <c r="T195" s="4"/>
      <c r="U195">
        <v>0</v>
      </c>
      <c r="V195" s="16">
        <v>0.56999999999999995</v>
      </c>
      <c r="W195" s="16">
        <v>0.55000000000000004</v>
      </c>
      <c r="X195" s="16">
        <v>0.54</v>
      </c>
      <c r="Y195" s="22">
        <f t="shared" si="23"/>
        <v>0.55333333333333334</v>
      </c>
      <c r="Z195" s="16">
        <v>52.86</v>
      </c>
      <c r="AA195" s="16">
        <v>52.56</v>
      </c>
      <c r="AB195" s="16">
        <v>52.65</v>
      </c>
      <c r="AC195" s="16">
        <f t="shared" si="24"/>
        <v>52.69</v>
      </c>
      <c r="AD195" s="23">
        <v>6.4000000000000003E-3</v>
      </c>
      <c r="AE195" s="16">
        <f t="shared" si="25"/>
        <v>6.4</v>
      </c>
      <c r="AF195" s="23">
        <f t="shared" si="26"/>
        <v>0.12146517365724048</v>
      </c>
      <c r="AG195" s="16">
        <v>46.49</v>
      </c>
      <c r="AH195" s="21">
        <f t="shared" si="27"/>
        <v>23.245000000000001</v>
      </c>
      <c r="AI195" s="21" t="e">
        <f t="shared" si="28"/>
        <v>#VALUE!</v>
      </c>
      <c r="AJ195" s="20" t="s">
        <v>88</v>
      </c>
      <c r="AK195" s="20" t="s">
        <v>88</v>
      </c>
    </row>
    <row r="196" spans="1:177" x14ac:dyDescent="0.3">
      <c r="A196">
        <v>546</v>
      </c>
      <c r="B196">
        <v>7209</v>
      </c>
      <c r="C196" s="2" t="s">
        <v>153</v>
      </c>
      <c r="D196" s="2" t="s">
        <v>373</v>
      </c>
      <c r="E196" s="4" t="s">
        <v>151</v>
      </c>
      <c r="G196" t="s">
        <v>11</v>
      </c>
      <c r="H196">
        <v>2021</v>
      </c>
      <c r="I196" s="1">
        <v>44403</v>
      </c>
      <c r="J196" s="3">
        <v>44760</v>
      </c>
      <c r="K196">
        <v>1</v>
      </c>
      <c r="L196">
        <v>550</v>
      </c>
      <c r="M196" s="24">
        <v>3.1593320765000001</v>
      </c>
      <c r="N196" t="s">
        <v>382</v>
      </c>
      <c r="O196" s="17">
        <v>16</v>
      </c>
      <c r="P196" s="17">
        <v>27.4</v>
      </c>
      <c r="Q196" s="16">
        <f t="shared" si="22"/>
        <v>0.58394160583941612</v>
      </c>
      <c r="R196">
        <v>1</v>
      </c>
      <c r="S196" t="s">
        <v>16</v>
      </c>
      <c r="T196" s="4"/>
      <c r="U196">
        <v>1</v>
      </c>
      <c r="V196" s="16">
        <v>0.68</v>
      </c>
      <c r="W196" s="16">
        <v>0.66</v>
      </c>
      <c r="X196" s="16">
        <v>0.65</v>
      </c>
      <c r="Y196" s="22">
        <f t="shared" si="23"/>
        <v>0.66333333333333344</v>
      </c>
      <c r="Z196" s="16">
        <v>54.55</v>
      </c>
      <c r="AA196" s="16">
        <v>54.41</v>
      </c>
      <c r="AB196" s="16">
        <v>54.49</v>
      </c>
      <c r="AC196" s="16">
        <f t="shared" si="24"/>
        <v>54.483333333333327</v>
      </c>
      <c r="AD196" s="23">
        <v>6.6E-3</v>
      </c>
      <c r="AE196" s="16">
        <f t="shared" si="25"/>
        <v>6.6</v>
      </c>
      <c r="AF196" s="23">
        <f t="shared" si="26"/>
        <v>0.12113796267971857</v>
      </c>
      <c r="AG196" s="16">
        <v>45.39</v>
      </c>
      <c r="AH196" s="21">
        <f t="shared" si="27"/>
        <v>22.695</v>
      </c>
      <c r="AI196" s="21" t="e">
        <f t="shared" si="28"/>
        <v>#VALUE!</v>
      </c>
      <c r="AJ196" s="20" t="s">
        <v>88</v>
      </c>
      <c r="AK196" s="20" t="s">
        <v>88</v>
      </c>
    </row>
    <row r="197" spans="1:177" x14ac:dyDescent="0.3">
      <c r="A197">
        <v>559</v>
      </c>
      <c r="B197">
        <v>7229</v>
      </c>
      <c r="C197" s="2" t="s">
        <v>149</v>
      </c>
      <c r="D197" s="2" t="s">
        <v>371</v>
      </c>
      <c r="E197" s="4" t="s">
        <v>151</v>
      </c>
      <c r="G197" t="s">
        <v>11</v>
      </c>
      <c r="H197">
        <v>2021</v>
      </c>
      <c r="I197" s="1">
        <v>44322</v>
      </c>
      <c r="J197" s="3">
        <v>44760</v>
      </c>
      <c r="K197">
        <v>1</v>
      </c>
      <c r="L197">
        <v>642</v>
      </c>
      <c r="M197" s="24">
        <v>3.1593320765000001</v>
      </c>
      <c r="N197" t="s">
        <v>378</v>
      </c>
      <c r="O197" s="17">
        <v>16.7</v>
      </c>
      <c r="P197" s="17">
        <v>26.8</v>
      </c>
      <c r="Q197" s="16">
        <f t="shared" si="22"/>
        <v>0.62313432835820892</v>
      </c>
      <c r="R197">
        <v>1</v>
      </c>
      <c r="S197" t="s">
        <v>12</v>
      </c>
      <c r="T197" s="4"/>
      <c r="U197">
        <v>0</v>
      </c>
      <c r="V197" s="16">
        <v>0.55000000000000004</v>
      </c>
      <c r="W197" s="16">
        <v>0.53</v>
      </c>
      <c r="X197" s="16">
        <v>0.54</v>
      </c>
      <c r="Y197" s="22">
        <f t="shared" si="23"/>
        <v>0.54</v>
      </c>
      <c r="Z197" s="16">
        <v>51.12</v>
      </c>
      <c r="AA197" s="16">
        <v>51.06</v>
      </c>
      <c r="AB197" s="16">
        <v>51.09</v>
      </c>
      <c r="AC197" s="16">
        <f t="shared" si="24"/>
        <v>51.09</v>
      </c>
      <c r="AD197" s="23">
        <v>6.1000000000000004E-3</v>
      </c>
      <c r="AE197" s="16">
        <f t="shared" si="25"/>
        <v>6.1000000000000005</v>
      </c>
      <c r="AF197" s="23">
        <f t="shared" si="26"/>
        <v>0.11939714229790566</v>
      </c>
      <c r="AG197" s="16">
        <v>41.89</v>
      </c>
      <c r="AH197" s="21">
        <f t="shared" si="27"/>
        <v>20.945</v>
      </c>
      <c r="AI197" s="21" t="e">
        <f t="shared" si="28"/>
        <v>#VALUE!</v>
      </c>
      <c r="AJ197" s="20" t="s">
        <v>88</v>
      </c>
      <c r="AK197" s="20" t="s">
        <v>88</v>
      </c>
      <c r="AL197">
        <v>22</v>
      </c>
      <c r="AM197">
        <v>18</v>
      </c>
      <c r="AN197">
        <v>13</v>
      </c>
      <c r="AO197">
        <v>16</v>
      </c>
      <c r="AP197">
        <v>13</v>
      </c>
      <c r="AQ197">
        <v>15</v>
      </c>
      <c r="AR197">
        <v>12</v>
      </c>
      <c r="AS197">
        <v>13</v>
      </c>
      <c r="AT197">
        <v>11</v>
      </c>
      <c r="AU197">
        <v>11</v>
      </c>
      <c r="AV197">
        <v>11</v>
      </c>
      <c r="AW197">
        <v>11</v>
      </c>
      <c r="AX197">
        <v>11</v>
      </c>
      <c r="AY197">
        <v>11</v>
      </c>
      <c r="AZ197">
        <v>11</v>
      </c>
      <c r="BA197">
        <v>11</v>
      </c>
      <c r="BB197">
        <v>11</v>
      </c>
      <c r="BC197">
        <v>11</v>
      </c>
      <c r="BD197">
        <v>10</v>
      </c>
      <c r="BE197">
        <v>11</v>
      </c>
      <c r="BF197">
        <v>11</v>
      </c>
      <c r="BG197">
        <v>10</v>
      </c>
      <c r="BI197">
        <v>13</v>
      </c>
      <c r="BJ197">
        <v>15</v>
      </c>
      <c r="BK197">
        <v>12</v>
      </c>
      <c r="BL197">
        <v>14</v>
      </c>
      <c r="BM197">
        <v>11</v>
      </c>
      <c r="BN197">
        <v>12</v>
      </c>
      <c r="BO197">
        <v>11</v>
      </c>
      <c r="BP197">
        <v>11</v>
      </c>
      <c r="BQ197">
        <v>11</v>
      </c>
      <c r="BR197">
        <v>11</v>
      </c>
      <c r="BS197">
        <v>11</v>
      </c>
      <c r="BT197">
        <v>11</v>
      </c>
      <c r="BU197">
        <v>11</v>
      </c>
      <c r="BV197">
        <v>11</v>
      </c>
      <c r="BW197">
        <v>10</v>
      </c>
      <c r="BX197">
        <v>10</v>
      </c>
      <c r="BY197">
        <v>11</v>
      </c>
      <c r="BZ197">
        <v>11</v>
      </c>
      <c r="CA197">
        <v>11</v>
      </c>
      <c r="CB197">
        <v>11</v>
      </c>
      <c r="CD197">
        <v>14</v>
      </c>
      <c r="CE197">
        <v>16</v>
      </c>
      <c r="CF197">
        <v>12</v>
      </c>
      <c r="CG197">
        <v>14</v>
      </c>
      <c r="CH197">
        <v>12</v>
      </c>
      <c r="CI197">
        <v>12</v>
      </c>
      <c r="CJ197">
        <v>12</v>
      </c>
      <c r="CK197">
        <v>12</v>
      </c>
      <c r="CL197">
        <v>11</v>
      </c>
      <c r="CM197">
        <v>11</v>
      </c>
      <c r="CN197">
        <v>11</v>
      </c>
      <c r="CO197">
        <v>11</v>
      </c>
      <c r="CP197">
        <v>11</v>
      </c>
      <c r="CQ197">
        <v>11</v>
      </c>
      <c r="CR197">
        <v>11</v>
      </c>
      <c r="CS197">
        <v>11</v>
      </c>
      <c r="CT197">
        <v>11</v>
      </c>
      <c r="CU197">
        <v>11</v>
      </c>
      <c r="CV197">
        <v>10</v>
      </c>
      <c r="CW197">
        <v>10</v>
      </c>
    </row>
    <row r="198" spans="1:177" x14ac:dyDescent="0.3">
      <c r="A198">
        <v>377</v>
      </c>
      <c r="B198">
        <v>6860</v>
      </c>
      <c r="C198" s="2" t="s">
        <v>98</v>
      </c>
      <c r="D198" s="2" t="s">
        <v>320</v>
      </c>
      <c r="E198" s="4" t="s">
        <v>151</v>
      </c>
      <c r="G198" t="s">
        <v>11</v>
      </c>
      <c r="H198">
        <v>2018</v>
      </c>
      <c r="I198" s="1">
        <v>43143</v>
      </c>
      <c r="J198" s="3">
        <v>44761</v>
      </c>
      <c r="K198">
        <v>4</v>
      </c>
      <c r="L198">
        <v>1618</v>
      </c>
      <c r="M198" s="24">
        <v>3.1593320765000001</v>
      </c>
      <c r="N198" t="s">
        <v>378</v>
      </c>
      <c r="O198" s="17">
        <v>16.899999999999999</v>
      </c>
      <c r="P198" s="17">
        <v>25.9</v>
      </c>
      <c r="Q198" s="16">
        <f t="shared" si="22"/>
        <v>0.65250965250965254</v>
      </c>
      <c r="R198">
        <v>1</v>
      </c>
      <c r="S198" t="s">
        <v>25</v>
      </c>
      <c r="T198" s="4"/>
      <c r="U198">
        <v>1</v>
      </c>
      <c r="V198" s="16">
        <v>0.65</v>
      </c>
      <c r="W198" s="16">
        <v>0.6</v>
      </c>
      <c r="X198" s="16">
        <v>0.6</v>
      </c>
      <c r="Y198" s="22">
        <f t="shared" si="23"/>
        <v>0.6166666666666667</v>
      </c>
      <c r="Z198" s="16">
        <v>49.07</v>
      </c>
      <c r="AA198" s="16">
        <v>49.1</v>
      </c>
      <c r="AB198" s="16">
        <v>49.07</v>
      </c>
      <c r="AC198" s="16">
        <f t="shared" si="24"/>
        <v>49.080000000000005</v>
      </c>
      <c r="AD198" s="23">
        <v>5.8999999999999999E-3</v>
      </c>
      <c r="AE198" s="16">
        <f t="shared" si="25"/>
        <v>5.8999999999999995</v>
      </c>
      <c r="AF198" s="23">
        <f t="shared" si="26"/>
        <v>0.12021189894050527</v>
      </c>
      <c r="AG198" s="16">
        <v>42.02</v>
      </c>
      <c r="AH198" s="21">
        <f t="shared" si="27"/>
        <v>21.01</v>
      </c>
      <c r="AI198" s="21" t="e">
        <f t="shared" si="28"/>
        <v>#VALUE!</v>
      </c>
      <c r="AJ198" s="20" t="s">
        <v>88</v>
      </c>
      <c r="AK198" s="20" t="s">
        <v>88</v>
      </c>
      <c r="AL198">
        <v>22</v>
      </c>
      <c r="AM198">
        <v>19</v>
      </c>
      <c r="FT198">
        <v>3</v>
      </c>
      <c r="FU198">
        <v>2</v>
      </c>
    </row>
    <row r="199" spans="1:177" x14ac:dyDescent="0.3">
      <c r="A199">
        <v>202</v>
      </c>
      <c r="B199">
        <v>6200</v>
      </c>
      <c r="C199" s="2" t="s">
        <v>60</v>
      </c>
      <c r="D199" s="2" t="s">
        <v>284</v>
      </c>
      <c r="E199" s="15" t="s">
        <v>151</v>
      </c>
      <c r="F199" t="s">
        <v>178</v>
      </c>
      <c r="G199" t="s">
        <v>11</v>
      </c>
      <c r="H199">
        <v>2014</v>
      </c>
      <c r="I199" s="1">
        <v>41812</v>
      </c>
      <c r="J199" s="3">
        <v>44765</v>
      </c>
      <c r="K199">
        <v>8</v>
      </c>
      <c r="L199">
        <v>2953</v>
      </c>
      <c r="M199" s="24">
        <v>3.1593320765000001</v>
      </c>
      <c r="N199" t="s">
        <v>378</v>
      </c>
      <c r="O199" s="17">
        <v>17.100000000000001</v>
      </c>
      <c r="P199" s="17">
        <v>24.5</v>
      </c>
      <c r="Q199" s="16">
        <f t="shared" si="22"/>
        <v>0.69795918367346943</v>
      </c>
      <c r="R199">
        <v>1</v>
      </c>
      <c r="S199" t="s">
        <v>12</v>
      </c>
      <c r="T199" s="4"/>
      <c r="U199">
        <v>0</v>
      </c>
      <c r="V199" s="16">
        <v>0.62</v>
      </c>
      <c r="W199" s="16">
        <v>0.57999999999999996</v>
      </c>
      <c r="X199" s="16">
        <v>0.57999999999999996</v>
      </c>
      <c r="Y199" s="22">
        <f t="shared" si="23"/>
        <v>0.59333333333333327</v>
      </c>
      <c r="Z199" s="16">
        <v>49.7</v>
      </c>
      <c r="AA199" s="16">
        <v>49.75</v>
      </c>
      <c r="AB199" s="16">
        <v>49.69</v>
      </c>
      <c r="AC199" s="16">
        <f t="shared" si="24"/>
        <v>49.713333333333331</v>
      </c>
      <c r="AD199" s="23">
        <v>6.3E-3</v>
      </c>
      <c r="AE199" s="16">
        <f t="shared" si="25"/>
        <v>6.3</v>
      </c>
      <c r="AF199" s="23">
        <f t="shared" si="26"/>
        <v>0.12672656564301998</v>
      </c>
      <c r="AG199" s="16">
        <v>40.25</v>
      </c>
      <c r="AH199" s="21">
        <f t="shared" si="27"/>
        <v>20.125</v>
      </c>
      <c r="AI199" s="21">
        <f t="shared" si="28"/>
        <v>0</v>
      </c>
      <c r="AJ199" s="20">
        <f>AN199+AP199+AR199+AT199+AV199+AX199+AZ199+BB199+BD199+BD199+BF199+BI199+BK199+BM199+BO199+BQ199+BS199+BU199+BW199+BY199+CA199+CD199+CF199+CH199+CJ199+CL199+CN199+CP199+CR199+CT199+CV199</f>
        <v>0</v>
      </c>
      <c r="AK199" s="20">
        <f>AO199+AQ199+AS199+AU199+AW199+AY199+BA199+BC199+BE199+BE199+BG199+BJ199+BL199+BN199+BP199+BR199+BT199+BV199+BX199+BZ199+CB199+CE199+CG199+CI199+CK199+CM199+CO199+CQ199+CS199+CU199+CW199</f>
        <v>0</v>
      </c>
      <c r="FT199">
        <v>4</v>
      </c>
      <c r="FU199">
        <v>3</v>
      </c>
    </row>
    <row r="200" spans="1:177" x14ac:dyDescent="0.3">
      <c r="A200">
        <v>523</v>
      </c>
      <c r="B200">
        <v>7175</v>
      </c>
      <c r="C200" s="2" t="s">
        <v>135</v>
      </c>
      <c r="D200" s="2" t="s">
        <v>357</v>
      </c>
      <c r="E200" s="4" t="s">
        <v>151</v>
      </c>
      <c r="G200" t="s">
        <v>11</v>
      </c>
      <c r="H200">
        <v>2020</v>
      </c>
      <c r="I200" s="1">
        <v>44039</v>
      </c>
      <c r="J200" s="3">
        <v>44767</v>
      </c>
      <c r="K200">
        <v>2</v>
      </c>
      <c r="L200">
        <v>728</v>
      </c>
      <c r="M200" s="24">
        <v>3.1593320765000001</v>
      </c>
      <c r="N200" t="s">
        <v>378</v>
      </c>
      <c r="O200" s="17">
        <v>17.399999999999999</v>
      </c>
      <c r="P200" s="17">
        <v>26.5</v>
      </c>
      <c r="Q200" s="16">
        <f t="shared" si="22"/>
        <v>0.65660377358490563</v>
      </c>
      <c r="R200">
        <v>1</v>
      </c>
      <c r="S200" t="s">
        <v>12</v>
      </c>
      <c r="T200" s="4"/>
      <c r="U200">
        <v>0</v>
      </c>
      <c r="V200" s="16">
        <v>0.59</v>
      </c>
      <c r="W200" s="16">
        <v>0.6</v>
      </c>
      <c r="X200" s="16">
        <v>0.6</v>
      </c>
      <c r="Y200" s="22">
        <f t="shared" si="23"/>
        <v>0.59666666666666668</v>
      </c>
      <c r="Z200" s="16">
        <v>54.27</v>
      </c>
      <c r="AA200" s="16">
        <v>54.23</v>
      </c>
      <c r="AB200" s="16">
        <v>54.27</v>
      </c>
      <c r="AC200" s="16">
        <f t="shared" si="24"/>
        <v>54.256666666666668</v>
      </c>
      <c r="AD200" s="23">
        <v>6.7000000000000002E-3</v>
      </c>
      <c r="AE200" s="16">
        <f t="shared" si="25"/>
        <v>6.7</v>
      </c>
      <c r="AF200" s="23">
        <f t="shared" si="26"/>
        <v>0.1234871290778399</v>
      </c>
      <c r="AG200" s="16">
        <v>46.04</v>
      </c>
      <c r="AH200" s="21">
        <f t="shared" si="27"/>
        <v>23.02</v>
      </c>
      <c r="AI200" s="21" t="e">
        <f t="shared" si="28"/>
        <v>#VALUE!</v>
      </c>
      <c r="AJ200" s="20" t="s">
        <v>88</v>
      </c>
      <c r="AK200" s="20" t="s">
        <v>88</v>
      </c>
      <c r="AL200">
        <v>21</v>
      </c>
      <c r="AM200">
        <v>18</v>
      </c>
      <c r="AN200">
        <v>15</v>
      </c>
      <c r="AO200">
        <v>17</v>
      </c>
      <c r="AP200">
        <v>14</v>
      </c>
      <c r="AQ200">
        <v>17</v>
      </c>
      <c r="AR200">
        <v>13</v>
      </c>
      <c r="AS200">
        <v>15</v>
      </c>
      <c r="AT200">
        <v>12</v>
      </c>
      <c r="AU200">
        <v>14</v>
      </c>
      <c r="AV200">
        <v>11</v>
      </c>
      <c r="AW200">
        <v>12</v>
      </c>
      <c r="AX200">
        <v>11</v>
      </c>
      <c r="AY200">
        <v>11</v>
      </c>
      <c r="AZ200">
        <v>11</v>
      </c>
      <c r="BA200">
        <v>11</v>
      </c>
      <c r="BB200">
        <v>11</v>
      </c>
      <c r="BC200">
        <v>11</v>
      </c>
      <c r="BD200">
        <v>10</v>
      </c>
      <c r="BE200">
        <v>10</v>
      </c>
      <c r="BF200">
        <v>10</v>
      </c>
      <c r="BG200">
        <v>10</v>
      </c>
      <c r="BI200">
        <v>14</v>
      </c>
      <c r="BJ200">
        <v>18</v>
      </c>
      <c r="BK200">
        <v>14</v>
      </c>
      <c r="BL200">
        <v>16</v>
      </c>
      <c r="BM200">
        <v>13</v>
      </c>
      <c r="BN200">
        <v>14</v>
      </c>
      <c r="BO200">
        <v>12</v>
      </c>
      <c r="BP200">
        <v>12</v>
      </c>
      <c r="BQ200">
        <v>12</v>
      </c>
      <c r="BR200">
        <v>12</v>
      </c>
      <c r="BS200">
        <v>11</v>
      </c>
      <c r="BT200">
        <v>11</v>
      </c>
      <c r="BU200">
        <v>10</v>
      </c>
      <c r="BV200">
        <v>10</v>
      </c>
      <c r="BW200">
        <v>10</v>
      </c>
      <c r="BX200">
        <v>10</v>
      </c>
      <c r="BY200">
        <v>10</v>
      </c>
      <c r="BZ200">
        <v>10</v>
      </c>
      <c r="CA200">
        <v>10</v>
      </c>
      <c r="CB200">
        <v>10</v>
      </c>
      <c r="CD200">
        <v>14</v>
      </c>
      <c r="CE200">
        <v>18</v>
      </c>
      <c r="CF200">
        <v>13</v>
      </c>
      <c r="CG200">
        <v>16</v>
      </c>
      <c r="CH200">
        <v>12</v>
      </c>
      <c r="CI200">
        <v>14</v>
      </c>
      <c r="CJ200">
        <v>12</v>
      </c>
      <c r="CK200">
        <v>12</v>
      </c>
      <c r="CL200">
        <v>11</v>
      </c>
      <c r="CM200">
        <v>12</v>
      </c>
      <c r="CN200">
        <v>11</v>
      </c>
      <c r="CO200">
        <v>12</v>
      </c>
      <c r="CP200">
        <v>10</v>
      </c>
      <c r="CQ200">
        <v>10</v>
      </c>
      <c r="CR200">
        <v>9</v>
      </c>
      <c r="CS200">
        <v>10</v>
      </c>
      <c r="CT200">
        <v>10</v>
      </c>
      <c r="CU200">
        <v>10</v>
      </c>
      <c r="CV200">
        <v>10</v>
      </c>
      <c r="CW200">
        <v>10</v>
      </c>
    </row>
    <row r="201" spans="1:177" x14ac:dyDescent="0.3">
      <c r="A201">
        <v>528</v>
      </c>
      <c r="B201">
        <v>7179</v>
      </c>
      <c r="C201" s="2" t="s">
        <v>144</v>
      </c>
      <c r="D201" s="2" t="s">
        <v>366</v>
      </c>
      <c r="E201" s="4" t="s">
        <v>151</v>
      </c>
      <c r="G201" t="s">
        <v>11</v>
      </c>
      <c r="H201">
        <v>2020</v>
      </c>
      <c r="I201" s="1">
        <v>44126</v>
      </c>
      <c r="J201" s="3">
        <v>44767</v>
      </c>
      <c r="K201">
        <v>2</v>
      </c>
      <c r="L201">
        <v>641</v>
      </c>
      <c r="M201" s="24">
        <v>3.1593320765000001</v>
      </c>
      <c r="N201" t="s">
        <v>378</v>
      </c>
      <c r="O201" s="17">
        <v>16.3</v>
      </c>
      <c r="P201" s="17">
        <v>26.8</v>
      </c>
      <c r="Q201" s="16">
        <f t="shared" si="22"/>
        <v>0.60820895522388063</v>
      </c>
      <c r="R201">
        <v>1</v>
      </c>
      <c r="S201" t="s">
        <v>12</v>
      </c>
      <c r="T201" s="4"/>
      <c r="U201">
        <v>0</v>
      </c>
      <c r="V201" s="16">
        <v>0.57999999999999996</v>
      </c>
      <c r="W201" s="16">
        <v>0.56000000000000005</v>
      </c>
      <c r="X201" s="16">
        <v>0.55000000000000004</v>
      </c>
      <c r="Y201" s="22">
        <f t="shared" si="23"/>
        <v>0.56333333333333335</v>
      </c>
      <c r="Z201" s="16">
        <v>51.64</v>
      </c>
      <c r="AA201" s="16">
        <v>51.57</v>
      </c>
      <c r="AB201" s="16">
        <v>51.69</v>
      </c>
      <c r="AC201" s="16">
        <f t="shared" si="24"/>
        <v>51.633333333333333</v>
      </c>
      <c r="AD201" s="23">
        <v>6.7000000000000002E-3</v>
      </c>
      <c r="AE201" s="16">
        <f t="shared" si="25"/>
        <v>6.7</v>
      </c>
      <c r="AF201" s="23">
        <f t="shared" si="26"/>
        <v>0.12976113621691415</v>
      </c>
      <c r="AG201" s="16">
        <v>43.44</v>
      </c>
      <c r="AH201" s="21">
        <f t="shared" si="27"/>
        <v>21.72</v>
      </c>
      <c r="AI201" s="21" t="e">
        <f t="shared" si="28"/>
        <v>#VALUE!</v>
      </c>
      <c r="AJ201" s="20" t="s">
        <v>88</v>
      </c>
      <c r="AK201" s="20" t="s">
        <v>88</v>
      </c>
      <c r="FT201">
        <v>3</v>
      </c>
      <c r="FU201">
        <v>2</v>
      </c>
    </row>
    <row r="202" spans="1:177" x14ac:dyDescent="0.3">
      <c r="A202">
        <v>436</v>
      </c>
      <c r="B202">
        <v>6923</v>
      </c>
      <c r="C202" s="2" t="s">
        <v>114</v>
      </c>
      <c r="D202" s="2" t="s">
        <v>336</v>
      </c>
      <c r="E202" s="4" t="s">
        <v>151</v>
      </c>
      <c r="G202" t="s">
        <v>11</v>
      </c>
      <c r="H202">
        <v>2018</v>
      </c>
      <c r="I202" s="1">
        <v>43303</v>
      </c>
      <c r="J202" s="3">
        <v>44768</v>
      </c>
      <c r="K202">
        <v>4</v>
      </c>
      <c r="L202">
        <v>1465</v>
      </c>
      <c r="M202" s="24">
        <v>3.1593320765000001</v>
      </c>
      <c r="N202" t="s">
        <v>378</v>
      </c>
      <c r="O202" s="17">
        <v>17.899999999999999</v>
      </c>
      <c r="P202" s="17">
        <v>26.4</v>
      </c>
      <c r="Q202" s="16">
        <f t="shared" si="22"/>
        <v>0.67803030303030298</v>
      </c>
      <c r="R202">
        <v>1</v>
      </c>
      <c r="S202" t="s">
        <v>32</v>
      </c>
      <c r="T202" s="4"/>
      <c r="U202">
        <v>1</v>
      </c>
      <c r="V202" s="16">
        <v>0.59</v>
      </c>
      <c r="W202" s="16">
        <v>0.59</v>
      </c>
      <c r="X202" s="16">
        <v>0.6</v>
      </c>
      <c r="Y202" s="22">
        <f t="shared" si="23"/>
        <v>0.59333333333333327</v>
      </c>
      <c r="Z202" s="16">
        <v>52.9</v>
      </c>
      <c r="AA202" s="16">
        <v>52.98</v>
      </c>
      <c r="AB202" s="16">
        <v>53.08</v>
      </c>
      <c r="AC202" s="16">
        <f t="shared" si="24"/>
        <v>52.986666666666657</v>
      </c>
      <c r="AD202" s="23">
        <v>6.1000000000000004E-3</v>
      </c>
      <c r="AE202" s="16">
        <f t="shared" si="25"/>
        <v>6.1000000000000005</v>
      </c>
      <c r="AF202" s="23">
        <f t="shared" si="26"/>
        <v>0.1151233014594867</v>
      </c>
      <c r="AG202" s="16">
        <v>43.52</v>
      </c>
      <c r="AH202" s="21">
        <f t="shared" si="27"/>
        <v>21.76</v>
      </c>
      <c r="AI202" s="21" t="e">
        <f t="shared" si="28"/>
        <v>#VALUE!</v>
      </c>
      <c r="AJ202" s="20" t="s">
        <v>88</v>
      </c>
      <c r="AK202" s="20" t="s">
        <v>88</v>
      </c>
      <c r="FT202">
        <v>3</v>
      </c>
      <c r="FU202">
        <v>3</v>
      </c>
    </row>
    <row r="203" spans="1:177" x14ac:dyDescent="0.3">
      <c r="A203">
        <v>479</v>
      </c>
      <c r="B203">
        <v>7135</v>
      </c>
      <c r="C203" s="2" t="s">
        <v>121</v>
      </c>
      <c r="D203" s="2" t="s">
        <v>343</v>
      </c>
      <c r="E203" s="4" t="s">
        <v>151</v>
      </c>
      <c r="G203" t="s">
        <v>11</v>
      </c>
      <c r="H203">
        <v>2019</v>
      </c>
      <c r="I203" s="1">
        <v>43604</v>
      </c>
      <c r="J203" s="3">
        <v>44771</v>
      </c>
      <c r="K203">
        <v>3</v>
      </c>
      <c r="L203">
        <v>1371</v>
      </c>
      <c r="M203" s="24">
        <v>3.1593320765000001</v>
      </c>
      <c r="N203" t="s">
        <v>378</v>
      </c>
      <c r="O203" s="17">
        <v>15.9</v>
      </c>
      <c r="P203" s="17">
        <v>26.1</v>
      </c>
      <c r="Q203" s="16">
        <f t="shared" si="22"/>
        <v>0.60919540229885061</v>
      </c>
      <c r="R203">
        <v>1</v>
      </c>
      <c r="S203" t="s">
        <v>12</v>
      </c>
      <c r="T203" s="4"/>
      <c r="U203">
        <v>0</v>
      </c>
      <c r="V203" s="16">
        <v>0.57999999999999996</v>
      </c>
      <c r="W203" s="16">
        <v>0.54</v>
      </c>
      <c r="X203" s="16">
        <v>0.53</v>
      </c>
      <c r="Y203" s="22">
        <f t="shared" si="23"/>
        <v>0.55000000000000004</v>
      </c>
      <c r="Z203" s="16">
        <v>51.19</v>
      </c>
      <c r="AA203" s="16">
        <v>51.14</v>
      </c>
      <c r="AB203" s="16">
        <v>51.16</v>
      </c>
      <c r="AC203" s="16">
        <f t="shared" si="24"/>
        <v>51.163333333333334</v>
      </c>
      <c r="AD203" s="23">
        <v>5.7000000000000002E-3</v>
      </c>
      <c r="AE203" s="16">
        <f t="shared" si="25"/>
        <v>5.7</v>
      </c>
      <c r="AF203" s="23">
        <f t="shared" si="26"/>
        <v>0.11140790931005277</v>
      </c>
      <c r="AG203" s="16">
        <v>41.41</v>
      </c>
      <c r="AH203" s="21">
        <f t="shared" si="27"/>
        <v>20.704999999999998</v>
      </c>
      <c r="AI203" s="21" t="e">
        <f t="shared" si="28"/>
        <v>#VALUE!</v>
      </c>
      <c r="AJ203" s="20" t="s">
        <v>88</v>
      </c>
      <c r="AK203" s="20" t="s">
        <v>88</v>
      </c>
      <c r="FT203">
        <v>3</v>
      </c>
      <c r="FU203">
        <v>3</v>
      </c>
    </row>
    <row r="204" spans="1:177" x14ac:dyDescent="0.3">
      <c r="A204">
        <v>537</v>
      </c>
      <c r="B204">
        <v>7193</v>
      </c>
      <c r="C204" s="2" t="s">
        <v>146</v>
      </c>
      <c r="D204" s="2" t="s">
        <v>368</v>
      </c>
      <c r="E204" s="4" t="s">
        <v>151</v>
      </c>
      <c r="G204" t="s">
        <v>11</v>
      </c>
      <c r="H204">
        <v>2021</v>
      </c>
      <c r="I204" s="1">
        <v>44379</v>
      </c>
      <c r="J204" s="3">
        <v>44772</v>
      </c>
      <c r="K204">
        <v>1</v>
      </c>
      <c r="L204">
        <v>393</v>
      </c>
      <c r="M204" s="24">
        <v>3.1593320765000001</v>
      </c>
      <c r="N204" t="s">
        <v>383</v>
      </c>
      <c r="O204" s="17">
        <v>16.7</v>
      </c>
      <c r="P204" s="17">
        <v>26.4</v>
      </c>
      <c r="Q204" s="16">
        <f t="shared" si="22"/>
        <v>0.63257575757575757</v>
      </c>
      <c r="R204">
        <v>1</v>
      </c>
      <c r="S204" t="s">
        <v>19</v>
      </c>
      <c r="T204" s="4"/>
      <c r="U204">
        <v>0</v>
      </c>
      <c r="V204" s="16">
        <v>0.6</v>
      </c>
      <c r="W204" s="16">
        <v>0.6</v>
      </c>
      <c r="X204" s="16">
        <v>0.55000000000000004</v>
      </c>
      <c r="Y204" s="22">
        <f t="shared" si="23"/>
        <v>0.58333333333333337</v>
      </c>
      <c r="Z204" s="16">
        <v>50.35</v>
      </c>
      <c r="AA204" s="16">
        <v>50.36</v>
      </c>
      <c r="AB204" s="16">
        <v>50.37</v>
      </c>
      <c r="AC204" s="16">
        <f t="shared" si="24"/>
        <v>50.360000000000007</v>
      </c>
      <c r="AD204" s="23">
        <v>6.4000000000000003E-3</v>
      </c>
      <c r="AE204" s="16">
        <f t="shared" si="25"/>
        <v>6.4</v>
      </c>
      <c r="AF204" s="23">
        <f t="shared" si="26"/>
        <v>0.12708498808578236</v>
      </c>
      <c r="AG204" s="16">
        <v>43.22</v>
      </c>
      <c r="AH204" s="21">
        <f t="shared" si="27"/>
        <v>21.61</v>
      </c>
      <c r="AI204" s="21" t="e">
        <f t="shared" si="28"/>
        <v>#VALUE!</v>
      </c>
      <c r="AJ204" s="20" t="s">
        <v>88</v>
      </c>
      <c r="AK204" s="20" t="s">
        <v>88</v>
      </c>
    </row>
    <row r="205" spans="1:177" x14ac:dyDescent="0.3">
      <c r="A205" s="9">
        <v>252</v>
      </c>
      <c r="B205" s="9">
        <v>6574</v>
      </c>
      <c r="C205" s="2" t="s">
        <v>154</v>
      </c>
      <c r="D205" s="2" t="s">
        <v>374</v>
      </c>
      <c r="E205" s="4" t="s">
        <v>151</v>
      </c>
      <c r="G205" t="s">
        <v>11</v>
      </c>
      <c r="H205">
        <v>2015</v>
      </c>
      <c r="I205" s="1">
        <v>42296</v>
      </c>
      <c r="J205" s="3">
        <v>44774</v>
      </c>
      <c r="K205">
        <v>7</v>
      </c>
      <c r="L205">
        <v>2699</v>
      </c>
      <c r="M205" s="24">
        <v>3.1593320765000001</v>
      </c>
      <c r="N205" t="s">
        <v>378</v>
      </c>
      <c r="O205" s="17">
        <v>15.4</v>
      </c>
      <c r="P205" s="17">
        <v>25.3</v>
      </c>
      <c r="Q205" s="16">
        <f t="shared" si="22"/>
        <v>0.60869565217391308</v>
      </c>
      <c r="R205">
        <v>1</v>
      </c>
      <c r="S205" t="s">
        <v>12</v>
      </c>
      <c r="T205" s="4"/>
      <c r="U205">
        <v>0</v>
      </c>
      <c r="V205" s="16">
        <v>0.7</v>
      </c>
      <c r="W205" s="16">
        <v>0.68</v>
      </c>
      <c r="X205" s="16">
        <v>0.66</v>
      </c>
      <c r="Y205" s="22">
        <f t="shared" si="23"/>
        <v>0.68</v>
      </c>
      <c r="Z205" s="16">
        <v>51.08</v>
      </c>
      <c r="AA205" s="16">
        <v>51.14</v>
      </c>
      <c r="AB205" s="16">
        <v>51.15</v>
      </c>
      <c r="AC205" s="16">
        <f t="shared" si="24"/>
        <v>51.123333333333335</v>
      </c>
      <c r="AD205" s="23">
        <v>6.8999999999999999E-3</v>
      </c>
      <c r="AE205" s="16">
        <f t="shared" si="25"/>
        <v>6.8999999999999995</v>
      </c>
      <c r="AF205" s="23">
        <f t="shared" si="26"/>
        <v>0.13496772510921301</v>
      </c>
      <c r="AG205" s="16">
        <v>44.07</v>
      </c>
      <c r="AH205" s="21">
        <f t="shared" si="27"/>
        <v>22.035</v>
      </c>
      <c r="AI205" s="21" t="e">
        <f t="shared" si="28"/>
        <v>#VALUE!</v>
      </c>
      <c r="AJ205" s="20" t="s">
        <v>88</v>
      </c>
      <c r="AK205" s="20" t="s">
        <v>88</v>
      </c>
      <c r="FT205">
        <v>3</v>
      </c>
      <c r="FU205">
        <v>3</v>
      </c>
    </row>
    <row r="206" spans="1:177" x14ac:dyDescent="0.3">
      <c r="A206">
        <v>460</v>
      </c>
      <c r="B206">
        <v>7101</v>
      </c>
      <c r="C206" s="2" t="s">
        <v>117</v>
      </c>
      <c r="D206" s="2" t="s">
        <v>339</v>
      </c>
      <c r="E206" s="4" t="s">
        <v>151</v>
      </c>
      <c r="G206" t="s">
        <v>11</v>
      </c>
      <c r="H206">
        <v>2018</v>
      </c>
      <c r="I206" s="1">
        <v>43291</v>
      </c>
      <c r="J206" s="3">
        <v>44778</v>
      </c>
      <c r="K206">
        <v>4</v>
      </c>
      <c r="L206">
        <v>1487</v>
      </c>
      <c r="M206" s="24">
        <v>3.1593320765000001</v>
      </c>
      <c r="N206" t="s">
        <v>378</v>
      </c>
      <c r="O206" s="17">
        <v>17.5</v>
      </c>
      <c r="P206" s="17">
        <v>26.5</v>
      </c>
      <c r="Q206" s="16">
        <f t="shared" si="22"/>
        <v>0.660377358490566</v>
      </c>
      <c r="R206">
        <v>1</v>
      </c>
      <c r="S206" t="s">
        <v>12</v>
      </c>
      <c r="T206" s="4"/>
      <c r="U206">
        <v>0</v>
      </c>
      <c r="V206" s="16">
        <v>0.65</v>
      </c>
      <c r="W206" s="16">
        <v>0.64</v>
      </c>
      <c r="X206" s="16">
        <v>0.59</v>
      </c>
      <c r="Y206" s="22">
        <f t="shared" si="23"/>
        <v>0.62666666666666659</v>
      </c>
      <c r="Z206" s="16">
        <v>54.78</v>
      </c>
      <c r="AA206" s="16">
        <v>54.68</v>
      </c>
      <c r="AB206" s="16">
        <v>54.77</v>
      </c>
      <c r="AC206" s="16">
        <f t="shared" si="24"/>
        <v>54.743333333333339</v>
      </c>
      <c r="AD206" s="23">
        <v>7.3000000000000001E-3</v>
      </c>
      <c r="AE206" s="16">
        <f t="shared" si="25"/>
        <v>7.3</v>
      </c>
      <c r="AF206" s="23">
        <f t="shared" si="26"/>
        <v>0.13334957072398465</v>
      </c>
      <c r="AG206" s="16">
        <v>45.89</v>
      </c>
      <c r="AH206" s="21">
        <f t="shared" si="27"/>
        <v>22.945</v>
      </c>
      <c r="AI206" s="21" t="e">
        <f t="shared" si="28"/>
        <v>#VALUE!</v>
      </c>
      <c r="AJ206" s="20" t="s">
        <v>88</v>
      </c>
      <c r="AK206" s="20" t="s">
        <v>88</v>
      </c>
      <c r="FT206">
        <v>3</v>
      </c>
      <c r="FU206">
        <v>3</v>
      </c>
    </row>
    <row r="207" spans="1:177" x14ac:dyDescent="0.3">
      <c r="A207">
        <v>478</v>
      </c>
      <c r="B207">
        <v>7134</v>
      </c>
      <c r="C207" s="2" t="s">
        <v>136</v>
      </c>
      <c r="D207" s="2" t="s">
        <v>358</v>
      </c>
      <c r="E207" s="4" t="s">
        <v>151</v>
      </c>
      <c r="G207" t="s">
        <v>11</v>
      </c>
      <c r="H207">
        <v>2019</v>
      </c>
      <c r="I207" s="1">
        <v>43826</v>
      </c>
      <c r="J207" s="3">
        <v>44779</v>
      </c>
      <c r="K207">
        <v>3</v>
      </c>
      <c r="L207">
        <v>953</v>
      </c>
      <c r="M207" s="24">
        <v>3.1593320765000001</v>
      </c>
      <c r="N207" t="s">
        <v>378</v>
      </c>
      <c r="O207" s="17">
        <v>16.899999999999999</v>
      </c>
      <c r="P207" s="17">
        <v>27.1</v>
      </c>
      <c r="Q207" s="16">
        <f t="shared" si="22"/>
        <v>0.6236162361623615</v>
      </c>
      <c r="R207">
        <v>1</v>
      </c>
      <c r="S207" t="s">
        <v>12</v>
      </c>
      <c r="T207" s="4"/>
      <c r="U207">
        <v>0</v>
      </c>
      <c r="V207" s="16">
        <v>0.56999999999999995</v>
      </c>
      <c r="W207" s="16">
        <v>0.57999999999999996</v>
      </c>
      <c r="X207" s="16">
        <v>0.6</v>
      </c>
      <c r="Y207" s="22">
        <f t="shared" si="23"/>
        <v>0.58333333333333337</v>
      </c>
      <c r="Z207" s="16">
        <v>52.51</v>
      </c>
      <c r="AA207" s="16">
        <v>52.52</v>
      </c>
      <c r="AB207" s="16">
        <v>52.55</v>
      </c>
      <c r="AC207" s="16">
        <f t="shared" si="24"/>
        <v>52.526666666666664</v>
      </c>
      <c r="AD207" s="23">
        <v>6.1000000000000004E-3</v>
      </c>
      <c r="AE207" s="16">
        <f t="shared" si="25"/>
        <v>6.1000000000000005</v>
      </c>
      <c r="AF207" s="23">
        <f t="shared" si="26"/>
        <v>0.11613148876761012</v>
      </c>
      <c r="AG207" s="16">
        <v>42.41</v>
      </c>
      <c r="AH207" s="21">
        <f t="shared" si="27"/>
        <v>21.204999999999998</v>
      </c>
      <c r="AI207" s="21" t="e">
        <f t="shared" si="28"/>
        <v>#VALUE!</v>
      </c>
      <c r="AJ207" s="20" t="s">
        <v>88</v>
      </c>
      <c r="AK207" s="20" t="s">
        <v>88</v>
      </c>
      <c r="FT207">
        <v>3</v>
      </c>
      <c r="FU207">
        <v>3</v>
      </c>
    </row>
    <row r="208" spans="1:177" x14ac:dyDescent="0.3">
      <c r="A208">
        <v>542</v>
      </c>
      <c r="B208">
        <v>7204</v>
      </c>
      <c r="C208" s="2" t="s">
        <v>141</v>
      </c>
      <c r="D208" s="2" t="s">
        <v>363</v>
      </c>
      <c r="E208" s="4" t="s">
        <v>151</v>
      </c>
      <c r="G208" t="s">
        <v>11</v>
      </c>
      <c r="H208">
        <v>2020</v>
      </c>
      <c r="I208" s="1">
        <v>44170</v>
      </c>
      <c r="J208" s="3">
        <v>44779</v>
      </c>
      <c r="K208">
        <v>2</v>
      </c>
      <c r="L208">
        <v>609</v>
      </c>
      <c r="M208" s="24">
        <v>3.1593320765000001</v>
      </c>
      <c r="N208" t="s">
        <v>378</v>
      </c>
      <c r="O208" s="17">
        <v>15.8</v>
      </c>
      <c r="P208" s="17">
        <v>25.9</v>
      </c>
      <c r="Q208" s="16">
        <f t="shared" si="22"/>
        <v>0.61003861003861015</v>
      </c>
      <c r="R208">
        <v>1</v>
      </c>
      <c r="S208" t="s">
        <v>12</v>
      </c>
      <c r="T208" s="4"/>
      <c r="U208">
        <v>0</v>
      </c>
      <c r="V208" s="16">
        <v>0.56999999999999995</v>
      </c>
      <c r="W208" s="16">
        <v>0.56999999999999995</v>
      </c>
      <c r="X208" s="16">
        <v>0.56999999999999995</v>
      </c>
      <c r="Y208" s="22">
        <f t="shared" si="23"/>
        <v>0.56999999999999995</v>
      </c>
      <c r="Z208" s="16">
        <v>52.47</v>
      </c>
      <c r="AA208" s="16">
        <v>52.41</v>
      </c>
      <c r="AB208" s="16">
        <v>52.39</v>
      </c>
      <c r="AC208" s="16">
        <f t="shared" si="24"/>
        <v>52.423333333333325</v>
      </c>
      <c r="AD208" s="23">
        <v>6.6E-3</v>
      </c>
      <c r="AE208" s="16">
        <f t="shared" si="25"/>
        <v>6.6</v>
      </c>
      <c r="AF208" s="23">
        <f t="shared" si="26"/>
        <v>0.12589813696191265</v>
      </c>
      <c r="AG208" s="16">
        <v>42.54</v>
      </c>
      <c r="AH208" s="21">
        <f t="shared" si="27"/>
        <v>21.27</v>
      </c>
      <c r="AI208" s="21" t="e">
        <f t="shared" si="28"/>
        <v>#VALUE!</v>
      </c>
      <c r="AJ208" s="20" t="s">
        <v>88</v>
      </c>
      <c r="AK208" s="20" t="s">
        <v>88</v>
      </c>
    </row>
    <row r="209" spans="1:101" x14ac:dyDescent="0.3">
      <c r="A209">
        <v>384</v>
      </c>
      <c r="B209">
        <v>6864</v>
      </c>
      <c r="C209" s="2" t="s">
        <v>103</v>
      </c>
      <c r="D209" s="2" t="s">
        <v>325</v>
      </c>
      <c r="E209" s="4" t="s">
        <v>151</v>
      </c>
      <c r="G209" t="s">
        <v>11</v>
      </c>
      <c r="H209">
        <v>2017</v>
      </c>
      <c r="I209" s="1">
        <v>43011</v>
      </c>
      <c r="J209" s="3">
        <v>44781</v>
      </c>
      <c r="K209">
        <v>5</v>
      </c>
      <c r="L209">
        <v>1770</v>
      </c>
      <c r="M209" s="24">
        <v>3.1593320765000001</v>
      </c>
      <c r="N209" t="s">
        <v>378</v>
      </c>
      <c r="O209" s="17">
        <v>17.3</v>
      </c>
      <c r="P209" s="17">
        <v>26.5</v>
      </c>
      <c r="Q209" s="16">
        <f t="shared" si="22"/>
        <v>0.65283018867924536</v>
      </c>
      <c r="R209">
        <v>1</v>
      </c>
      <c r="S209" t="s">
        <v>12</v>
      </c>
      <c r="T209" s="4"/>
      <c r="U209">
        <v>0</v>
      </c>
      <c r="V209" s="16">
        <v>0.62</v>
      </c>
      <c r="W209" s="16">
        <v>0.57999999999999996</v>
      </c>
      <c r="X209" s="16">
        <v>0.61</v>
      </c>
      <c r="Y209" s="22">
        <f t="shared" si="23"/>
        <v>0.60333333333333339</v>
      </c>
      <c r="Z209" s="16">
        <v>49.04</v>
      </c>
      <c r="AA209" s="16">
        <v>49.12</v>
      </c>
      <c r="AB209" s="16">
        <v>49.12</v>
      </c>
      <c r="AC209" s="16">
        <f t="shared" si="24"/>
        <v>49.093333333333334</v>
      </c>
      <c r="AD209" s="23">
        <v>6.6E-3</v>
      </c>
      <c r="AE209" s="16">
        <f t="shared" si="25"/>
        <v>6.6</v>
      </c>
      <c r="AF209" s="23">
        <f t="shared" si="26"/>
        <v>0.13443780554046714</v>
      </c>
      <c r="AG209" s="16">
        <v>38.729999999999997</v>
      </c>
      <c r="AH209" s="21">
        <f t="shared" si="27"/>
        <v>19.364999999999998</v>
      </c>
      <c r="AI209" s="21" t="e">
        <f t="shared" si="28"/>
        <v>#VALUE!</v>
      </c>
      <c r="AJ209" s="20" t="s">
        <v>88</v>
      </c>
      <c r="AK209" s="20" t="s">
        <v>88</v>
      </c>
    </row>
    <row r="210" spans="1:101" x14ac:dyDescent="0.3">
      <c r="A210">
        <v>121</v>
      </c>
      <c r="B210">
        <v>6144</v>
      </c>
      <c r="C210" s="2" t="s">
        <v>20</v>
      </c>
      <c r="D210" s="2" t="s">
        <v>247</v>
      </c>
      <c r="E210" s="15" t="s">
        <v>151</v>
      </c>
      <c r="G210" t="s">
        <v>11</v>
      </c>
      <c r="H210">
        <v>2014</v>
      </c>
      <c r="I210" s="1">
        <v>41691</v>
      </c>
      <c r="J210" s="3">
        <v>44782</v>
      </c>
      <c r="K210">
        <v>8</v>
      </c>
      <c r="L210">
        <v>3292</v>
      </c>
      <c r="M210" s="24">
        <v>3.1593320765000001</v>
      </c>
      <c r="N210" t="s">
        <v>378</v>
      </c>
      <c r="O210" s="17">
        <v>17.100000000000001</v>
      </c>
      <c r="P210" s="17">
        <v>26.9</v>
      </c>
      <c r="Q210" s="16">
        <f t="shared" si="22"/>
        <v>0.63568773234200748</v>
      </c>
      <c r="R210">
        <v>1</v>
      </c>
      <c r="S210" t="s">
        <v>12</v>
      </c>
      <c r="T210" s="4"/>
      <c r="U210">
        <v>0</v>
      </c>
      <c r="V210" s="16">
        <v>0.59</v>
      </c>
      <c r="W210" s="16">
        <v>0.59</v>
      </c>
      <c r="X210" s="16">
        <v>0.6</v>
      </c>
      <c r="Y210" s="22">
        <f t="shared" si="23"/>
        <v>0.59333333333333327</v>
      </c>
      <c r="Z210" s="16">
        <v>47.16</v>
      </c>
      <c r="AA210" s="16">
        <v>47.12</v>
      </c>
      <c r="AB210" s="16">
        <v>47.2</v>
      </c>
      <c r="AC210" s="16">
        <f t="shared" si="24"/>
        <v>47.160000000000004</v>
      </c>
      <c r="AD210" s="23">
        <v>5.7000000000000002E-3</v>
      </c>
      <c r="AE210" s="16">
        <f t="shared" si="25"/>
        <v>5.7</v>
      </c>
      <c r="AF210" s="23">
        <f t="shared" si="26"/>
        <v>0.12086513994910941</v>
      </c>
      <c r="AG210" s="16">
        <v>41.12</v>
      </c>
      <c r="AH210" s="21">
        <f t="shared" si="27"/>
        <v>20.56</v>
      </c>
      <c r="AI210" s="21">
        <f t="shared" si="28"/>
        <v>739</v>
      </c>
      <c r="AJ210" s="20">
        <f>AN210+AP210+AR210+AT210+AV210+AX210+AZ210+BB210+BD210+BD210+BF210+BI210+BK210+BM210+BO210+BQ210+BS210+BU210+BW210+BY210+CA210+CD210+CF210+CH210+CJ210+CL210+CN210+CP210+CR210+CT210+CV210</f>
        <v>353</v>
      </c>
      <c r="AK210" s="20">
        <f>AO210+AQ210+AS210+AU210+AW210+AY210+BA210+BC210+BE210+BE210+BG210+BJ210+BL210+BN210+BP210+BR210+BT210+BV210+BX210+BZ210+CB210+CE210+CG210+CI210+CK210+CM210+CO210+CQ210+CS210+CU210+CW210</f>
        <v>386</v>
      </c>
      <c r="AL210">
        <v>22</v>
      </c>
      <c r="AM210">
        <v>20</v>
      </c>
      <c r="AN210">
        <v>15</v>
      </c>
      <c r="AO210">
        <v>18</v>
      </c>
      <c r="AP210">
        <v>13</v>
      </c>
      <c r="AQ210">
        <v>16</v>
      </c>
      <c r="AR210">
        <v>12</v>
      </c>
      <c r="AS210">
        <v>14</v>
      </c>
      <c r="AT210">
        <v>12</v>
      </c>
      <c r="AU210">
        <v>13</v>
      </c>
      <c r="AV210">
        <v>11</v>
      </c>
      <c r="AW210">
        <v>12</v>
      </c>
      <c r="AX210">
        <v>11</v>
      </c>
      <c r="AY210">
        <v>11</v>
      </c>
      <c r="AZ210">
        <v>10</v>
      </c>
      <c r="BA210">
        <v>11</v>
      </c>
      <c r="BB210">
        <v>11</v>
      </c>
      <c r="BC210">
        <v>11</v>
      </c>
      <c r="BD210">
        <v>10</v>
      </c>
      <c r="BE210">
        <v>10</v>
      </c>
      <c r="BF210">
        <v>9</v>
      </c>
      <c r="BG210">
        <v>10</v>
      </c>
      <c r="BI210">
        <v>13</v>
      </c>
      <c r="BJ210">
        <v>17</v>
      </c>
      <c r="BK210">
        <v>13</v>
      </c>
      <c r="BL210">
        <v>16</v>
      </c>
      <c r="BM210">
        <v>13</v>
      </c>
      <c r="BN210">
        <v>14</v>
      </c>
      <c r="BO210">
        <v>12</v>
      </c>
      <c r="BP210">
        <v>12</v>
      </c>
      <c r="BQ210">
        <v>12</v>
      </c>
      <c r="BR210">
        <v>12</v>
      </c>
      <c r="BS210">
        <v>11</v>
      </c>
      <c r="BT210">
        <v>11</v>
      </c>
      <c r="BU210">
        <v>11</v>
      </c>
      <c r="BV210">
        <v>11</v>
      </c>
      <c r="BW210">
        <v>10</v>
      </c>
      <c r="BX210">
        <v>11</v>
      </c>
      <c r="BY210">
        <v>10</v>
      </c>
      <c r="BZ210">
        <v>10</v>
      </c>
      <c r="CA210">
        <v>10</v>
      </c>
      <c r="CB210">
        <v>10</v>
      </c>
      <c r="CD210">
        <v>14</v>
      </c>
      <c r="CE210">
        <v>17</v>
      </c>
      <c r="CF210">
        <v>14</v>
      </c>
      <c r="CG210">
        <v>17</v>
      </c>
      <c r="CH210">
        <v>12</v>
      </c>
      <c r="CI210">
        <v>14</v>
      </c>
      <c r="CJ210">
        <v>12</v>
      </c>
      <c r="CK210">
        <v>13</v>
      </c>
      <c r="CL210">
        <v>11</v>
      </c>
      <c r="CM210">
        <v>12</v>
      </c>
      <c r="CN210">
        <v>11</v>
      </c>
      <c r="CO210">
        <v>11</v>
      </c>
      <c r="CP210">
        <v>10</v>
      </c>
      <c r="CQ210">
        <v>11</v>
      </c>
      <c r="CR210">
        <v>10</v>
      </c>
      <c r="CS210">
        <v>11</v>
      </c>
      <c r="CT210">
        <v>10</v>
      </c>
      <c r="CU210">
        <v>10</v>
      </c>
      <c r="CV210">
        <v>10</v>
      </c>
      <c r="CW210">
        <v>10</v>
      </c>
    </row>
    <row r="211" spans="1:101" x14ac:dyDescent="0.3">
      <c r="A211">
        <v>144</v>
      </c>
      <c r="B211">
        <v>6155</v>
      </c>
      <c r="C211" s="2" t="s">
        <v>37</v>
      </c>
      <c r="D211" s="2" t="s">
        <v>261</v>
      </c>
      <c r="E211" s="4" t="s">
        <v>151</v>
      </c>
      <c r="G211" t="s">
        <v>11</v>
      </c>
      <c r="H211">
        <v>2014</v>
      </c>
      <c r="I211" s="1">
        <v>41698</v>
      </c>
      <c r="J211" s="3">
        <v>44782</v>
      </c>
      <c r="K211">
        <v>8</v>
      </c>
      <c r="L211">
        <v>3102</v>
      </c>
      <c r="M211" s="24">
        <v>3.1593320765000001</v>
      </c>
      <c r="N211" t="s">
        <v>378</v>
      </c>
      <c r="O211" s="17">
        <v>16.7</v>
      </c>
      <c r="P211" s="17">
        <v>27.2</v>
      </c>
      <c r="Q211" s="16">
        <f t="shared" si="22"/>
        <v>0.61397058823529416</v>
      </c>
      <c r="R211">
        <v>1</v>
      </c>
      <c r="S211" t="s">
        <v>12</v>
      </c>
      <c r="T211" s="4"/>
      <c r="U211">
        <v>0</v>
      </c>
      <c r="V211" s="16">
        <v>0.62</v>
      </c>
      <c r="W211" s="16">
        <v>0.61</v>
      </c>
      <c r="X211" s="16">
        <v>0.63</v>
      </c>
      <c r="Y211" s="22">
        <f t="shared" si="23"/>
        <v>0.62</v>
      </c>
      <c r="Z211" s="16">
        <v>54.84</v>
      </c>
      <c r="AA211" s="16">
        <v>54.77</v>
      </c>
      <c r="AB211" s="16">
        <v>54.82</v>
      </c>
      <c r="AC211" s="16">
        <f t="shared" si="24"/>
        <v>54.81</v>
      </c>
      <c r="AD211" s="23">
        <v>7.1000000000000004E-3</v>
      </c>
      <c r="AE211" s="16">
        <f t="shared" si="25"/>
        <v>7.1000000000000005</v>
      </c>
      <c r="AF211" s="23">
        <f t="shared" si="26"/>
        <v>0.12953840540047437</v>
      </c>
      <c r="AG211" s="16">
        <v>45.63</v>
      </c>
      <c r="AH211" s="21">
        <f t="shared" si="27"/>
        <v>22.815000000000001</v>
      </c>
      <c r="AI211" s="21" t="e">
        <f t="shared" si="28"/>
        <v>#VALUE!</v>
      </c>
      <c r="AJ211" s="20" t="s">
        <v>88</v>
      </c>
      <c r="AK211" s="20" t="s">
        <v>88</v>
      </c>
    </row>
    <row r="212" spans="1:101" x14ac:dyDescent="0.3">
      <c r="A212">
        <v>569</v>
      </c>
      <c r="B212">
        <v>7233</v>
      </c>
      <c r="C212" s="2" t="s">
        <v>143</v>
      </c>
      <c r="D212" s="2" t="s">
        <v>365</v>
      </c>
      <c r="E212" s="4" t="s">
        <v>151</v>
      </c>
      <c r="G212" t="s">
        <v>11</v>
      </c>
      <c r="H212">
        <v>2021</v>
      </c>
      <c r="I212" s="1">
        <v>44460</v>
      </c>
      <c r="J212" s="3">
        <v>44784</v>
      </c>
      <c r="K212">
        <v>1</v>
      </c>
      <c r="L212">
        <v>324</v>
      </c>
      <c r="M212" s="24">
        <v>3.1593320765000001</v>
      </c>
      <c r="N212" t="s">
        <v>382</v>
      </c>
      <c r="O212" s="17">
        <v>17.2</v>
      </c>
      <c r="P212" s="17">
        <v>25.5</v>
      </c>
      <c r="Q212" s="16">
        <f t="shared" si="22"/>
        <v>0.67450980392156856</v>
      </c>
      <c r="R212">
        <v>1</v>
      </c>
      <c r="S212" t="s">
        <v>32</v>
      </c>
      <c r="T212" s="4"/>
      <c r="U212">
        <v>1</v>
      </c>
      <c r="V212" s="16">
        <v>0.6</v>
      </c>
      <c r="W212" s="16">
        <v>0.63</v>
      </c>
      <c r="X212" s="16">
        <v>0.63</v>
      </c>
      <c r="Y212" s="22">
        <f t="shared" si="23"/>
        <v>0.62</v>
      </c>
      <c r="Z212" s="16">
        <v>49.68</v>
      </c>
      <c r="AA212" s="16">
        <v>49.69</v>
      </c>
      <c r="AB212" s="16">
        <v>49.65</v>
      </c>
      <c r="AC212" s="16">
        <f t="shared" si="24"/>
        <v>49.673333333333339</v>
      </c>
      <c r="AD212" s="23">
        <v>7.1000000000000004E-3</v>
      </c>
      <c r="AE212" s="16">
        <f t="shared" si="25"/>
        <v>7.1000000000000005</v>
      </c>
      <c r="AF212" s="23">
        <f t="shared" si="26"/>
        <v>0.14293383438464635</v>
      </c>
      <c r="AG212" s="16">
        <v>37.5</v>
      </c>
      <c r="AH212" s="21">
        <f t="shared" si="27"/>
        <v>18.75</v>
      </c>
      <c r="AI212" s="21" t="e">
        <f t="shared" si="28"/>
        <v>#VALUE!</v>
      </c>
      <c r="AJ212" s="20" t="s">
        <v>88</v>
      </c>
      <c r="AK212" s="20" t="s">
        <v>88</v>
      </c>
      <c r="AL212">
        <v>24</v>
      </c>
      <c r="AM212">
        <v>21</v>
      </c>
      <c r="AN212">
        <v>12</v>
      </c>
      <c r="AO212">
        <v>16</v>
      </c>
      <c r="AP212">
        <v>12</v>
      </c>
      <c r="AQ212">
        <v>15</v>
      </c>
      <c r="AR212">
        <v>12</v>
      </c>
      <c r="AS212">
        <v>14</v>
      </c>
      <c r="AT212">
        <v>11</v>
      </c>
      <c r="AU212">
        <v>13</v>
      </c>
      <c r="AV212">
        <v>11</v>
      </c>
      <c r="AW212">
        <v>11</v>
      </c>
      <c r="AX212">
        <v>10</v>
      </c>
      <c r="AY212">
        <v>11</v>
      </c>
      <c r="AZ212">
        <v>10</v>
      </c>
      <c r="BA212">
        <v>11</v>
      </c>
      <c r="BB212">
        <v>10</v>
      </c>
      <c r="BC212">
        <v>10</v>
      </c>
      <c r="BD212">
        <v>10</v>
      </c>
      <c r="BE212">
        <v>10</v>
      </c>
      <c r="BF212">
        <v>10</v>
      </c>
      <c r="BG212">
        <v>10</v>
      </c>
      <c r="BI212">
        <v>14</v>
      </c>
      <c r="BJ212">
        <v>16</v>
      </c>
      <c r="BK212">
        <v>13</v>
      </c>
      <c r="BL212">
        <v>14</v>
      </c>
      <c r="BM212">
        <v>11</v>
      </c>
      <c r="BN212">
        <v>12</v>
      </c>
      <c r="BO212">
        <v>11</v>
      </c>
      <c r="BP212">
        <v>12</v>
      </c>
      <c r="BQ212">
        <v>11</v>
      </c>
      <c r="BR212">
        <v>12</v>
      </c>
      <c r="BS212">
        <v>10</v>
      </c>
      <c r="BT212">
        <v>12</v>
      </c>
      <c r="BU212">
        <v>10</v>
      </c>
      <c r="BV212">
        <v>11</v>
      </c>
      <c r="BW212">
        <v>10</v>
      </c>
      <c r="BX212">
        <v>10</v>
      </c>
      <c r="BY212">
        <v>10</v>
      </c>
      <c r="BZ212">
        <v>10</v>
      </c>
      <c r="CA212">
        <v>9</v>
      </c>
      <c r="CB212">
        <v>10</v>
      </c>
      <c r="CD212">
        <v>15</v>
      </c>
      <c r="CE212">
        <v>16</v>
      </c>
      <c r="CF212">
        <v>12</v>
      </c>
      <c r="CG212">
        <v>15</v>
      </c>
      <c r="CH212">
        <v>11</v>
      </c>
      <c r="CI212">
        <v>13</v>
      </c>
      <c r="CJ212">
        <v>10</v>
      </c>
      <c r="CK212">
        <v>12</v>
      </c>
      <c r="CL212">
        <v>11</v>
      </c>
      <c r="CM212">
        <v>12</v>
      </c>
      <c r="CN212">
        <v>10</v>
      </c>
      <c r="CO212">
        <v>11</v>
      </c>
      <c r="CP212">
        <v>10</v>
      </c>
      <c r="CQ212">
        <v>10</v>
      </c>
      <c r="CR212">
        <v>10</v>
      </c>
      <c r="CS212">
        <v>10</v>
      </c>
      <c r="CT212">
        <v>11</v>
      </c>
      <c r="CU212">
        <v>11</v>
      </c>
      <c r="CV212">
        <v>10</v>
      </c>
      <c r="CW212">
        <v>10</v>
      </c>
    </row>
    <row r="213" spans="1:101" x14ac:dyDescent="0.3">
      <c r="A213">
        <v>536</v>
      </c>
      <c r="B213">
        <v>7190</v>
      </c>
      <c r="C213" s="2" t="s">
        <v>134</v>
      </c>
      <c r="D213" s="2" t="s">
        <v>356</v>
      </c>
      <c r="E213" s="4" t="s">
        <v>151</v>
      </c>
      <c r="G213" t="s">
        <v>11</v>
      </c>
      <c r="H213">
        <v>2020</v>
      </c>
      <c r="I213" s="1">
        <v>44028</v>
      </c>
      <c r="J213" s="3">
        <v>44792</v>
      </c>
      <c r="K213">
        <v>2</v>
      </c>
      <c r="L213">
        <v>764</v>
      </c>
      <c r="M213" s="24">
        <v>3.1593320765000001</v>
      </c>
      <c r="N213" t="s">
        <v>378</v>
      </c>
      <c r="O213" s="17">
        <v>16.5</v>
      </c>
      <c r="P213" s="17">
        <v>26.7</v>
      </c>
      <c r="Q213" s="16">
        <f t="shared" si="22"/>
        <v>0.61797752808988771</v>
      </c>
      <c r="R213">
        <v>1</v>
      </c>
      <c r="S213" t="s">
        <v>14</v>
      </c>
      <c r="T213" s="4"/>
      <c r="U213">
        <v>1</v>
      </c>
      <c r="V213" s="16">
        <v>0.59</v>
      </c>
      <c r="W213" s="16">
        <v>0.63</v>
      </c>
      <c r="X213" s="16">
        <v>0.6</v>
      </c>
      <c r="Y213" s="22">
        <f t="shared" si="23"/>
        <v>0.60666666666666658</v>
      </c>
      <c r="Z213" s="16">
        <v>63.75</v>
      </c>
      <c r="AA213" s="16">
        <v>63.64</v>
      </c>
      <c r="AB213" s="16">
        <v>63.75</v>
      </c>
      <c r="AC213" s="16">
        <f t="shared" si="24"/>
        <v>63.713333333333331</v>
      </c>
      <c r="AD213" s="23">
        <v>7.9000000000000008E-3</v>
      </c>
      <c r="AE213" s="16">
        <f t="shared" si="25"/>
        <v>7.9</v>
      </c>
      <c r="AF213" s="23">
        <f t="shared" si="26"/>
        <v>0.12399288479648427</v>
      </c>
      <c r="AG213" s="16">
        <v>54.88</v>
      </c>
      <c r="AH213" s="21">
        <f t="shared" si="27"/>
        <v>27.44</v>
      </c>
      <c r="AI213" s="21" t="e">
        <f t="shared" si="28"/>
        <v>#VALUE!</v>
      </c>
      <c r="AJ213" s="20" t="s">
        <v>88</v>
      </c>
      <c r="AK213" s="20" t="s">
        <v>88</v>
      </c>
    </row>
    <row r="214" spans="1:101" x14ac:dyDescent="0.3">
      <c r="A214">
        <v>579</v>
      </c>
      <c r="B214">
        <v>7272</v>
      </c>
      <c r="C214" s="2" t="s">
        <v>155</v>
      </c>
      <c r="D214" s="2" t="s">
        <v>375</v>
      </c>
      <c r="E214" s="4" t="s">
        <v>151</v>
      </c>
      <c r="G214" t="s">
        <v>11</v>
      </c>
      <c r="H214">
        <v>2021</v>
      </c>
      <c r="I214" s="1">
        <v>44458</v>
      </c>
      <c r="J214" s="3">
        <v>44792</v>
      </c>
      <c r="K214">
        <v>1</v>
      </c>
      <c r="L214">
        <v>519</v>
      </c>
      <c r="M214" s="24">
        <v>3.1593320765000001</v>
      </c>
      <c r="N214" t="s">
        <v>385</v>
      </c>
      <c r="O214" s="17">
        <v>16.100000000000001</v>
      </c>
      <c r="P214" s="17">
        <v>25.1</v>
      </c>
      <c r="Q214" s="16">
        <f t="shared" si="22"/>
        <v>0.64143426294820716</v>
      </c>
      <c r="R214">
        <v>1</v>
      </c>
      <c r="S214" t="s">
        <v>32</v>
      </c>
      <c r="T214" s="4"/>
      <c r="U214">
        <v>1</v>
      </c>
      <c r="V214" s="16">
        <v>0.68</v>
      </c>
      <c r="W214" s="16">
        <v>0.68</v>
      </c>
      <c r="X214" s="16">
        <v>0.67</v>
      </c>
      <c r="Y214" s="22">
        <f t="shared" si="23"/>
        <v>0.67666666666666675</v>
      </c>
      <c r="Z214" s="16">
        <v>56</v>
      </c>
      <c r="AA214" s="16">
        <v>55.98</v>
      </c>
      <c r="AB214" s="16">
        <v>56.02</v>
      </c>
      <c r="AC214" s="16">
        <f t="shared" si="24"/>
        <v>56</v>
      </c>
      <c r="AD214" s="23">
        <v>6.4999999999999997E-3</v>
      </c>
      <c r="AE214" s="16">
        <f t="shared" si="25"/>
        <v>6.5</v>
      </c>
      <c r="AF214" s="23">
        <f t="shared" si="26"/>
        <v>0.11607142857142858</v>
      </c>
      <c r="AG214" s="16">
        <v>48.05</v>
      </c>
      <c r="AH214" s="21">
        <f t="shared" si="27"/>
        <v>24.024999999999999</v>
      </c>
      <c r="AI214" s="21" t="e">
        <f t="shared" si="28"/>
        <v>#VALUE!</v>
      </c>
      <c r="AJ214" s="20" t="s">
        <v>88</v>
      </c>
      <c r="AK214" s="20" t="s">
        <v>88</v>
      </c>
    </row>
    <row r="215" spans="1:101" x14ac:dyDescent="0.3">
      <c r="A215">
        <v>239</v>
      </c>
      <c r="B215">
        <v>6381</v>
      </c>
      <c r="C215" s="2" t="s">
        <v>75</v>
      </c>
      <c r="D215" s="2" t="s">
        <v>298</v>
      </c>
      <c r="E215" s="4" t="s">
        <v>151</v>
      </c>
      <c r="G215" t="s">
        <v>11</v>
      </c>
      <c r="H215">
        <v>2015</v>
      </c>
      <c r="I215" s="1">
        <v>42241</v>
      </c>
      <c r="J215" s="3">
        <v>44796</v>
      </c>
      <c r="K215">
        <v>7</v>
      </c>
      <c r="L215">
        <v>2555</v>
      </c>
      <c r="M215" s="24">
        <v>3.1593320765000001</v>
      </c>
      <c r="N215" t="s">
        <v>378</v>
      </c>
      <c r="O215" s="17">
        <v>16.899999999999999</v>
      </c>
      <c r="P215" s="17">
        <v>26.4</v>
      </c>
      <c r="Q215" s="16">
        <f t="shared" si="22"/>
        <v>0.64015151515151514</v>
      </c>
      <c r="R215">
        <v>1</v>
      </c>
      <c r="S215" t="s">
        <v>25</v>
      </c>
      <c r="T215" s="4"/>
      <c r="U215">
        <v>1</v>
      </c>
      <c r="V215" s="16">
        <v>0.5</v>
      </c>
      <c r="W215" s="16">
        <v>0.48</v>
      </c>
      <c r="X215" s="16">
        <v>0.47</v>
      </c>
      <c r="Y215" s="22">
        <f t="shared" si="23"/>
        <v>0.48333333333333334</v>
      </c>
      <c r="Z215" s="16">
        <v>50.03</v>
      </c>
      <c r="AA215" s="16">
        <v>49.83</v>
      </c>
      <c r="AB215" s="16">
        <v>49.87</v>
      </c>
      <c r="AC215" s="16">
        <f t="shared" si="24"/>
        <v>49.91</v>
      </c>
      <c r="AD215" s="23">
        <v>5.0000000000000001E-3</v>
      </c>
      <c r="AE215" s="16">
        <f t="shared" si="25"/>
        <v>5</v>
      </c>
      <c r="AF215" s="23">
        <f t="shared" si="26"/>
        <v>0.10018032458425166</v>
      </c>
      <c r="AG215" s="16">
        <v>41.83</v>
      </c>
      <c r="AH215" s="21">
        <f t="shared" si="27"/>
        <v>20.914999999999999</v>
      </c>
      <c r="AI215" s="21" t="e">
        <f t="shared" si="28"/>
        <v>#VALUE!</v>
      </c>
      <c r="AJ215" s="20" t="s">
        <v>88</v>
      </c>
      <c r="AK215" s="20" t="s">
        <v>88</v>
      </c>
    </row>
    <row r="216" spans="1:101" x14ac:dyDescent="0.3">
      <c r="A216">
        <v>145</v>
      </c>
      <c r="B216">
        <v>6155</v>
      </c>
      <c r="C216" s="2" t="s">
        <v>37</v>
      </c>
      <c r="D216" s="2" t="s">
        <v>261</v>
      </c>
      <c r="E216" s="4" t="s">
        <v>152</v>
      </c>
      <c r="G216" t="s">
        <v>11</v>
      </c>
      <c r="H216">
        <v>2014</v>
      </c>
      <c r="I216" s="1">
        <v>41698</v>
      </c>
      <c r="J216" s="3">
        <v>44800</v>
      </c>
      <c r="K216">
        <v>8</v>
      </c>
      <c r="L216">
        <v>3102</v>
      </c>
      <c r="M216" s="24">
        <v>3.1593320765000001</v>
      </c>
      <c r="N216" t="s">
        <v>378</v>
      </c>
      <c r="O216" s="17">
        <v>16.5</v>
      </c>
      <c r="P216" s="17">
        <v>27.5</v>
      </c>
      <c r="Q216" s="16">
        <f t="shared" si="22"/>
        <v>0.6</v>
      </c>
      <c r="R216">
        <v>1</v>
      </c>
      <c r="S216" t="s">
        <v>16</v>
      </c>
      <c r="T216" s="4"/>
      <c r="U216">
        <v>1</v>
      </c>
      <c r="V216" s="16">
        <v>0.64</v>
      </c>
      <c r="W216" s="16">
        <v>0.62</v>
      </c>
      <c r="X216" s="16">
        <v>0.64</v>
      </c>
      <c r="Y216" s="22">
        <f t="shared" si="23"/>
        <v>0.6333333333333333</v>
      </c>
      <c r="Z216" s="16">
        <v>62.17</v>
      </c>
      <c r="AA216" s="16">
        <v>62.36</v>
      </c>
      <c r="AB216" s="16">
        <v>62.18</v>
      </c>
      <c r="AC216" s="16">
        <f t="shared" si="24"/>
        <v>62.236666666666672</v>
      </c>
      <c r="AD216" s="23">
        <v>7.6E-3</v>
      </c>
      <c r="AE216" s="16">
        <f t="shared" si="25"/>
        <v>7.6</v>
      </c>
      <c r="AF216" s="23">
        <f t="shared" si="26"/>
        <v>0.12211450913180867</v>
      </c>
      <c r="AG216" s="16">
        <v>51.54</v>
      </c>
      <c r="AH216" s="21">
        <f t="shared" si="27"/>
        <v>25.77</v>
      </c>
      <c r="AI216" s="21" t="e">
        <f t="shared" si="28"/>
        <v>#VALUE!</v>
      </c>
      <c r="AJ216" s="20" t="s">
        <v>88</v>
      </c>
      <c r="AK216" s="20" t="s">
        <v>88</v>
      </c>
    </row>
    <row r="217" spans="1:101" x14ac:dyDescent="0.3">
      <c r="A217">
        <v>357</v>
      </c>
      <c r="B217">
        <v>6785</v>
      </c>
      <c r="C217" s="2" t="s">
        <v>96</v>
      </c>
      <c r="D217" s="2" t="s">
        <v>318</v>
      </c>
      <c r="E217" s="4" t="s">
        <v>151</v>
      </c>
      <c r="F217" t="s">
        <v>386</v>
      </c>
      <c r="G217" t="s">
        <v>11</v>
      </c>
      <c r="H217">
        <v>2016</v>
      </c>
      <c r="I217" s="1">
        <v>42717</v>
      </c>
      <c r="J217" s="3">
        <v>44805</v>
      </c>
      <c r="K217">
        <v>6</v>
      </c>
      <c r="L217">
        <v>2088</v>
      </c>
      <c r="M217" s="24">
        <v>3.1593320765000001</v>
      </c>
      <c r="N217" t="s">
        <v>378</v>
      </c>
      <c r="O217" s="17">
        <v>16.600000000000001</v>
      </c>
      <c r="P217" s="17">
        <v>26.2</v>
      </c>
      <c r="Q217" s="16">
        <f t="shared" si="22"/>
        <v>0.63358778625954204</v>
      </c>
      <c r="R217">
        <v>1</v>
      </c>
      <c r="S217" t="s">
        <v>32</v>
      </c>
      <c r="T217" s="4"/>
      <c r="U217">
        <v>1</v>
      </c>
      <c r="V217" s="16">
        <v>0.44</v>
      </c>
      <c r="W217" s="16">
        <v>0.45</v>
      </c>
      <c r="X217" s="16">
        <v>0.46</v>
      </c>
      <c r="Y217" s="22">
        <f t="shared" si="23"/>
        <v>0.45</v>
      </c>
      <c r="Z217" s="16">
        <v>37.619999999999997</v>
      </c>
      <c r="AA217" s="16">
        <v>37.65</v>
      </c>
      <c r="AB217" s="16">
        <v>37.6</v>
      </c>
      <c r="AC217" s="16">
        <f t="shared" si="24"/>
        <v>37.623333333333335</v>
      </c>
      <c r="AD217" s="23">
        <v>3.3999999999999998E-3</v>
      </c>
      <c r="AE217" s="16">
        <f t="shared" si="25"/>
        <v>3.4</v>
      </c>
      <c r="AF217" s="23">
        <f t="shared" si="26"/>
        <v>9.0369451581465393E-2</v>
      </c>
      <c r="AG217" s="16">
        <v>32.33</v>
      </c>
      <c r="AH217" s="21">
        <f t="shared" si="27"/>
        <v>16.164999999999999</v>
      </c>
      <c r="AI217" s="21" t="e">
        <f t="shared" si="28"/>
        <v>#VALUE!</v>
      </c>
      <c r="AJ217" s="20" t="s">
        <v>88</v>
      </c>
      <c r="AK217" s="20" t="s">
        <v>88</v>
      </c>
    </row>
    <row r="218" spans="1:101" x14ac:dyDescent="0.3">
      <c r="A218">
        <v>404</v>
      </c>
      <c r="B218">
        <v>6892</v>
      </c>
      <c r="C218" s="2" t="s">
        <v>148</v>
      </c>
      <c r="D218" s="2" t="s">
        <v>370</v>
      </c>
      <c r="E218" s="4" t="s">
        <v>151</v>
      </c>
      <c r="G218" t="s">
        <v>11</v>
      </c>
      <c r="H218">
        <v>2018</v>
      </c>
      <c r="I218" s="1">
        <v>43199</v>
      </c>
      <c r="J218" s="3">
        <v>44958</v>
      </c>
      <c r="K218">
        <v>5</v>
      </c>
      <c r="L218">
        <v>1759</v>
      </c>
      <c r="M218" s="24">
        <v>4.4348564615384598</v>
      </c>
      <c r="N218" t="s">
        <v>378</v>
      </c>
      <c r="O218" s="17">
        <v>16.600000000000001</v>
      </c>
      <c r="P218" s="17">
        <v>26.4</v>
      </c>
      <c r="Q218" s="16">
        <f t="shared" si="22"/>
        <v>0.6287878787878789</v>
      </c>
      <c r="R218">
        <v>1</v>
      </c>
      <c r="S218" t="s">
        <v>12</v>
      </c>
      <c r="T218" s="4"/>
      <c r="U218">
        <v>0</v>
      </c>
      <c r="V218" s="16">
        <v>0.48</v>
      </c>
      <c r="W218" s="16">
        <v>0.47</v>
      </c>
      <c r="X218" s="16">
        <v>0.48</v>
      </c>
      <c r="Y218" s="22">
        <f t="shared" si="23"/>
        <v>0.47666666666666663</v>
      </c>
      <c r="Z218" s="16">
        <v>51.25</v>
      </c>
      <c r="AA218" s="16">
        <v>51.2</v>
      </c>
      <c r="AB218" s="16">
        <v>51.26</v>
      </c>
      <c r="AC218" s="16">
        <f t="shared" si="24"/>
        <v>51.236666666666672</v>
      </c>
      <c r="AD218" s="23">
        <v>6.3E-3</v>
      </c>
      <c r="AE218" s="16">
        <f t="shared" si="25"/>
        <v>6.3</v>
      </c>
      <c r="AF218" s="23">
        <f t="shared" si="26"/>
        <v>0.12295881855442065</v>
      </c>
      <c r="AG218" s="16">
        <v>40.83</v>
      </c>
      <c r="AH218" s="21">
        <f t="shared" si="27"/>
        <v>20.414999999999999</v>
      </c>
      <c r="AI218" s="21" t="e">
        <f t="shared" si="28"/>
        <v>#VALUE!</v>
      </c>
      <c r="AJ218" s="20" t="s">
        <v>88</v>
      </c>
      <c r="AK218" s="20" t="s">
        <v>88</v>
      </c>
      <c r="AL218">
        <v>22</v>
      </c>
      <c r="AM218">
        <v>16</v>
      </c>
      <c r="AN218">
        <v>15</v>
      </c>
      <c r="AO218">
        <v>17</v>
      </c>
      <c r="AP218">
        <v>13</v>
      </c>
      <c r="AQ218">
        <v>16</v>
      </c>
      <c r="AR218">
        <v>13</v>
      </c>
      <c r="AS218">
        <v>14</v>
      </c>
      <c r="AT218">
        <v>12</v>
      </c>
      <c r="AU218">
        <v>13</v>
      </c>
      <c r="AV218">
        <v>11</v>
      </c>
      <c r="AW218">
        <v>12</v>
      </c>
      <c r="AX218">
        <v>11</v>
      </c>
      <c r="AY218">
        <v>11</v>
      </c>
      <c r="AZ218">
        <v>11</v>
      </c>
      <c r="BA218">
        <v>11</v>
      </c>
      <c r="BB218">
        <v>10</v>
      </c>
      <c r="BC218">
        <v>11</v>
      </c>
      <c r="BD218">
        <v>10</v>
      </c>
      <c r="BE218">
        <v>11</v>
      </c>
      <c r="BF218">
        <v>10</v>
      </c>
      <c r="BG218">
        <v>10</v>
      </c>
      <c r="BI218">
        <v>15</v>
      </c>
      <c r="BJ218">
        <v>15</v>
      </c>
      <c r="BK218">
        <v>13</v>
      </c>
      <c r="BL218">
        <v>16</v>
      </c>
      <c r="BM218">
        <v>13</v>
      </c>
      <c r="BN218">
        <v>14</v>
      </c>
      <c r="BO218">
        <v>12</v>
      </c>
      <c r="BP218">
        <v>13</v>
      </c>
      <c r="BQ218">
        <v>12</v>
      </c>
      <c r="BR218">
        <v>12</v>
      </c>
      <c r="BS218">
        <v>11</v>
      </c>
      <c r="BT218">
        <v>11</v>
      </c>
      <c r="BU218">
        <v>11</v>
      </c>
      <c r="BV218">
        <v>11</v>
      </c>
      <c r="BW218">
        <v>11</v>
      </c>
      <c r="BX218">
        <v>10</v>
      </c>
      <c r="BY218">
        <v>10</v>
      </c>
      <c r="BZ218">
        <v>10</v>
      </c>
      <c r="CA218">
        <v>10</v>
      </c>
      <c r="CB218">
        <v>10</v>
      </c>
      <c r="CD218">
        <v>15</v>
      </c>
      <c r="CE218">
        <v>17</v>
      </c>
      <c r="CF218">
        <v>13</v>
      </c>
      <c r="CG218">
        <v>16</v>
      </c>
      <c r="CH218">
        <v>13</v>
      </c>
      <c r="CI218">
        <v>14</v>
      </c>
      <c r="CJ218">
        <v>11</v>
      </c>
      <c r="CK218">
        <v>12</v>
      </c>
      <c r="CL218">
        <v>11</v>
      </c>
      <c r="CM218">
        <v>11</v>
      </c>
      <c r="CN218">
        <v>11</v>
      </c>
      <c r="CO218">
        <v>11</v>
      </c>
      <c r="CP218">
        <v>11</v>
      </c>
      <c r="CQ218">
        <v>11</v>
      </c>
      <c r="CR218">
        <v>11</v>
      </c>
      <c r="CS218">
        <v>11</v>
      </c>
      <c r="CT218">
        <v>10</v>
      </c>
      <c r="CU218">
        <v>10</v>
      </c>
      <c r="CV218">
        <v>10</v>
      </c>
      <c r="CW218">
        <v>10</v>
      </c>
    </row>
    <row r="219" spans="1:101" x14ac:dyDescent="0.3">
      <c r="A219">
        <v>551</v>
      </c>
      <c r="B219">
        <v>7219</v>
      </c>
      <c r="C219" s="2" t="s">
        <v>139</v>
      </c>
      <c r="D219" s="2" t="s">
        <v>361</v>
      </c>
      <c r="E219" s="4" t="s">
        <v>151</v>
      </c>
      <c r="G219" t="s">
        <v>11</v>
      </c>
      <c r="H219">
        <v>2021</v>
      </c>
      <c r="I219" s="1">
        <v>44312</v>
      </c>
      <c r="J219" s="3">
        <v>44958</v>
      </c>
      <c r="K219">
        <v>2</v>
      </c>
      <c r="L219">
        <v>646</v>
      </c>
      <c r="M219" s="24">
        <v>4.4348564615384598</v>
      </c>
      <c r="N219" t="s">
        <v>378</v>
      </c>
      <c r="O219" s="17">
        <v>16.2</v>
      </c>
      <c r="P219" s="17">
        <v>27</v>
      </c>
      <c r="Q219" s="16">
        <f t="shared" si="22"/>
        <v>0.6</v>
      </c>
      <c r="R219">
        <v>1</v>
      </c>
      <c r="S219" t="s">
        <v>12</v>
      </c>
      <c r="T219" s="4"/>
      <c r="U219">
        <v>0</v>
      </c>
      <c r="V219" s="16">
        <v>0.61</v>
      </c>
      <c r="W219" s="16">
        <v>0.62</v>
      </c>
      <c r="X219" s="16">
        <v>0.57999999999999996</v>
      </c>
      <c r="Y219" s="22">
        <f t="shared" si="23"/>
        <v>0.60333333333333339</v>
      </c>
      <c r="Z219" s="16">
        <v>51.95</v>
      </c>
      <c r="AA219" s="16">
        <v>51.96</v>
      </c>
      <c r="AB219" s="16">
        <v>52.02</v>
      </c>
      <c r="AC219" s="16">
        <f t="shared" si="24"/>
        <v>51.976666666666667</v>
      </c>
      <c r="AD219" s="23">
        <v>6.4999999999999997E-3</v>
      </c>
      <c r="AE219" s="16">
        <f t="shared" si="25"/>
        <v>6.5</v>
      </c>
      <c r="AF219" s="23">
        <f t="shared" si="26"/>
        <v>0.12505611492336305</v>
      </c>
      <c r="AG219" s="16">
        <v>44.82</v>
      </c>
      <c r="AH219" s="21">
        <f t="shared" si="27"/>
        <v>22.41</v>
      </c>
      <c r="AI219" s="21" t="e">
        <f t="shared" si="28"/>
        <v>#VALUE!</v>
      </c>
      <c r="AJ219" s="20" t="s">
        <v>88</v>
      </c>
      <c r="AK219" s="20" t="s">
        <v>88</v>
      </c>
    </row>
    <row r="220" spans="1:101" x14ac:dyDescent="0.3">
      <c r="A220">
        <v>152</v>
      </c>
      <c r="B220">
        <v>6158</v>
      </c>
      <c r="C220" s="2" t="s">
        <v>41</v>
      </c>
      <c r="D220" s="2" t="s">
        <v>265</v>
      </c>
      <c r="E220" s="15" t="s">
        <v>151</v>
      </c>
      <c r="G220" t="s">
        <v>11</v>
      </c>
      <c r="H220">
        <v>2014</v>
      </c>
      <c r="I220" s="1">
        <v>41700</v>
      </c>
      <c r="J220" s="3">
        <v>44959</v>
      </c>
      <c r="K220">
        <v>9</v>
      </c>
      <c r="L220">
        <v>3259</v>
      </c>
      <c r="M220" s="24">
        <v>4.4348564615384598</v>
      </c>
      <c r="N220" t="s">
        <v>378</v>
      </c>
      <c r="O220" s="17">
        <v>14.3</v>
      </c>
      <c r="P220" s="17">
        <v>25.3</v>
      </c>
      <c r="Q220" s="16">
        <f t="shared" si="22"/>
        <v>0.56521739130434789</v>
      </c>
      <c r="R220">
        <v>1</v>
      </c>
      <c r="S220" t="s">
        <v>12</v>
      </c>
      <c r="T220" s="4"/>
      <c r="U220">
        <v>0</v>
      </c>
      <c r="V220" s="16">
        <v>0.57999999999999996</v>
      </c>
      <c r="W220">
        <v>0.55000000000000004</v>
      </c>
      <c r="X220">
        <v>0.55000000000000004</v>
      </c>
      <c r="Y220" s="22">
        <f t="shared" si="23"/>
        <v>0.55999999999999994</v>
      </c>
      <c r="Z220">
        <v>52.82</v>
      </c>
      <c r="AA220">
        <v>52.85</v>
      </c>
      <c r="AB220" s="16">
        <v>52.82</v>
      </c>
      <c r="AC220" s="16">
        <f t="shared" si="24"/>
        <v>52.830000000000005</v>
      </c>
      <c r="AD220" s="23">
        <v>6.1000000000000004E-3</v>
      </c>
      <c r="AE220" s="16">
        <f t="shared" si="25"/>
        <v>6.1000000000000005</v>
      </c>
      <c r="AF220" s="23">
        <f t="shared" si="26"/>
        <v>0.11546469808820746</v>
      </c>
      <c r="AG220" s="16">
        <v>44.62</v>
      </c>
      <c r="AH220" s="21">
        <f t="shared" si="27"/>
        <v>22.31</v>
      </c>
      <c r="AI220" s="21">
        <f t="shared" si="28"/>
        <v>0</v>
      </c>
      <c r="AJ220" s="20">
        <f>AN220+AP220+AR220+AT220+AV220+AX220+AZ220+BB220+BD220+BD220+BF220+BI220+BK220+BM220+BO220+BQ220+BS220+BU220+BW220+BY220+CA220+CD220+CF220+CH220+CJ220+CL220+CN220+CP220+CR220+CT220+CV220</f>
        <v>0</v>
      </c>
      <c r="AK220" s="20">
        <f>AO220+AQ220+AS220+AU220+AW220+AY220+BA220+BC220+BE220+BE220+BG220+BJ220+BL220+BN220+BP220+BR220+BT220+BV220+BX220+BZ220+CB220+CE220+CG220+CI220+CK220+CM220+CO220+CQ220+CS220+CU220+CW220</f>
        <v>0</v>
      </c>
    </row>
    <row r="221" spans="1:101" x14ac:dyDescent="0.3">
      <c r="A221">
        <v>317</v>
      </c>
      <c r="B221">
        <v>6745</v>
      </c>
      <c r="C221" s="2" t="s">
        <v>87</v>
      </c>
      <c r="D221" s="2" t="s">
        <v>310</v>
      </c>
      <c r="E221" s="4" t="s">
        <v>151</v>
      </c>
      <c r="G221" t="s">
        <v>11</v>
      </c>
      <c r="H221">
        <v>2017</v>
      </c>
      <c r="I221" s="1">
        <v>42905</v>
      </c>
      <c r="J221" s="3">
        <v>44960</v>
      </c>
      <c r="K221">
        <v>6</v>
      </c>
      <c r="L221">
        <v>2055</v>
      </c>
      <c r="M221" s="24">
        <v>4.4348564615384598</v>
      </c>
      <c r="N221" t="s">
        <v>378</v>
      </c>
      <c r="O221" s="17">
        <v>16.8</v>
      </c>
      <c r="P221" s="17">
        <v>28.3</v>
      </c>
      <c r="Q221" s="16">
        <f t="shared" si="22"/>
        <v>0.59363957597173145</v>
      </c>
      <c r="R221">
        <v>1</v>
      </c>
      <c r="S221" t="s">
        <v>12</v>
      </c>
      <c r="T221" s="4"/>
      <c r="U221">
        <v>0</v>
      </c>
      <c r="V221" s="16">
        <v>0.62</v>
      </c>
      <c r="W221" s="16">
        <v>0.64</v>
      </c>
      <c r="X221" s="16">
        <v>0.57999999999999996</v>
      </c>
      <c r="Y221" s="22">
        <f t="shared" si="23"/>
        <v>0.61333333333333329</v>
      </c>
      <c r="Z221" s="16">
        <v>67.790000000000006</v>
      </c>
      <c r="AA221" s="16">
        <v>67.760000000000005</v>
      </c>
      <c r="AB221" s="16">
        <v>67.72</v>
      </c>
      <c r="AC221" s="16">
        <f t="shared" si="24"/>
        <v>67.756666666666675</v>
      </c>
      <c r="AD221" s="23">
        <v>8.6E-3</v>
      </c>
      <c r="AE221" s="16">
        <f t="shared" si="25"/>
        <v>8.6</v>
      </c>
      <c r="AF221" s="23">
        <f t="shared" si="26"/>
        <v>0.12692477984946129</v>
      </c>
      <c r="AG221" s="16">
        <v>57.18</v>
      </c>
      <c r="AH221" s="21">
        <f t="shared" si="27"/>
        <v>28.59</v>
      </c>
      <c r="AI221" s="21" t="e">
        <f t="shared" si="28"/>
        <v>#VALUE!</v>
      </c>
      <c r="AJ221" s="20" t="s">
        <v>88</v>
      </c>
      <c r="AK221" s="20" t="s">
        <v>88</v>
      </c>
    </row>
    <row r="222" spans="1:101" x14ac:dyDescent="0.3">
      <c r="A222">
        <v>560</v>
      </c>
      <c r="B222">
        <v>7229</v>
      </c>
      <c r="C222" s="2" t="s">
        <v>149</v>
      </c>
      <c r="D222" s="2" t="s">
        <v>371</v>
      </c>
      <c r="E222" s="4" t="s">
        <v>151</v>
      </c>
      <c r="G222" t="s">
        <v>11</v>
      </c>
      <c r="H222">
        <v>2021</v>
      </c>
      <c r="I222" s="1">
        <v>44322</v>
      </c>
      <c r="J222" s="3">
        <v>44964</v>
      </c>
      <c r="K222">
        <v>2</v>
      </c>
      <c r="L222">
        <v>642</v>
      </c>
      <c r="M222" s="24">
        <v>4.4348564615384598</v>
      </c>
      <c r="N222" t="s">
        <v>378</v>
      </c>
      <c r="O222" s="17">
        <v>17.2</v>
      </c>
      <c r="P222" s="17">
        <v>26.6</v>
      </c>
      <c r="Q222" s="16">
        <f t="shared" si="22"/>
        <v>0.64661654135338342</v>
      </c>
      <c r="R222">
        <v>1</v>
      </c>
      <c r="S222" t="s">
        <v>16</v>
      </c>
      <c r="T222" s="4"/>
      <c r="U222">
        <v>1</v>
      </c>
      <c r="V222" s="16">
        <v>0.56999999999999995</v>
      </c>
      <c r="W222" s="16">
        <v>0.57999999999999996</v>
      </c>
      <c r="X222" s="16">
        <v>0.56999999999999995</v>
      </c>
      <c r="Y222" s="22">
        <f t="shared" si="23"/>
        <v>0.57333333333333325</v>
      </c>
      <c r="Z222" s="16">
        <v>53.12</v>
      </c>
      <c r="AA222" s="16">
        <v>53.24</v>
      </c>
      <c r="AB222" s="16">
        <v>53.1</v>
      </c>
      <c r="AC222" s="16">
        <f t="shared" si="24"/>
        <v>53.153333333333336</v>
      </c>
      <c r="AD222" s="23">
        <v>6.4999999999999997E-3</v>
      </c>
      <c r="AE222" s="16">
        <f t="shared" si="25"/>
        <v>6.5</v>
      </c>
      <c r="AF222" s="23">
        <f t="shared" si="26"/>
        <v>0.12228772105857268</v>
      </c>
      <c r="AG222" s="16">
        <v>40.270000000000003</v>
      </c>
      <c r="AH222" s="21">
        <f t="shared" si="27"/>
        <v>20.135000000000002</v>
      </c>
      <c r="AI222" s="21" t="e">
        <f t="shared" si="28"/>
        <v>#VALUE!</v>
      </c>
      <c r="AJ222" s="20" t="s">
        <v>88</v>
      </c>
      <c r="AK222" s="20" t="s">
        <v>88</v>
      </c>
    </row>
    <row r="223" spans="1:101" x14ac:dyDescent="0.3">
      <c r="A223">
        <v>563</v>
      </c>
      <c r="B223">
        <v>7231</v>
      </c>
      <c r="C223" s="2" t="s">
        <v>142</v>
      </c>
      <c r="D223" s="2" t="s">
        <v>364</v>
      </c>
      <c r="E223" s="4" t="s">
        <v>151</v>
      </c>
      <c r="G223" t="s">
        <v>11</v>
      </c>
      <c r="H223">
        <v>2021</v>
      </c>
      <c r="I223" s="1">
        <v>44230</v>
      </c>
      <c r="J223" s="3">
        <v>44968</v>
      </c>
      <c r="K223">
        <v>2</v>
      </c>
      <c r="L223">
        <v>738</v>
      </c>
      <c r="M223" s="24">
        <v>4.4348564615384598</v>
      </c>
      <c r="N223" t="s">
        <v>378</v>
      </c>
      <c r="O223" s="17">
        <v>15.7</v>
      </c>
      <c r="P223" s="17">
        <v>25.3</v>
      </c>
      <c r="Q223" s="16">
        <f t="shared" si="22"/>
        <v>0.62055335968379444</v>
      </c>
      <c r="R223">
        <v>1</v>
      </c>
      <c r="S223" t="s">
        <v>12</v>
      </c>
      <c r="T223" s="4"/>
      <c r="U223">
        <v>0</v>
      </c>
      <c r="V223" s="16">
        <v>0.57999999999999996</v>
      </c>
      <c r="W223" s="16">
        <v>0.57999999999999996</v>
      </c>
      <c r="X223" s="16">
        <v>0.56000000000000005</v>
      </c>
      <c r="Y223" s="22">
        <f t="shared" si="23"/>
        <v>0.57333333333333336</v>
      </c>
      <c r="Z223" s="16">
        <v>54.67</v>
      </c>
      <c r="AA223" s="16">
        <v>54.74</v>
      </c>
      <c r="AB223" s="16">
        <v>54.71</v>
      </c>
      <c r="AC223" s="16">
        <f t="shared" si="24"/>
        <v>54.706666666666671</v>
      </c>
      <c r="AD223" s="23">
        <v>6.3E-3</v>
      </c>
      <c r="AE223" s="16">
        <f t="shared" si="25"/>
        <v>6.3</v>
      </c>
      <c r="AF223" s="23">
        <f t="shared" si="26"/>
        <v>0.11515963928832561</v>
      </c>
      <c r="AG223" s="16">
        <v>46.12</v>
      </c>
      <c r="AH223" s="21">
        <f t="shared" si="27"/>
        <v>23.06</v>
      </c>
      <c r="AI223" s="21" t="e">
        <f t="shared" si="28"/>
        <v>#VALUE!</v>
      </c>
      <c r="AJ223" s="20" t="s">
        <v>88</v>
      </c>
      <c r="AK223" s="20" t="s">
        <v>88</v>
      </c>
    </row>
    <row r="224" spans="1:101" x14ac:dyDescent="0.3">
      <c r="A224">
        <v>469</v>
      </c>
      <c r="B224">
        <v>7120</v>
      </c>
      <c r="C224" s="2" t="s">
        <v>131</v>
      </c>
      <c r="D224" s="2" t="s">
        <v>353</v>
      </c>
      <c r="E224" s="4" t="s">
        <v>151</v>
      </c>
      <c r="G224" t="s">
        <v>11</v>
      </c>
      <c r="H224">
        <v>2019</v>
      </c>
      <c r="I224" s="1">
        <v>43601</v>
      </c>
      <c r="J224" s="3">
        <v>44973</v>
      </c>
      <c r="K224">
        <v>4</v>
      </c>
      <c r="L224">
        <v>1401</v>
      </c>
      <c r="M224" s="24">
        <v>4.4348564615384598</v>
      </c>
      <c r="N224" t="s">
        <v>378</v>
      </c>
      <c r="O224" s="17">
        <v>17</v>
      </c>
      <c r="P224" s="17">
        <v>26.3</v>
      </c>
      <c r="Q224" s="16">
        <f t="shared" si="22"/>
        <v>0.64638783269961975</v>
      </c>
      <c r="R224">
        <v>1</v>
      </c>
      <c r="S224" t="s">
        <v>12</v>
      </c>
      <c r="T224" s="4"/>
      <c r="U224">
        <v>0</v>
      </c>
      <c r="V224" s="16">
        <v>0.57999999999999996</v>
      </c>
      <c r="W224" s="16">
        <v>0.56000000000000005</v>
      </c>
      <c r="X224" s="16">
        <v>0.56999999999999995</v>
      </c>
      <c r="Y224" s="22">
        <f t="shared" si="23"/>
        <v>0.56999999999999995</v>
      </c>
      <c r="Z224" s="16">
        <v>54.18</v>
      </c>
      <c r="AA224" s="16">
        <v>54.04</v>
      </c>
      <c r="AB224" s="16">
        <v>54.13</v>
      </c>
      <c r="AC224" s="16">
        <f t="shared" si="24"/>
        <v>54.116666666666667</v>
      </c>
      <c r="AD224" s="23">
        <v>6.4000000000000003E-3</v>
      </c>
      <c r="AE224" s="16">
        <f t="shared" si="25"/>
        <v>6.4</v>
      </c>
      <c r="AF224" s="23">
        <f t="shared" si="26"/>
        <v>0.11826301201108716</v>
      </c>
      <c r="AG224" s="16">
        <v>42.91</v>
      </c>
      <c r="AH224" s="21">
        <f t="shared" si="27"/>
        <v>21.454999999999998</v>
      </c>
      <c r="AI224" s="21" t="e">
        <f t="shared" si="28"/>
        <v>#VALUE!</v>
      </c>
      <c r="AJ224" s="20" t="s">
        <v>88</v>
      </c>
      <c r="AK224" s="20" t="s">
        <v>88</v>
      </c>
    </row>
    <row r="225" spans="1:101" x14ac:dyDescent="0.3">
      <c r="A225">
        <v>516</v>
      </c>
      <c r="B225">
        <v>7164</v>
      </c>
      <c r="C225" s="2" t="s">
        <v>132</v>
      </c>
      <c r="D225" s="2" t="s">
        <v>354</v>
      </c>
      <c r="E225" s="4" t="s">
        <v>151</v>
      </c>
      <c r="G225" t="s">
        <v>11</v>
      </c>
      <c r="H225">
        <v>2020</v>
      </c>
      <c r="I225" s="1">
        <v>44097</v>
      </c>
      <c r="J225" s="3">
        <v>44973</v>
      </c>
      <c r="K225">
        <v>3</v>
      </c>
      <c r="L225">
        <v>876</v>
      </c>
      <c r="M225" s="24">
        <v>4.4348564615384598</v>
      </c>
      <c r="N225" t="s">
        <v>378</v>
      </c>
      <c r="O225" s="17">
        <v>17.2</v>
      </c>
      <c r="P225" s="17">
        <v>25.3</v>
      </c>
      <c r="Q225" s="16">
        <f t="shared" si="22"/>
        <v>0.67984189723320154</v>
      </c>
      <c r="R225">
        <v>1</v>
      </c>
      <c r="S225" t="s">
        <v>12</v>
      </c>
      <c r="T225" s="4"/>
      <c r="U225">
        <v>0</v>
      </c>
      <c r="V225" s="16">
        <v>0.6</v>
      </c>
      <c r="W225" s="16">
        <v>0.59</v>
      </c>
      <c r="X225" s="16">
        <v>0.57999999999999996</v>
      </c>
      <c r="Y225" s="22">
        <f t="shared" si="23"/>
        <v>0.59</v>
      </c>
      <c r="Z225" s="16">
        <v>55.05</v>
      </c>
      <c r="AA225" s="16">
        <v>54.93</v>
      </c>
      <c r="AB225" s="16">
        <v>55.04</v>
      </c>
      <c r="AC225" s="16">
        <f t="shared" si="24"/>
        <v>55.006666666666661</v>
      </c>
      <c r="AD225" s="23">
        <v>7.1999999999999998E-3</v>
      </c>
      <c r="AE225" s="16">
        <f t="shared" si="25"/>
        <v>7.2</v>
      </c>
      <c r="AF225" s="23">
        <f t="shared" si="26"/>
        <v>0.13089322506362866</v>
      </c>
      <c r="AG225" s="16">
        <v>46.35</v>
      </c>
      <c r="AH225" s="21">
        <f t="shared" si="27"/>
        <v>23.175000000000001</v>
      </c>
      <c r="AI225" s="21" t="e">
        <f t="shared" si="28"/>
        <v>#VALUE!</v>
      </c>
      <c r="AJ225" s="20" t="s">
        <v>88</v>
      </c>
      <c r="AK225" s="20" t="s">
        <v>88</v>
      </c>
    </row>
    <row r="226" spans="1:101" x14ac:dyDescent="0.3">
      <c r="A226">
        <v>463</v>
      </c>
      <c r="B226">
        <v>7105</v>
      </c>
      <c r="C226" s="2" t="s">
        <v>130</v>
      </c>
      <c r="D226" s="2" t="s">
        <v>352</v>
      </c>
      <c r="E226" s="4" t="s">
        <v>151</v>
      </c>
      <c r="G226" t="s">
        <v>11</v>
      </c>
      <c r="H226">
        <v>2019</v>
      </c>
      <c r="I226" s="1">
        <v>43666</v>
      </c>
      <c r="J226" s="3">
        <v>44974</v>
      </c>
      <c r="K226">
        <v>4</v>
      </c>
      <c r="L226">
        <v>1308</v>
      </c>
      <c r="M226" s="24">
        <v>4.4348564615384598</v>
      </c>
      <c r="N226" t="s">
        <v>378</v>
      </c>
      <c r="O226" s="17">
        <v>16.600000000000001</v>
      </c>
      <c r="P226" s="17">
        <v>26.8</v>
      </c>
      <c r="Q226" s="16">
        <f t="shared" ref="Q226:Q239" si="29">O226/P226</f>
        <v>0.61940298507462688</v>
      </c>
      <c r="R226">
        <v>1</v>
      </c>
      <c r="S226" t="s">
        <v>12</v>
      </c>
      <c r="T226" s="4"/>
      <c r="U226">
        <v>0</v>
      </c>
      <c r="V226" s="16">
        <v>0.55000000000000004</v>
      </c>
      <c r="W226" s="16">
        <v>0.57999999999999996</v>
      </c>
      <c r="X226" s="16">
        <v>0.59</v>
      </c>
      <c r="Y226" s="22">
        <f t="shared" ref="Y226:Y239" si="30">AVERAGE(V226:X226)</f>
        <v>0.57333333333333325</v>
      </c>
      <c r="Z226" s="16">
        <v>52.01</v>
      </c>
      <c r="AA226" s="16">
        <v>52.01</v>
      </c>
      <c r="AB226" s="16">
        <v>51.95</v>
      </c>
      <c r="AC226" s="16">
        <f t="shared" ref="AC226:AC239" si="31">AVERAGE(Z226:AB226)</f>
        <v>51.99</v>
      </c>
      <c r="AD226" s="23">
        <v>6.1999999999999998E-3</v>
      </c>
      <c r="AE226" s="16">
        <f t="shared" ref="AE226:AE239" si="32">AD226*1000</f>
        <v>6.2</v>
      </c>
      <c r="AF226" s="23">
        <f t="shared" ref="AF226:AF239" si="33">AE226/AC226</f>
        <v>0.11925370263512214</v>
      </c>
      <c r="AG226" s="16">
        <v>46.02</v>
      </c>
      <c r="AH226" s="21">
        <f t="shared" ref="AH226:AH239" si="34">AG226/2</f>
        <v>23.01</v>
      </c>
      <c r="AI226" s="21" t="e">
        <f t="shared" ref="AI226:AI239" si="35">AJ226+AK226</f>
        <v>#VALUE!</v>
      </c>
      <c r="AJ226" s="20" t="s">
        <v>88</v>
      </c>
      <c r="AK226" s="20" t="s">
        <v>88</v>
      </c>
    </row>
    <row r="227" spans="1:101" x14ac:dyDescent="0.3">
      <c r="A227">
        <v>481</v>
      </c>
      <c r="B227">
        <v>7135</v>
      </c>
      <c r="C227" s="2" t="s">
        <v>121</v>
      </c>
      <c r="D227" s="2" t="s">
        <v>343</v>
      </c>
      <c r="E227" s="4" t="s">
        <v>151</v>
      </c>
      <c r="F227" t="s">
        <v>179</v>
      </c>
      <c r="G227" t="s">
        <v>11</v>
      </c>
      <c r="H227">
        <v>2019</v>
      </c>
      <c r="I227" s="1">
        <v>43604</v>
      </c>
      <c r="J227" s="3">
        <v>44975</v>
      </c>
      <c r="K227">
        <v>4</v>
      </c>
      <c r="L227">
        <v>1371</v>
      </c>
      <c r="M227" s="24">
        <v>4.4348564615384598</v>
      </c>
      <c r="N227" t="s">
        <v>378</v>
      </c>
      <c r="O227" s="17">
        <v>16</v>
      </c>
      <c r="P227" s="17">
        <v>27</v>
      </c>
      <c r="Q227" s="16">
        <f t="shared" si="29"/>
        <v>0.59259259259259256</v>
      </c>
      <c r="R227">
        <v>1</v>
      </c>
      <c r="S227" t="s">
        <v>32</v>
      </c>
      <c r="T227" s="4"/>
      <c r="U227">
        <v>1</v>
      </c>
      <c r="V227" s="16">
        <v>0.62</v>
      </c>
      <c r="W227" s="16">
        <v>0.65</v>
      </c>
      <c r="X227" s="16">
        <v>0.67</v>
      </c>
      <c r="Y227" s="22">
        <f t="shared" si="30"/>
        <v>0.64666666666666661</v>
      </c>
      <c r="Z227" s="16">
        <v>61.94</v>
      </c>
      <c r="AA227" s="16">
        <v>61.91</v>
      </c>
      <c r="AB227" s="16">
        <v>61.92</v>
      </c>
      <c r="AC227" s="16">
        <f t="shared" si="31"/>
        <v>61.923333333333325</v>
      </c>
      <c r="AD227" s="23">
        <v>6.4999999999999997E-3</v>
      </c>
      <c r="AE227" s="16">
        <f t="shared" si="32"/>
        <v>6.5</v>
      </c>
      <c r="AF227" s="23">
        <f t="shared" si="33"/>
        <v>0.10496850944716586</v>
      </c>
      <c r="AG227" s="16">
        <v>52.99</v>
      </c>
      <c r="AH227" s="21">
        <f t="shared" si="34"/>
        <v>26.495000000000001</v>
      </c>
      <c r="AI227" s="21" t="e">
        <f t="shared" si="35"/>
        <v>#VALUE!</v>
      </c>
      <c r="AJ227" s="20" t="s">
        <v>88</v>
      </c>
      <c r="AK227" s="20" t="s">
        <v>88</v>
      </c>
    </row>
    <row r="228" spans="1:101" x14ac:dyDescent="0.3">
      <c r="A228">
        <v>566</v>
      </c>
      <c r="B228">
        <v>7232</v>
      </c>
      <c r="C228" s="2" t="s">
        <v>150</v>
      </c>
      <c r="D228" s="2" t="s">
        <v>372</v>
      </c>
      <c r="E228" s="4" t="s">
        <v>151</v>
      </c>
      <c r="G228" t="s">
        <v>11</v>
      </c>
      <c r="H228">
        <v>2022</v>
      </c>
      <c r="I228" s="1">
        <v>44591</v>
      </c>
      <c r="J228" s="3">
        <v>44975</v>
      </c>
      <c r="K228">
        <v>1</v>
      </c>
      <c r="L228">
        <v>384</v>
      </c>
      <c r="M228" s="24">
        <v>4.4348564615384598</v>
      </c>
      <c r="N228" t="s">
        <v>385</v>
      </c>
      <c r="O228" s="17">
        <v>15.8</v>
      </c>
      <c r="P228" s="17">
        <v>28.9</v>
      </c>
      <c r="Q228" s="16">
        <f t="shared" si="29"/>
        <v>0.54671280276816614</v>
      </c>
      <c r="R228">
        <v>1</v>
      </c>
      <c r="S228" t="s">
        <v>32</v>
      </c>
      <c r="T228" s="4"/>
      <c r="U228">
        <v>1</v>
      </c>
      <c r="V228" s="16">
        <v>0.52</v>
      </c>
      <c r="W228" s="16">
        <v>0.55000000000000004</v>
      </c>
      <c r="X228" s="16">
        <v>0.56000000000000005</v>
      </c>
      <c r="Y228" s="22">
        <f t="shared" si="30"/>
        <v>0.54333333333333333</v>
      </c>
      <c r="Z228" s="16">
        <v>53.47</v>
      </c>
      <c r="AA228" s="16">
        <v>53.48</v>
      </c>
      <c r="AB228" s="16">
        <v>53.53</v>
      </c>
      <c r="AC228" s="16">
        <f t="shared" si="31"/>
        <v>53.493333333333332</v>
      </c>
      <c r="AD228" s="23">
        <v>6.7000000000000002E-3</v>
      </c>
      <c r="AE228" s="16">
        <f t="shared" si="32"/>
        <v>6.7</v>
      </c>
      <c r="AF228" s="23">
        <f t="shared" si="33"/>
        <v>0.12524925224327019</v>
      </c>
      <c r="AG228" s="16">
        <v>43.53</v>
      </c>
      <c r="AH228" s="21">
        <f t="shared" si="34"/>
        <v>21.765000000000001</v>
      </c>
      <c r="AI228" s="21" t="e">
        <f t="shared" si="35"/>
        <v>#VALUE!</v>
      </c>
      <c r="AJ228" s="20" t="s">
        <v>88</v>
      </c>
      <c r="AK228" s="20" t="s">
        <v>88</v>
      </c>
    </row>
    <row r="229" spans="1:101" x14ac:dyDescent="0.3">
      <c r="A229">
        <v>571</v>
      </c>
      <c r="B229">
        <v>7238</v>
      </c>
      <c r="C229" s="2" t="s">
        <v>145</v>
      </c>
      <c r="D229" s="2" t="s">
        <v>367</v>
      </c>
      <c r="E229" s="4" t="s">
        <v>151</v>
      </c>
      <c r="G229" t="s">
        <v>11</v>
      </c>
      <c r="H229">
        <v>2021</v>
      </c>
      <c r="I229" s="1">
        <v>44333</v>
      </c>
      <c r="J229" s="3">
        <v>44977</v>
      </c>
      <c r="K229">
        <v>2</v>
      </c>
      <c r="L229">
        <v>644</v>
      </c>
      <c r="M229" s="24">
        <v>4.4348564615384598</v>
      </c>
      <c r="N229" t="s">
        <v>378</v>
      </c>
      <c r="O229" s="17">
        <v>15.9</v>
      </c>
      <c r="P229" s="17">
        <v>26.1</v>
      </c>
      <c r="Q229" s="16">
        <f t="shared" si="29"/>
        <v>0.60919540229885061</v>
      </c>
      <c r="R229">
        <v>1</v>
      </c>
      <c r="S229" t="s">
        <v>61</v>
      </c>
      <c r="T229" s="4"/>
      <c r="U229">
        <v>0</v>
      </c>
      <c r="V229" s="16">
        <v>0.57999999999999996</v>
      </c>
      <c r="W229" s="16">
        <v>0.6</v>
      </c>
      <c r="X229" s="16">
        <v>0.59</v>
      </c>
      <c r="Y229" s="22">
        <f t="shared" si="30"/>
        <v>0.59</v>
      </c>
      <c r="Z229" s="16">
        <v>52.54</v>
      </c>
      <c r="AA229" s="16">
        <v>52.39</v>
      </c>
      <c r="AB229" s="16">
        <v>52.4</v>
      </c>
      <c r="AC229" s="16">
        <f t="shared" si="31"/>
        <v>52.443333333333335</v>
      </c>
      <c r="AD229" s="23">
        <v>6.4999999999999997E-3</v>
      </c>
      <c r="AE229" s="16">
        <f t="shared" si="32"/>
        <v>6.5</v>
      </c>
      <c r="AF229" s="23">
        <f t="shared" si="33"/>
        <v>0.12394330388355686</v>
      </c>
      <c r="AG229" s="16">
        <v>43.53</v>
      </c>
      <c r="AH229" s="21">
        <f t="shared" si="34"/>
        <v>21.765000000000001</v>
      </c>
      <c r="AI229" s="21" t="e">
        <f t="shared" si="35"/>
        <v>#VALUE!</v>
      </c>
      <c r="AJ229" s="20" t="s">
        <v>88</v>
      </c>
      <c r="AK229" s="20" t="s">
        <v>88</v>
      </c>
    </row>
    <row r="230" spans="1:101" x14ac:dyDescent="0.3">
      <c r="A230">
        <v>578</v>
      </c>
      <c r="B230">
        <v>7272</v>
      </c>
      <c r="C230" s="2" t="s">
        <v>155</v>
      </c>
      <c r="D230" s="2" t="s">
        <v>375</v>
      </c>
      <c r="E230" s="4" t="s">
        <v>151</v>
      </c>
      <c r="G230" t="s">
        <v>11</v>
      </c>
      <c r="H230">
        <v>2021</v>
      </c>
      <c r="I230" s="1">
        <v>44458</v>
      </c>
      <c r="J230" s="3">
        <v>44977</v>
      </c>
      <c r="K230">
        <v>2</v>
      </c>
      <c r="L230">
        <v>519</v>
      </c>
      <c r="M230" s="24">
        <v>4.4348564615384598</v>
      </c>
      <c r="N230" t="s">
        <v>385</v>
      </c>
      <c r="O230" s="17">
        <v>16.2</v>
      </c>
      <c r="P230" s="17">
        <v>26.1</v>
      </c>
      <c r="Q230" s="16">
        <f t="shared" si="29"/>
        <v>0.6206896551724137</v>
      </c>
      <c r="R230">
        <v>1</v>
      </c>
      <c r="S230" t="s">
        <v>12</v>
      </c>
      <c r="T230" s="4"/>
      <c r="U230">
        <v>0</v>
      </c>
      <c r="V230" s="16">
        <v>0.52</v>
      </c>
      <c r="W230" s="16">
        <v>0.53</v>
      </c>
      <c r="X230" s="16">
        <v>0.51</v>
      </c>
      <c r="Y230" s="22">
        <f t="shared" si="30"/>
        <v>0.52</v>
      </c>
      <c r="Z230" s="16">
        <v>52.13</v>
      </c>
      <c r="AA230" s="16">
        <v>52.32</v>
      </c>
      <c r="AB230" s="16">
        <v>52.23</v>
      </c>
      <c r="AC230" s="16">
        <f t="shared" si="31"/>
        <v>52.226666666666667</v>
      </c>
      <c r="AD230" s="23">
        <v>6.3E-3</v>
      </c>
      <c r="AE230" s="16">
        <f t="shared" si="32"/>
        <v>6.3</v>
      </c>
      <c r="AF230" s="23">
        <f t="shared" si="33"/>
        <v>0.12062803165688027</v>
      </c>
      <c r="AG230" s="16">
        <v>43.43</v>
      </c>
      <c r="AH230" s="21">
        <f t="shared" si="34"/>
        <v>21.715</v>
      </c>
      <c r="AI230" s="21" t="e">
        <f t="shared" si="35"/>
        <v>#VALUE!</v>
      </c>
      <c r="AJ230" s="20" t="s">
        <v>88</v>
      </c>
      <c r="AK230" s="20" t="s">
        <v>88</v>
      </c>
      <c r="AL230">
        <v>23</v>
      </c>
      <c r="AM230">
        <v>22</v>
      </c>
      <c r="AN230">
        <v>17</v>
      </c>
      <c r="AO230">
        <v>18</v>
      </c>
      <c r="AP230">
        <v>15</v>
      </c>
      <c r="AQ230">
        <v>17</v>
      </c>
      <c r="AR230">
        <v>13</v>
      </c>
      <c r="AS230">
        <v>15</v>
      </c>
      <c r="AT230">
        <v>13</v>
      </c>
      <c r="AU230">
        <v>14</v>
      </c>
      <c r="AV230">
        <v>12</v>
      </c>
      <c r="AW230">
        <v>13</v>
      </c>
      <c r="AX230">
        <v>12</v>
      </c>
      <c r="AY230">
        <v>12</v>
      </c>
      <c r="AZ230">
        <v>12</v>
      </c>
      <c r="BA230">
        <v>12</v>
      </c>
      <c r="BB230">
        <v>12</v>
      </c>
      <c r="BC230">
        <v>12</v>
      </c>
      <c r="BD230">
        <v>12</v>
      </c>
      <c r="BE230">
        <v>12</v>
      </c>
      <c r="BF230">
        <v>11</v>
      </c>
      <c r="BG230">
        <v>11</v>
      </c>
      <c r="BI230">
        <v>15</v>
      </c>
      <c r="BJ230">
        <v>18</v>
      </c>
      <c r="BK230">
        <v>13</v>
      </c>
      <c r="BL230">
        <v>16</v>
      </c>
      <c r="BM230">
        <v>13</v>
      </c>
      <c r="BN230">
        <v>14</v>
      </c>
      <c r="BO230">
        <v>12</v>
      </c>
      <c r="BP230">
        <v>12</v>
      </c>
      <c r="BQ230">
        <v>12</v>
      </c>
      <c r="BR230">
        <v>12</v>
      </c>
      <c r="BS230">
        <v>12</v>
      </c>
      <c r="BT230">
        <v>12</v>
      </c>
      <c r="BU230">
        <v>11</v>
      </c>
      <c r="BV230">
        <v>10</v>
      </c>
      <c r="BW230">
        <v>11</v>
      </c>
      <c r="BX230">
        <v>12</v>
      </c>
      <c r="BY230">
        <v>11</v>
      </c>
      <c r="BZ230">
        <v>11</v>
      </c>
      <c r="CA230">
        <v>11</v>
      </c>
      <c r="CB230">
        <v>11</v>
      </c>
      <c r="CD230">
        <v>16</v>
      </c>
      <c r="CE230">
        <v>19</v>
      </c>
      <c r="CF230">
        <v>14</v>
      </c>
      <c r="CG230">
        <v>17</v>
      </c>
      <c r="CH230">
        <v>13</v>
      </c>
      <c r="CI230">
        <v>15</v>
      </c>
      <c r="CJ230">
        <v>12</v>
      </c>
      <c r="CK230">
        <v>13</v>
      </c>
      <c r="CL230">
        <v>12</v>
      </c>
      <c r="CM230">
        <v>13</v>
      </c>
      <c r="CN230">
        <v>12</v>
      </c>
      <c r="CO230">
        <v>12</v>
      </c>
      <c r="CP230">
        <v>12</v>
      </c>
      <c r="CQ230">
        <v>12</v>
      </c>
      <c r="CR230">
        <v>11</v>
      </c>
      <c r="CS230">
        <v>11</v>
      </c>
      <c r="CT230">
        <v>11</v>
      </c>
      <c r="CU230">
        <v>11</v>
      </c>
      <c r="CV230">
        <v>11</v>
      </c>
      <c r="CW230">
        <v>11</v>
      </c>
    </row>
    <row r="231" spans="1:101" x14ac:dyDescent="0.3">
      <c r="A231">
        <v>558</v>
      </c>
      <c r="B231">
        <v>7227</v>
      </c>
      <c r="C231" s="2" t="s">
        <v>140</v>
      </c>
      <c r="D231" s="2" t="s">
        <v>362</v>
      </c>
      <c r="E231" s="4" t="s">
        <v>151</v>
      </c>
      <c r="G231" t="s">
        <v>11</v>
      </c>
      <c r="H231">
        <v>2021</v>
      </c>
      <c r="I231" s="1">
        <v>44228</v>
      </c>
      <c r="J231" s="3">
        <v>44978</v>
      </c>
      <c r="K231">
        <v>2</v>
      </c>
      <c r="L231">
        <v>750</v>
      </c>
      <c r="M231" s="24">
        <v>4.4348564615384598</v>
      </c>
      <c r="N231" t="s">
        <v>383</v>
      </c>
      <c r="O231" s="17">
        <v>16.5</v>
      </c>
      <c r="P231" s="17">
        <v>26.2</v>
      </c>
      <c r="Q231" s="16">
        <f t="shared" si="29"/>
        <v>0.62977099236641221</v>
      </c>
      <c r="R231">
        <v>1</v>
      </c>
      <c r="S231" t="s">
        <v>12</v>
      </c>
      <c r="T231" s="4"/>
      <c r="U231">
        <v>0</v>
      </c>
      <c r="V231" s="16">
        <v>0.57999999999999996</v>
      </c>
      <c r="W231" s="16">
        <v>0.62</v>
      </c>
      <c r="X231" s="16">
        <v>0.56999999999999995</v>
      </c>
      <c r="Y231" s="22">
        <f t="shared" si="30"/>
        <v>0.59</v>
      </c>
      <c r="Z231" s="16">
        <v>50.63</v>
      </c>
      <c r="AA231" s="16">
        <v>50.59</v>
      </c>
      <c r="AB231" s="16">
        <v>50.67</v>
      </c>
      <c r="AC231" s="16">
        <f t="shared" si="31"/>
        <v>50.629999999999995</v>
      </c>
      <c r="AD231" s="23">
        <v>6.4999999999999997E-3</v>
      </c>
      <c r="AE231" s="16">
        <f t="shared" si="32"/>
        <v>6.5</v>
      </c>
      <c r="AF231" s="23">
        <f t="shared" si="33"/>
        <v>0.12838238198696425</v>
      </c>
      <c r="AG231" s="16">
        <v>42.16</v>
      </c>
      <c r="AH231" s="21">
        <f t="shared" si="34"/>
        <v>21.08</v>
      </c>
      <c r="AI231" s="21" t="e">
        <f t="shared" si="35"/>
        <v>#VALUE!</v>
      </c>
      <c r="AJ231" s="20" t="s">
        <v>88</v>
      </c>
      <c r="AK231" s="20" t="s">
        <v>88</v>
      </c>
    </row>
    <row r="232" spans="1:101" x14ac:dyDescent="0.3">
      <c r="A232" s="8">
        <v>124</v>
      </c>
      <c r="B232" s="8">
        <v>6144</v>
      </c>
      <c r="C232" s="2" t="s">
        <v>20</v>
      </c>
      <c r="D232" s="2" t="s">
        <v>247</v>
      </c>
      <c r="E232" s="15" t="s">
        <v>151</v>
      </c>
      <c r="G232" t="s">
        <v>11</v>
      </c>
      <c r="H232">
        <v>2014</v>
      </c>
      <c r="I232" s="1">
        <v>41691</v>
      </c>
      <c r="J232" s="3">
        <v>44983</v>
      </c>
      <c r="K232">
        <v>9</v>
      </c>
      <c r="L232">
        <v>3292</v>
      </c>
      <c r="M232" s="24">
        <v>4.4348564615384598</v>
      </c>
      <c r="N232" t="s">
        <v>378</v>
      </c>
      <c r="O232" s="17">
        <v>17.899999999999999</v>
      </c>
      <c r="P232" s="17">
        <v>25.9</v>
      </c>
      <c r="Q232" s="16">
        <f t="shared" si="29"/>
        <v>0.69111969111969107</v>
      </c>
      <c r="R232">
        <v>1</v>
      </c>
      <c r="S232" t="s">
        <v>32</v>
      </c>
      <c r="T232" s="4"/>
      <c r="U232">
        <v>1</v>
      </c>
      <c r="V232" s="16">
        <v>0.63</v>
      </c>
      <c r="W232" s="16">
        <v>0.62</v>
      </c>
      <c r="X232" s="16">
        <v>0.64</v>
      </c>
      <c r="Y232" s="22">
        <f t="shared" si="30"/>
        <v>0.63</v>
      </c>
      <c r="Z232" s="16">
        <v>45.49</v>
      </c>
      <c r="AA232" s="16">
        <v>45.61</v>
      </c>
      <c r="AB232" s="16">
        <v>45.43</v>
      </c>
      <c r="AC232" s="16">
        <f t="shared" si="31"/>
        <v>45.51</v>
      </c>
      <c r="AD232" s="23">
        <v>5.7000000000000002E-3</v>
      </c>
      <c r="AE232" s="16">
        <f t="shared" si="32"/>
        <v>5.7</v>
      </c>
      <c r="AF232" s="23">
        <f t="shared" si="33"/>
        <v>0.12524719841793014</v>
      </c>
      <c r="AG232" s="16">
        <v>36.450000000000003</v>
      </c>
      <c r="AH232" s="21">
        <f t="shared" si="34"/>
        <v>18.225000000000001</v>
      </c>
      <c r="AI232" s="21">
        <f t="shared" si="35"/>
        <v>765</v>
      </c>
      <c r="AJ232" s="20">
        <f t="shared" ref="AJ232:AK235" si="36">AN232+AP232+AR232+AT232+AV232+AX232+AZ232+BB232+BD232+BD232+BF232+BI232+BK232+BM232+BO232+BQ232+BS232+BU232+BW232+BY232+CA232+CD232+CF232+CH232+CJ232+CL232+CN232+CP232+CR232+CT232+CV232</f>
        <v>362</v>
      </c>
      <c r="AK232" s="20">
        <f t="shared" si="36"/>
        <v>403</v>
      </c>
      <c r="AL232">
        <v>22</v>
      </c>
      <c r="AM232">
        <v>18</v>
      </c>
      <c r="AN232">
        <v>14</v>
      </c>
      <c r="AO232">
        <v>19</v>
      </c>
      <c r="AP232">
        <v>13</v>
      </c>
      <c r="AQ232">
        <v>16</v>
      </c>
      <c r="AR232">
        <v>13</v>
      </c>
      <c r="AS232">
        <v>14</v>
      </c>
      <c r="AT232">
        <v>13</v>
      </c>
      <c r="AU232">
        <v>13</v>
      </c>
      <c r="AV232">
        <v>12</v>
      </c>
      <c r="AW232">
        <v>13</v>
      </c>
      <c r="AX232">
        <v>11</v>
      </c>
      <c r="AY232">
        <v>13</v>
      </c>
      <c r="AZ232">
        <v>11</v>
      </c>
      <c r="BA232">
        <v>12</v>
      </c>
      <c r="BB232">
        <v>10</v>
      </c>
      <c r="BC232">
        <v>11</v>
      </c>
      <c r="BD232">
        <v>11</v>
      </c>
      <c r="BE232">
        <v>12</v>
      </c>
      <c r="BF232">
        <v>10</v>
      </c>
      <c r="BG232">
        <v>11</v>
      </c>
      <c r="BI232">
        <v>14</v>
      </c>
      <c r="BJ232">
        <v>17</v>
      </c>
      <c r="BK232">
        <v>13</v>
      </c>
      <c r="BL232">
        <v>16</v>
      </c>
      <c r="BM232">
        <v>13</v>
      </c>
      <c r="BN232">
        <v>15</v>
      </c>
      <c r="BO232">
        <v>12</v>
      </c>
      <c r="BP232">
        <v>14</v>
      </c>
      <c r="BQ232">
        <v>11</v>
      </c>
      <c r="BR232">
        <v>12</v>
      </c>
      <c r="BS232">
        <v>11</v>
      </c>
      <c r="BT232">
        <v>11</v>
      </c>
      <c r="BU232">
        <v>11</v>
      </c>
      <c r="BV232">
        <v>11</v>
      </c>
      <c r="BW232">
        <v>11</v>
      </c>
      <c r="BX232">
        <v>11</v>
      </c>
      <c r="BY232">
        <v>11</v>
      </c>
      <c r="BZ232">
        <v>11</v>
      </c>
      <c r="CA232">
        <v>10</v>
      </c>
      <c r="CB232">
        <v>10</v>
      </c>
      <c r="CD232">
        <v>14</v>
      </c>
      <c r="CE232">
        <v>17</v>
      </c>
      <c r="CF232">
        <v>13</v>
      </c>
      <c r="CG232">
        <v>16</v>
      </c>
      <c r="CH232">
        <v>13</v>
      </c>
      <c r="CI232">
        <v>15</v>
      </c>
      <c r="CJ232">
        <v>12</v>
      </c>
      <c r="CK232">
        <v>13</v>
      </c>
      <c r="CL232">
        <v>11</v>
      </c>
      <c r="CM232">
        <v>12</v>
      </c>
      <c r="CN232">
        <v>11</v>
      </c>
      <c r="CO232">
        <v>12</v>
      </c>
      <c r="CP232">
        <v>11</v>
      </c>
      <c r="CQ232">
        <v>12</v>
      </c>
      <c r="CR232">
        <v>11</v>
      </c>
      <c r="CS232">
        <v>11</v>
      </c>
      <c r="CT232">
        <v>10</v>
      </c>
      <c r="CU232">
        <v>11</v>
      </c>
      <c r="CV232">
        <v>10</v>
      </c>
      <c r="CW232">
        <v>10</v>
      </c>
    </row>
    <row r="233" spans="1:101" x14ac:dyDescent="0.3">
      <c r="A233">
        <v>504</v>
      </c>
      <c r="B233">
        <v>7154</v>
      </c>
      <c r="C233" s="2" t="s">
        <v>125</v>
      </c>
      <c r="D233" s="2" t="s">
        <v>347</v>
      </c>
      <c r="E233" s="15" t="s">
        <v>151</v>
      </c>
      <c r="G233" t="s">
        <v>11</v>
      </c>
      <c r="H233">
        <v>2021</v>
      </c>
      <c r="I233" s="1">
        <v>44278</v>
      </c>
      <c r="J233" s="3">
        <v>44987</v>
      </c>
      <c r="K233">
        <v>2</v>
      </c>
      <c r="L233">
        <v>709</v>
      </c>
      <c r="M233" s="24">
        <v>4.4348564615384598</v>
      </c>
      <c r="N233" t="s">
        <v>378</v>
      </c>
      <c r="O233" s="17">
        <v>15.1</v>
      </c>
      <c r="P233" s="17">
        <v>25.7</v>
      </c>
      <c r="Q233" s="16">
        <f t="shared" si="29"/>
        <v>0.58754863813229574</v>
      </c>
      <c r="R233">
        <v>1</v>
      </c>
      <c r="S233" t="s">
        <v>12</v>
      </c>
      <c r="T233" s="4"/>
      <c r="U233">
        <v>0</v>
      </c>
      <c r="V233" s="16">
        <v>0.62</v>
      </c>
      <c r="W233" s="16">
        <v>0.63</v>
      </c>
      <c r="X233" s="16">
        <v>0.62</v>
      </c>
      <c r="Y233" s="22">
        <f t="shared" si="30"/>
        <v>0.62333333333333341</v>
      </c>
      <c r="Z233" s="16">
        <v>53.4</v>
      </c>
      <c r="AA233" s="16">
        <v>53.26</v>
      </c>
      <c r="AB233" s="16">
        <v>53.28</v>
      </c>
      <c r="AC233" s="16">
        <f t="shared" si="31"/>
        <v>53.313333333333333</v>
      </c>
      <c r="AD233" s="23">
        <v>6.3E-3</v>
      </c>
      <c r="AE233" s="16">
        <f t="shared" si="32"/>
        <v>6.3</v>
      </c>
      <c r="AF233" s="23">
        <f t="shared" si="33"/>
        <v>0.11816931349255971</v>
      </c>
      <c r="AG233" s="16">
        <v>43.93</v>
      </c>
      <c r="AH233" s="21">
        <f t="shared" si="34"/>
        <v>21.965</v>
      </c>
      <c r="AI233" s="21">
        <f t="shared" si="35"/>
        <v>754</v>
      </c>
      <c r="AJ233" s="20">
        <f t="shared" si="36"/>
        <v>364</v>
      </c>
      <c r="AK233" s="20">
        <f t="shared" si="36"/>
        <v>390</v>
      </c>
      <c r="AL233">
        <v>22</v>
      </c>
      <c r="AM233">
        <v>18</v>
      </c>
      <c r="AN233">
        <v>14</v>
      </c>
      <c r="AO233">
        <v>17</v>
      </c>
      <c r="AP233">
        <v>12</v>
      </c>
      <c r="AQ233">
        <v>16</v>
      </c>
      <c r="AR233">
        <v>12</v>
      </c>
      <c r="AS233">
        <v>14</v>
      </c>
      <c r="AT233">
        <v>11</v>
      </c>
      <c r="AU233">
        <v>13</v>
      </c>
      <c r="AV233">
        <v>11</v>
      </c>
      <c r="AW233">
        <v>13</v>
      </c>
      <c r="AX233">
        <v>12</v>
      </c>
      <c r="AY233">
        <v>12</v>
      </c>
      <c r="AZ233">
        <v>12</v>
      </c>
      <c r="BA233">
        <v>12</v>
      </c>
      <c r="BB233">
        <v>12</v>
      </c>
      <c r="BC233">
        <v>11</v>
      </c>
      <c r="BD233">
        <v>12</v>
      </c>
      <c r="BE233">
        <v>11</v>
      </c>
      <c r="BF233">
        <v>11</v>
      </c>
      <c r="BG233">
        <v>11</v>
      </c>
      <c r="BI233">
        <v>14</v>
      </c>
      <c r="BJ233">
        <v>16</v>
      </c>
      <c r="BK233">
        <v>12</v>
      </c>
      <c r="BL233">
        <v>14</v>
      </c>
      <c r="BM233">
        <v>12</v>
      </c>
      <c r="BN233">
        <v>13</v>
      </c>
      <c r="BO233">
        <v>12</v>
      </c>
      <c r="BP233">
        <v>13</v>
      </c>
      <c r="BQ233">
        <v>12</v>
      </c>
      <c r="BR233">
        <v>12</v>
      </c>
      <c r="BS233">
        <v>11</v>
      </c>
      <c r="BT233">
        <v>11</v>
      </c>
      <c r="BU233">
        <v>11</v>
      </c>
      <c r="BV233">
        <v>12</v>
      </c>
      <c r="BW233">
        <v>11</v>
      </c>
      <c r="BX233">
        <v>11</v>
      </c>
      <c r="BY233">
        <v>11</v>
      </c>
      <c r="BZ233">
        <v>11</v>
      </c>
      <c r="CA233">
        <v>11</v>
      </c>
      <c r="CB233">
        <v>11</v>
      </c>
      <c r="CD233">
        <v>14</v>
      </c>
      <c r="CE233">
        <v>17</v>
      </c>
      <c r="CF233">
        <v>13</v>
      </c>
      <c r="CG233">
        <v>15</v>
      </c>
      <c r="CH233">
        <v>11</v>
      </c>
      <c r="CI233">
        <v>13</v>
      </c>
      <c r="CJ233">
        <v>12</v>
      </c>
      <c r="CK233">
        <v>12</v>
      </c>
      <c r="CL233">
        <v>12</v>
      </c>
      <c r="CM233">
        <v>12</v>
      </c>
      <c r="CN233">
        <v>11</v>
      </c>
      <c r="CO233">
        <v>11</v>
      </c>
      <c r="CP233">
        <v>11</v>
      </c>
      <c r="CQ233">
        <v>11</v>
      </c>
      <c r="CR233">
        <v>10</v>
      </c>
      <c r="CS233">
        <v>12</v>
      </c>
      <c r="CT233">
        <v>11</v>
      </c>
      <c r="CU233">
        <v>11</v>
      </c>
      <c r="CV233">
        <v>11</v>
      </c>
      <c r="CW233">
        <v>11</v>
      </c>
    </row>
    <row r="234" spans="1:101" x14ac:dyDescent="0.3">
      <c r="A234">
        <v>219</v>
      </c>
      <c r="B234">
        <v>6249</v>
      </c>
      <c r="C234" s="2" t="s">
        <v>67</v>
      </c>
      <c r="D234" s="2" t="s">
        <v>290</v>
      </c>
      <c r="E234" s="15" t="s">
        <v>151</v>
      </c>
      <c r="G234" t="s">
        <v>11</v>
      </c>
      <c r="H234">
        <v>2014</v>
      </c>
      <c r="I234" s="1">
        <v>41849</v>
      </c>
      <c r="J234" s="3">
        <v>44988</v>
      </c>
      <c r="K234">
        <v>9</v>
      </c>
      <c r="L234">
        <v>3139</v>
      </c>
      <c r="M234" s="24">
        <v>4.4348564615384598</v>
      </c>
      <c r="N234" t="s">
        <v>378</v>
      </c>
      <c r="O234" s="17">
        <v>15.6</v>
      </c>
      <c r="P234" s="17">
        <v>25</v>
      </c>
      <c r="Q234" s="16">
        <f t="shared" si="29"/>
        <v>0.624</v>
      </c>
      <c r="R234">
        <v>1</v>
      </c>
      <c r="S234" t="s">
        <v>12</v>
      </c>
      <c r="T234" s="4"/>
      <c r="U234">
        <v>0</v>
      </c>
      <c r="V234" s="16">
        <v>0.66</v>
      </c>
      <c r="W234" s="16">
        <v>0.65</v>
      </c>
      <c r="X234" s="16">
        <v>0.62</v>
      </c>
      <c r="Y234" s="22">
        <f t="shared" si="30"/>
        <v>0.64333333333333342</v>
      </c>
      <c r="Z234" s="16">
        <v>48.48</v>
      </c>
      <c r="AA234" s="16">
        <v>48.42</v>
      </c>
      <c r="AB234" s="16">
        <v>48.44</v>
      </c>
      <c r="AC234" s="16">
        <f t="shared" si="31"/>
        <v>48.446666666666665</v>
      </c>
      <c r="AD234" s="23">
        <v>6.1999999999999998E-3</v>
      </c>
      <c r="AE234" s="16">
        <f t="shared" si="32"/>
        <v>6.2</v>
      </c>
      <c r="AF234" s="23">
        <f t="shared" si="33"/>
        <v>0.12797578092748041</v>
      </c>
      <c r="AG234" s="16">
        <v>41.07</v>
      </c>
      <c r="AH234" s="21">
        <f t="shared" si="34"/>
        <v>20.535</v>
      </c>
      <c r="AI234" s="21">
        <f t="shared" si="35"/>
        <v>750</v>
      </c>
      <c r="AJ234" s="20">
        <f t="shared" si="36"/>
        <v>356</v>
      </c>
      <c r="AK234" s="20">
        <f t="shared" si="36"/>
        <v>394</v>
      </c>
      <c r="AL234">
        <v>22</v>
      </c>
      <c r="AM234">
        <v>19</v>
      </c>
      <c r="AN234">
        <v>14</v>
      </c>
      <c r="AO234">
        <v>18</v>
      </c>
      <c r="AP234">
        <v>13</v>
      </c>
      <c r="AQ234">
        <v>16</v>
      </c>
      <c r="AR234">
        <v>12</v>
      </c>
      <c r="AS234">
        <v>14</v>
      </c>
      <c r="AT234">
        <v>12</v>
      </c>
      <c r="AU234">
        <v>13</v>
      </c>
      <c r="AV234">
        <v>11</v>
      </c>
      <c r="AW234">
        <v>13</v>
      </c>
      <c r="AX234">
        <v>11</v>
      </c>
      <c r="AY234">
        <v>12</v>
      </c>
      <c r="AZ234">
        <v>11</v>
      </c>
      <c r="BA234">
        <v>12</v>
      </c>
      <c r="BB234">
        <v>11</v>
      </c>
      <c r="BC234">
        <v>11</v>
      </c>
      <c r="BD234">
        <v>11</v>
      </c>
      <c r="BE234">
        <v>11</v>
      </c>
      <c r="BF234">
        <v>10</v>
      </c>
      <c r="BG234">
        <v>10</v>
      </c>
      <c r="BI234">
        <v>13</v>
      </c>
      <c r="BJ234">
        <v>16</v>
      </c>
      <c r="BK234">
        <v>13</v>
      </c>
      <c r="BL234">
        <v>16</v>
      </c>
      <c r="BM234">
        <v>12</v>
      </c>
      <c r="BN234">
        <v>14</v>
      </c>
      <c r="BO234">
        <v>12</v>
      </c>
      <c r="BP234">
        <v>13</v>
      </c>
      <c r="BQ234">
        <v>11</v>
      </c>
      <c r="BR234">
        <v>12</v>
      </c>
      <c r="BS234">
        <v>11</v>
      </c>
      <c r="BT234">
        <v>12</v>
      </c>
      <c r="BU234">
        <v>11</v>
      </c>
      <c r="BV234">
        <v>11</v>
      </c>
      <c r="BW234">
        <v>11</v>
      </c>
      <c r="BX234">
        <v>11</v>
      </c>
      <c r="BY234">
        <v>10</v>
      </c>
      <c r="BZ234">
        <v>11</v>
      </c>
      <c r="CA234">
        <v>10</v>
      </c>
      <c r="CB234">
        <v>11</v>
      </c>
      <c r="CD234">
        <v>14</v>
      </c>
      <c r="CE234">
        <v>17</v>
      </c>
      <c r="CF234">
        <v>13</v>
      </c>
      <c r="CG234">
        <v>16</v>
      </c>
      <c r="CH234">
        <v>13</v>
      </c>
      <c r="CI234">
        <v>14</v>
      </c>
      <c r="CJ234">
        <v>12</v>
      </c>
      <c r="CK234">
        <v>13</v>
      </c>
      <c r="CL234">
        <v>11</v>
      </c>
      <c r="CM234">
        <v>12</v>
      </c>
      <c r="CN234">
        <v>11</v>
      </c>
      <c r="CO234">
        <v>11</v>
      </c>
      <c r="CP234">
        <v>11</v>
      </c>
      <c r="CQ234">
        <v>11</v>
      </c>
      <c r="CR234">
        <v>10</v>
      </c>
      <c r="CS234">
        <v>11</v>
      </c>
      <c r="CT234">
        <v>10</v>
      </c>
      <c r="CU234">
        <v>11</v>
      </c>
      <c r="CV234">
        <v>10</v>
      </c>
      <c r="CW234">
        <v>10</v>
      </c>
    </row>
    <row r="235" spans="1:101" x14ac:dyDescent="0.3">
      <c r="A235">
        <v>236</v>
      </c>
      <c r="B235">
        <v>6375</v>
      </c>
      <c r="C235" s="2" t="s">
        <v>68</v>
      </c>
      <c r="D235" s="2" t="s">
        <v>291</v>
      </c>
      <c r="E235" s="15" t="s">
        <v>151</v>
      </c>
      <c r="F235" t="s">
        <v>394</v>
      </c>
      <c r="G235" t="s">
        <v>11</v>
      </c>
      <c r="H235">
        <v>2014</v>
      </c>
      <c r="I235" s="1">
        <v>41996</v>
      </c>
      <c r="J235" s="3">
        <v>44989</v>
      </c>
      <c r="K235">
        <v>9</v>
      </c>
      <c r="L235">
        <v>2993</v>
      </c>
      <c r="M235" s="24">
        <v>4.4348564615384598</v>
      </c>
      <c r="N235" t="s">
        <v>378</v>
      </c>
      <c r="O235" s="17">
        <v>16</v>
      </c>
      <c r="P235" s="17">
        <v>24.6</v>
      </c>
      <c r="Q235" s="16">
        <f t="shared" si="29"/>
        <v>0.65040650406504064</v>
      </c>
      <c r="R235">
        <v>1</v>
      </c>
      <c r="S235" t="s">
        <v>12</v>
      </c>
      <c r="T235" s="4"/>
      <c r="U235">
        <v>0</v>
      </c>
      <c r="V235" s="16">
        <v>0.57999999999999996</v>
      </c>
      <c r="W235" s="16">
        <v>0.56000000000000005</v>
      </c>
      <c r="X235" s="16">
        <v>0.56000000000000005</v>
      </c>
      <c r="Y235" s="22">
        <f t="shared" si="30"/>
        <v>0.56666666666666676</v>
      </c>
      <c r="Z235" s="16">
        <v>53.03</v>
      </c>
      <c r="AA235" s="16">
        <v>52.9</v>
      </c>
      <c r="AB235" s="16">
        <v>52.9</v>
      </c>
      <c r="AC235" s="16">
        <f t="shared" si="31"/>
        <v>52.943333333333335</v>
      </c>
      <c r="AD235" s="23">
        <v>6.6E-3</v>
      </c>
      <c r="AE235" s="16">
        <f t="shared" si="32"/>
        <v>6.6</v>
      </c>
      <c r="AF235" s="23">
        <f t="shared" si="33"/>
        <v>0.12466158786123527</v>
      </c>
      <c r="AG235" s="16">
        <v>42.81</v>
      </c>
      <c r="AH235" s="21">
        <f t="shared" si="34"/>
        <v>21.405000000000001</v>
      </c>
      <c r="AI235" s="21">
        <f t="shared" si="35"/>
        <v>0</v>
      </c>
      <c r="AJ235" s="20">
        <f t="shared" si="36"/>
        <v>0</v>
      </c>
      <c r="AK235" s="20">
        <f t="shared" si="36"/>
        <v>0</v>
      </c>
    </row>
    <row r="236" spans="1:101" x14ac:dyDescent="0.3">
      <c r="A236">
        <v>379</v>
      </c>
      <c r="B236">
        <v>6862</v>
      </c>
      <c r="C236" s="2" t="s">
        <v>99</v>
      </c>
      <c r="D236" s="2" t="s">
        <v>321</v>
      </c>
      <c r="E236" s="4" t="s">
        <v>151</v>
      </c>
      <c r="G236" t="s">
        <v>11</v>
      </c>
      <c r="H236">
        <v>2017</v>
      </c>
      <c r="I236" s="1">
        <v>43007</v>
      </c>
      <c r="J236" s="3">
        <v>44989</v>
      </c>
      <c r="K236">
        <v>6</v>
      </c>
      <c r="L236">
        <v>1982</v>
      </c>
      <c r="M236" s="24">
        <v>4.4348564615384598</v>
      </c>
      <c r="N236" t="s">
        <v>378</v>
      </c>
      <c r="O236" s="17">
        <v>14</v>
      </c>
      <c r="P236" s="17">
        <v>28.9</v>
      </c>
      <c r="Q236" s="16">
        <f t="shared" si="29"/>
        <v>0.48442906574394468</v>
      </c>
      <c r="R236">
        <v>1</v>
      </c>
      <c r="S236" t="s">
        <v>12</v>
      </c>
      <c r="T236" s="4"/>
      <c r="U236">
        <v>0</v>
      </c>
      <c r="V236" s="16">
        <v>0.55000000000000004</v>
      </c>
      <c r="W236" s="16">
        <v>0.6</v>
      </c>
      <c r="X236" s="16">
        <v>0.56999999999999995</v>
      </c>
      <c r="Y236" s="22">
        <f t="shared" si="30"/>
        <v>0.57333333333333325</v>
      </c>
      <c r="Z236" s="16">
        <v>58.56</v>
      </c>
      <c r="AA236" s="16">
        <v>58.5</v>
      </c>
      <c r="AB236" s="16">
        <v>58.6</v>
      </c>
      <c r="AC236" s="16">
        <f t="shared" si="31"/>
        <v>58.553333333333335</v>
      </c>
      <c r="AD236" s="23">
        <v>7.0000000000000001E-3</v>
      </c>
      <c r="AE236" s="16">
        <f t="shared" si="32"/>
        <v>7</v>
      </c>
      <c r="AF236" s="23">
        <f t="shared" si="33"/>
        <v>0.119549128999203</v>
      </c>
      <c r="AG236" s="16">
        <v>43.91</v>
      </c>
      <c r="AH236" s="21">
        <f t="shared" si="34"/>
        <v>21.954999999999998</v>
      </c>
      <c r="AI236" s="21" t="e">
        <f t="shared" si="35"/>
        <v>#VALUE!</v>
      </c>
      <c r="AJ236" s="20" t="s">
        <v>88</v>
      </c>
      <c r="AK236" s="20" t="s">
        <v>88</v>
      </c>
    </row>
    <row r="237" spans="1:101" x14ac:dyDescent="0.3">
      <c r="A237">
        <v>253</v>
      </c>
      <c r="B237">
        <v>6574</v>
      </c>
      <c r="C237" s="2" t="s">
        <v>154</v>
      </c>
      <c r="D237" s="2" t="s">
        <v>374</v>
      </c>
      <c r="E237" s="4" t="s">
        <v>151</v>
      </c>
      <c r="G237" t="s">
        <v>11</v>
      </c>
      <c r="H237">
        <v>2015</v>
      </c>
      <c r="I237" s="1">
        <v>42296</v>
      </c>
      <c r="J237" s="3">
        <v>44995</v>
      </c>
      <c r="K237">
        <v>8</v>
      </c>
      <c r="L237">
        <v>2699</v>
      </c>
      <c r="M237" s="24">
        <v>4.4348564615384598</v>
      </c>
      <c r="N237" t="s">
        <v>378</v>
      </c>
      <c r="O237" s="17">
        <v>16.5</v>
      </c>
      <c r="P237" s="17">
        <v>24.5</v>
      </c>
      <c r="Q237" s="16">
        <f t="shared" si="29"/>
        <v>0.67346938775510201</v>
      </c>
      <c r="R237">
        <v>1</v>
      </c>
      <c r="S237" t="s">
        <v>32</v>
      </c>
      <c r="T237" s="4"/>
      <c r="U237">
        <v>1</v>
      </c>
      <c r="V237" s="16">
        <v>0.61</v>
      </c>
      <c r="W237" s="16">
        <v>0.57999999999999996</v>
      </c>
      <c r="X237" s="16">
        <v>0.57999999999999996</v>
      </c>
      <c r="Y237" s="22">
        <f t="shared" si="30"/>
        <v>0.59</v>
      </c>
      <c r="Z237" s="16">
        <v>60.17</v>
      </c>
      <c r="AA237" s="16">
        <v>59.95</v>
      </c>
      <c r="AB237" s="16">
        <v>60.14</v>
      </c>
      <c r="AC237" s="16">
        <f t="shared" si="31"/>
        <v>60.086666666666666</v>
      </c>
      <c r="AD237" s="23">
        <v>7.4999999999999997E-3</v>
      </c>
      <c r="AE237" s="16">
        <f t="shared" si="32"/>
        <v>7.5</v>
      </c>
      <c r="AF237" s="23">
        <f t="shared" si="33"/>
        <v>0.12481970487074226</v>
      </c>
      <c r="AG237" s="16">
        <v>48.91</v>
      </c>
      <c r="AH237" s="21">
        <f t="shared" si="34"/>
        <v>24.454999999999998</v>
      </c>
      <c r="AI237" s="21" t="e">
        <f t="shared" si="35"/>
        <v>#VALUE!</v>
      </c>
      <c r="AJ237" s="20" t="s">
        <v>88</v>
      </c>
      <c r="AK237" s="20" t="s">
        <v>88</v>
      </c>
    </row>
    <row r="238" spans="1:101" x14ac:dyDescent="0.3">
      <c r="A238">
        <v>373</v>
      </c>
      <c r="B238">
        <v>6854</v>
      </c>
      <c r="C238" s="2" t="s">
        <v>106</v>
      </c>
      <c r="D238" s="2" t="s">
        <v>328</v>
      </c>
      <c r="E238" s="4" t="s">
        <v>151</v>
      </c>
      <c r="G238" t="s">
        <v>11</v>
      </c>
      <c r="H238">
        <v>2018</v>
      </c>
      <c r="I238" s="1">
        <v>43111</v>
      </c>
      <c r="J238" s="3">
        <v>45006</v>
      </c>
      <c r="K238">
        <v>5</v>
      </c>
      <c r="L238">
        <v>1895</v>
      </c>
      <c r="M238" s="24">
        <v>4.4348564615384598</v>
      </c>
      <c r="N238" t="s">
        <v>377</v>
      </c>
      <c r="O238" s="17">
        <v>17.2</v>
      </c>
      <c r="P238" s="17">
        <v>26.6</v>
      </c>
      <c r="Q238" s="16">
        <f t="shared" si="29"/>
        <v>0.64661654135338342</v>
      </c>
      <c r="R238">
        <v>1</v>
      </c>
      <c r="S238" t="s">
        <v>32</v>
      </c>
      <c r="T238" s="4"/>
      <c r="U238">
        <v>1</v>
      </c>
      <c r="V238" s="16">
        <v>0.6</v>
      </c>
      <c r="W238" s="16">
        <v>0.6</v>
      </c>
      <c r="X238" s="16">
        <v>0.61</v>
      </c>
      <c r="Y238" s="22">
        <f t="shared" si="30"/>
        <v>0.60333333333333339</v>
      </c>
      <c r="Z238" s="16">
        <v>61.95</v>
      </c>
      <c r="AA238" s="16">
        <v>62.11</v>
      </c>
      <c r="AB238" s="16">
        <v>62.04</v>
      </c>
      <c r="AC238" s="16">
        <f t="shared" si="31"/>
        <v>62.033333333333331</v>
      </c>
      <c r="AD238" s="23">
        <v>7.7999999999999996E-3</v>
      </c>
      <c r="AE238" s="16">
        <f t="shared" si="32"/>
        <v>7.8</v>
      </c>
      <c r="AF238" s="23">
        <f t="shared" si="33"/>
        <v>0.12573885008060182</v>
      </c>
      <c r="AG238" s="16">
        <v>53.25</v>
      </c>
      <c r="AH238" s="21">
        <f t="shared" si="34"/>
        <v>26.625</v>
      </c>
      <c r="AI238" s="21" t="e">
        <f t="shared" si="35"/>
        <v>#VALUE!</v>
      </c>
      <c r="AJ238" s="20" t="s">
        <v>88</v>
      </c>
      <c r="AK238" s="20" t="s">
        <v>88</v>
      </c>
    </row>
    <row r="239" spans="1:101" x14ac:dyDescent="0.3">
      <c r="A239">
        <v>420</v>
      </c>
      <c r="B239">
        <v>6912</v>
      </c>
      <c r="C239" s="2" t="s">
        <v>112</v>
      </c>
      <c r="D239" s="2" t="s">
        <v>334</v>
      </c>
      <c r="E239" s="15" t="s">
        <v>151</v>
      </c>
      <c r="G239" t="s">
        <v>11</v>
      </c>
      <c r="H239">
        <v>2018</v>
      </c>
      <c r="I239" s="1">
        <v>43285</v>
      </c>
      <c r="J239" s="3">
        <v>45008</v>
      </c>
      <c r="K239">
        <v>5</v>
      </c>
      <c r="L239">
        <v>1723</v>
      </c>
      <c r="M239" s="24">
        <v>4.4348564615384598</v>
      </c>
      <c r="N239" t="s">
        <v>378</v>
      </c>
      <c r="O239" s="17">
        <v>16.399999999999999</v>
      </c>
      <c r="P239" s="17">
        <v>27</v>
      </c>
      <c r="Q239" s="16">
        <f t="shared" si="29"/>
        <v>0.6074074074074074</v>
      </c>
      <c r="R239">
        <v>1</v>
      </c>
      <c r="S239" t="s">
        <v>14</v>
      </c>
      <c r="T239" s="4"/>
      <c r="U239">
        <v>1</v>
      </c>
      <c r="V239" s="16">
        <v>0.56999999999999995</v>
      </c>
      <c r="W239" s="16">
        <v>0.57999999999999996</v>
      </c>
      <c r="X239" s="16">
        <v>0.56999999999999995</v>
      </c>
      <c r="Y239" s="22">
        <f t="shared" si="30"/>
        <v>0.57333333333333325</v>
      </c>
      <c r="Z239" s="16">
        <v>62.21</v>
      </c>
      <c r="AA239" s="16">
        <v>62.32</v>
      </c>
      <c r="AB239" s="16">
        <v>62.24</v>
      </c>
      <c r="AC239" s="16">
        <f t="shared" si="31"/>
        <v>62.256666666666668</v>
      </c>
      <c r="AD239" s="23">
        <v>7.6E-3</v>
      </c>
      <c r="AE239" s="16">
        <f t="shared" si="32"/>
        <v>7.6</v>
      </c>
      <c r="AF239" s="23">
        <f t="shared" si="33"/>
        <v>0.12207527975584943</v>
      </c>
      <c r="AG239" s="16">
        <v>50.52</v>
      </c>
      <c r="AH239" s="21">
        <f t="shared" si="34"/>
        <v>25.26</v>
      </c>
      <c r="AI239" s="21">
        <f t="shared" si="35"/>
        <v>774</v>
      </c>
      <c r="AJ239" s="20">
        <f>AN239+AP239+AR239+AT239+AV239+AX239+AZ239+BB239+BD239+BD239+BF239+BI239+BK239+BM239+BO239+BQ239+BS239+BU239+BW239+BY239+CA239+CD239+CF239+CH239+CJ239+CL239+CN239+CP239+CR239+CT239+CV239</f>
        <v>371</v>
      </c>
      <c r="AK239" s="20">
        <f>AO239+AQ239+AS239+AU239+AW239+AY239+BA239+BC239+BE239+BE239+BG239+BJ239+BL239+BN239+BP239+BR239+BT239+BV239+BX239+BZ239+CB239+CE239+CG239+CI239+CK239+CM239+CO239+CQ239+CS239+CU239+CW239</f>
        <v>403</v>
      </c>
      <c r="AL239">
        <v>19</v>
      </c>
      <c r="AM239">
        <v>16</v>
      </c>
      <c r="AN239">
        <v>15</v>
      </c>
      <c r="AO239">
        <v>17</v>
      </c>
      <c r="AP239">
        <v>14</v>
      </c>
      <c r="AQ239">
        <v>18</v>
      </c>
      <c r="AR239">
        <v>13</v>
      </c>
      <c r="AS239">
        <v>16</v>
      </c>
      <c r="AT239">
        <v>12</v>
      </c>
      <c r="AU239">
        <v>13</v>
      </c>
      <c r="AV239">
        <v>12</v>
      </c>
      <c r="AW239">
        <v>11</v>
      </c>
      <c r="AX239">
        <v>12</v>
      </c>
      <c r="AY239">
        <v>12</v>
      </c>
      <c r="AZ239">
        <v>11</v>
      </c>
      <c r="BA239">
        <v>11</v>
      </c>
      <c r="BB239">
        <v>11</v>
      </c>
      <c r="BC239">
        <v>11</v>
      </c>
      <c r="BD239">
        <v>11</v>
      </c>
      <c r="BE239">
        <v>11</v>
      </c>
      <c r="BF239">
        <v>10</v>
      </c>
      <c r="BG239">
        <v>10</v>
      </c>
      <c r="BI239">
        <v>16</v>
      </c>
      <c r="BJ239">
        <v>18</v>
      </c>
      <c r="BK239">
        <v>14</v>
      </c>
      <c r="BL239">
        <v>18</v>
      </c>
      <c r="BM239">
        <v>13</v>
      </c>
      <c r="BN239">
        <v>15</v>
      </c>
      <c r="BO239">
        <v>12</v>
      </c>
      <c r="BP239">
        <v>12</v>
      </c>
      <c r="BQ239">
        <v>11</v>
      </c>
      <c r="BR239">
        <v>12</v>
      </c>
      <c r="BS239">
        <v>11</v>
      </c>
      <c r="BT239">
        <v>12</v>
      </c>
      <c r="BU239">
        <v>11</v>
      </c>
      <c r="BV239">
        <v>11</v>
      </c>
      <c r="BW239">
        <v>10</v>
      </c>
      <c r="BX239">
        <v>10</v>
      </c>
      <c r="BY239">
        <v>10</v>
      </c>
      <c r="BZ239">
        <v>11</v>
      </c>
      <c r="CA239">
        <v>10</v>
      </c>
      <c r="CB239">
        <v>11</v>
      </c>
      <c r="CD239">
        <v>16</v>
      </c>
      <c r="CE239">
        <v>19</v>
      </c>
      <c r="CF239">
        <v>14</v>
      </c>
      <c r="CG239">
        <v>18</v>
      </c>
      <c r="CH239">
        <v>13</v>
      </c>
      <c r="CI239">
        <v>14</v>
      </c>
      <c r="CJ239">
        <v>12</v>
      </c>
      <c r="CK239">
        <v>13</v>
      </c>
      <c r="CL239">
        <v>11</v>
      </c>
      <c r="CM239">
        <v>12</v>
      </c>
      <c r="CN239">
        <v>11</v>
      </c>
      <c r="CO239">
        <v>12</v>
      </c>
      <c r="CP239">
        <v>11</v>
      </c>
      <c r="CQ239">
        <v>12</v>
      </c>
      <c r="CR239">
        <v>11</v>
      </c>
      <c r="CS239">
        <v>11</v>
      </c>
      <c r="CT239">
        <v>11</v>
      </c>
      <c r="CU239">
        <v>11</v>
      </c>
      <c r="CV239">
        <v>11</v>
      </c>
      <c r="CW239">
        <v>10</v>
      </c>
    </row>
    <row r="240" spans="1:101" x14ac:dyDescent="0.3">
      <c r="T240" s="5"/>
      <c r="U240" s="5"/>
    </row>
  </sheetData>
  <autoFilter ref="A1:AK239" xr:uid="{00000000-0001-0000-0000-000000000000}">
    <sortState xmlns:xlrd2="http://schemas.microsoft.com/office/spreadsheetml/2017/richdata2" ref="A2:AK239">
      <sortCondition ref="R1:R239"/>
    </sortState>
  </autoFilter>
  <sortState xmlns:xlrd2="http://schemas.microsoft.com/office/spreadsheetml/2017/richdata2" ref="A2:AH239">
    <sortCondition ref="J2:J239"/>
  </sortState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FinalDataSet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.</dc:creator>
  <cp:lastModifiedBy>Elizabeth .</cp:lastModifiedBy>
  <dcterms:created xsi:type="dcterms:W3CDTF">2023-11-03T12:27:57Z</dcterms:created>
  <dcterms:modified xsi:type="dcterms:W3CDTF">2024-01-25T09:08:52Z</dcterms:modified>
</cp:coreProperties>
</file>