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02141b6a61a956/Masterproject/Data - Sechelles Warbler Data/Analyses/"/>
    </mc:Choice>
  </mc:AlternateContent>
  <xr:revisionPtr revIDLastSave="15745" documentId="6_{5654CCC8-6013-4407-B6D3-F20800B4773B}" xr6:coauthVersionLast="47" xr6:coauthVersionMax="47" xr10:uidLastSave="{C696D432-9958-4CBB-B8AC-423F698A6DEB}"/>
  <bookViews>
    <workbookView xWindow="-108" yWindow="-108" windowWidth="23256" windowHeight="12456" xr2:uid="{00000000-000D-0000-FFFF-FFFF00000000}"/>
  </bookViews>
  <sheets>
    <sheet name="FinalDataSet" sheetId="1" r:id="rId1"/>
  </sheets>
  <definedNames>
    <definedName name="_xlnm._FilterDatabase" localSheetId="0" hidden="1">FinalDataSet!$A$1:$AK$398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2" i="1"/>
  <c r="AK398" i="1"/>
  <c r="AJ398" i="1"/>
  <c r="AK394" i="1"/>
  <c r="AJ394" i="1"/>
  <c r="AK393" i="1"/>
  <c r="AJ393" i="1"/>
  <c r="AK392" i="1"/>
  <c r="AJ392" i="1"/>
  <c r="AK391" i="1"/>
  <c r="AJ391" i="1"/>
  <c r="AK155" i="1"/>
  <c r="AI155" i="1" s="1"/>
  <c r="AJ155" i="1"/>
  <c r="AK150" i="1"/>
  <c r="AJ150" i="1"/>
  <c r="AI150" i="1" s="1"/>
  <c r="AK379" i="1"/>
  <c r="AJ379" i="1"/>
  <c r="AK144" i="1"/>
  <c r="AJ144" i="1"/>
  <c r="AI144" i="1" s="1"/>
  <c r="AK142" i="1"/>
  <c r="AJ142" i="1"/>
  <c r="AK369" i="1"/>
  <c r="AJ369" i="1"/>
  <c r="AI369" i="1" s="1"/>
  <c r="AK134" i="1"/>
  <c r="AI134" i="1" s="1"/>
  <c r="AJ134" i="1"/>
  <c r="AK358" i="1"/>
  <c r="AJ358" i="1"/>
  <c r="AI358" i="1" s="1"/>
  <c r="AK350" i="1"/>
  <c r="AJ350" i="1"/>
  <c r="AK126" i="1"/>
  <c r="AJ126" i="1"/>
  <c r="AK348" i="1"/>
  <c r="AJ348" i="1"/>
  <c r="AK346" i="1"/>
  <c r="AJ346" i="1"/>
  <c r="AK122" i="1"/>
  <c r="AJ122" i="1"/>
  <c r="AJ343" i="1"/>
  <c r="AK343" i="1"/>
  <c r="AI343" i="1" s="1"/>
  <c r="AK114" i="1"/>
  <c r="AJ114" i="1"/>
  <c r="AK342" i="1"/>
  <c r="AJ342" i="1"/>
  <c r="AK112" i="1"/>
  <c r="AJ112" i="1"/>
  <c r="AK340" i="1"/>
  <c r="AJ340" i="1"/>
  <c r="AK334" i="1"/>
  <c r="AJ334" i="1"/>
  <c r="AK332" i="1"/>
  <c r="AJ332" i="1"/>
  <c r="AK330" i="1"/>
  <c r="AJ330" i="1"/>
  <c r="AK105" i="1"/>
  <c r="AJ105" i="1"/>
  <c r="AK102" i="1"/>
  <c r="AJ102" i="1"/>
  <c r="AI102" i="1" s="1"/>
  <c r="AK316" i="1"/>
  <c r="AJ316" i="1"/>
  <c r="AK99" i="1"/>
  <c r="AJ99" i="1"/>
  <c r="AK313" i="1"/>
  <c r="AJ313" i="1"/>
  <c r="AI313" i="1" s="1"/>
  <c r="AK96" i="1"/>
  <c r="AJ96" i="1"/>
  <c r="AI96" i="1" s="1"/>
  <c r="AK303" i="1"/>
  <c r="AJ303" i="1"/>
  <c r="AK90" i="1"/>
  <c r="AJ90" i="1"/>
  <c r="AK301" i="1"/>
  <c r="AJ301" i="1"/>
  <c r="AK88" i="1"/>
  <c r="AJ88" i="1"/>
  <c r="AK299" i="1"/>
  <c r="AJ299" i="1"/>
  <c r="AK296" i="1"/>
  <c r="AJ296" i="1"/>
  <c r="AK86" i="1"/>
  <c r="AJ86" i="1"/>
  <c r="AK84" i="1"/>
  <c r="AJ84" i="1"/>
  <c r="AI84" i="1" s="1"/>
  <c r="AK290" i="1"/>
  <c r="AI290" i="1" s="1"/>
  <c r="AJ290" i="1"/>
  <c r="AK289" i="1"/>
  <c r="AJ289" i="1"/>
  <c r="AK284" i="1"/>
  <c r="AJ284" i="1"/>
  <c r="AI283" i="1"/>
  <c r="AK282" i="1"/>
  <c r="AJ282" i="1"/>
  <c r="AK81" i="1"/>
  <c r="AJ81" i="1"/>
  <c r="AK80" i="1"/>
  <c r="AJ80" i="1"/>
  <c r="AK280" i="1"/>
  <c r="AJ280" i="1"/>
  <c r="AI280" i="1" s="1"/>
  <c r="AK270" i="1"/>
  <c r="AJ270" i="1"/>
  <c r="AK269" i="1"/>
  <c r="AJ269" i="1"/>
  <c r="AI269" i="1" s="1"/>
  <c r="AJ261" i="1"/>
  <c r="AJ203" i="1"/>
  <c r="AI2" i="1"/>
  <c r="AI162" i="1"/>
  <c r="AI163" i="1"/>
  <c r="AI164" i="1"/>
  <c r="AI165" i="1"/>
  <c r="AI3" i="1"/>
  <c r="AI4" i="1"/>
  <c r="AI167" i="1"/>
  <c r="AI168" i="1"/>
  <c r="AI169" i="1"/>
  <c r="AI5" i="1"/>
  <c r="AI170" i="1"/>
  <c r="AI172" i="1"/>
  <c r="AI173" i="1"/>
  <c r="AI6" i="1"/>
  <c r="AI174" i="1"/>
  <c r="AI175" i="1"/>
  <c r="AI7" i="1"/>
  <c r="AI8" i="1"/>
  <c r="AI176" i="1"/>
  <c r="AI10" i="1"/>
  <c r="AI11" i="1"/>
  <c r="AI178" i="1"/>
  <c r="AI179" i="1"/>
  <c r="AI180" i="1"/>
  <c r="AI181" i="1"/>
  <c r="AI182" i="1"/>
  <c r="AI183" i="1"/>
  <c r="AI12" i="1"/>
  <c r="AI13" i="1"/>
  <c r="AI185" i="1"/>
  <c r="AI14" i="1"/>
  <c r="AI187" i="1"/>
  <c r="AI188" i="1"/>
  <c r="AI189" i="1"/>
  <c r="AI15" i="1"/>
  <c r="AI190" i="1"/>
  <c r="AI16" i="1"/>
  <c r="AI17" i="1"/>
  <c r="AI191" i="1"/>
  <c r="AI192" i="1"/>
  <c r="AI193" i="1"/>
  <c r="AI194" i="1"/>
  <c r="AI18" i="1"/>
  <c r="AI19" i="1"/>
  <c r="AI195" i="1"/>
  <c r="AI196" i="1"/>
  <c r="AI197" i="1"/>
  <c r="AI20" i="1"/>
  <c r="AI21" i="1"/>
  <c r="AI198" i="1"/>
  <c r="AI22" i="1"/>
  <c r="AI23" i="1"/>
  <c r="AI24" i="1"/>
  <c r="AI25" i="1"/>
  <c r="AI199" i="1"/>
  <c r="AI200" i="1"/>
  <c r="AI26" i="1"/>
  <c r="AI201" i="1"/>
  <c r="AI27" i="1"/>
  <c r="AI28" i="1"/>
  <c r="AI202" i="1"/>
  <c r="AI204" i="1"/>
  <c r="AI29" i="1"/>
  <c r="AI30" i="1"/>
  <c r="AI31" i="1"/>
  <c r="AI32" i="1"/>
  <c r="AI205" i="1"/>
  <c r="AI33" i="1"/>
  <c r="AI206" i="1"/>
  <c r="AI207" i="1"/>
  <c r="AI208" i="1"/>
  <c r="AI34" i="1"/>
  <c r="AI209" i="1"/>
  <c r="AI210" i="1"/>
  <c r="AI211" i="1"/>
  <c r="AI212" i="1"/>
  <c r="AI213" i="1"/>
  <c r="AI214" i="1"/>
  <c r="AI216" i="1"/>
  <c r="AI35" i="1"/>
  <c r="AI217" i="1"/>
  <c r="AI36" i="1"/>
  <c r="AI218" i="1"/>
  <c r="AI37" i="1"/>
  <c r="AI219" i="1"/>
  <c r="AI39" i="1"/>
  <c r="AI40" i="1"/>
  <c r="AI220" i="1"/>
  <c r="AI221" i="1"/>
  <c r="AI41" i="1"/>
  <c r="AI223" i="1"/>
  <c r="AI224" i="1"/>
  <c r="AI42" i="1"/>
  <c r="AI226" i="1"/>
  <c r="AI228" i="1"/>
  <c r="AI43" i="1"/>
  <c r="AI45" i="1"/>
  <c r="AI229" i="1"/>
  <c r="AI46" i="1"/>
  <c r="AI47" i="1"/>
  <c r="AI230" i="1"/>
  <c r="AI48" i="1"/>
  <c r="AI49" i="1"/>
  <c r="AI231" i="1"/>
  <c r="AI232" i="1"/>
  <c r="AI233" i="1"/>
  <c r="AI50" i="1"/>
  <c r="AI235" i="1"/>
  <c r="AI236" i="1"/>
  <c r="AI237" i="1"/>
  <c r="AI238" i="1"/>
  <c r="AI239" i="1"/>
  <c r="AI51" i="1"/>
  <c r="AI240" i="1"/>
  <c r="AI242" i="1"/>
  <c r="AI244" i="1"/>
  <c r="AI245" i="1"/>
  <c r="AI52" i="1"/>
  <c r="AI246" i="1"/>
  <c r="AI247" i="1"/>
  <c r="AI53" i="1"/>
  <c r="AI54" i="1"/>
  <c r="AI55" i="1"/>
  <c r="AI56" i="1"/>
  <c r="AI252" i="1"/>
  <c r="AI57" i="1"/>
  <c r="AI58" i="1"/>
  <c r="AI59" i="1"/>
  <c r="AI60" i="1"/>
  <c r="AI253" i="1"/>
  <c r="AI61" i="1"/>
  <c r="AI254" i="1"/>
  <c r="AI62" i="1"/>
  <c r="AI255" i="1"/>
  <c r="AI63" i="1"/>
  <c r="AI256" i="1"/>
  <c r="AI64" i="1"/>
  <c r="AI65" i="1"/>
  <c r="AI66" i="1"/>
  <c r="AI257" i="1"/>
  <c r="AI259" i="1"/>
  <c r="AI260" i="1"/>
  <c r="AI67" i="1"/>
  <c r="AI262" i="1"/>
  <c r="AI68" i="1"/>
  <c r="AI69" i="1"/>
  <c r="AI263" i="1"/>
  <c r="AI264" i="1"/>
  <c r="AI70" i="1"/>
  <c r="AI71" i="1"/>
  <c r="AI72" i="1"/>
  <c r="AI73" i="1"/>
  <c r="AI265" i="1"/>
  <c r="AI74" i="1"/>
  <c r="AI266" i="1"/>
  <c r="AI75" i="1"/>
  <c r="AI76" i="1"/>
  <c r="AI267" i="1"/>
  <c r="AI268" i="1"/>
  <c r="AI77" i="1"/>
  <c r="AI270" i="1"/>
  <c r="AI271" i="1"/>
  <c r="AI272" i="1"/>
  <c r="AI273" i="1"/>
  <c r="AI275" i="1"/>
  <c r="AI276" i="1"/>
  <c r="AI78" i="1"/>
  <c r="AI79" i="1"/>
  <c r="AI277" i="1"/>
  <c r="AI278" i="1"/>
  <c r="AI279" i="1"/>
  <c r="AI281" i="1"/>
  <c r="AI282" i="1"/>
  <c r="AI284" i="1"/>
  <c r="AI285" i="1"/>
  <c r="AI286" i="1"/>
  <c r="AI83" i="1"/>
  <c r="AI287" i="1"/>
  <c r="AI288" i="1"/>
  <c r="AI291" i="1"/>
  <c r="AI292" i="1"/>
  <c r="AI293" i="1"/>
  <c r="AI294" i="1"/>
  <c r="AI295" i="1"/>
  <c r="AI85" i="1"/>
  <c r="AI297" i="1"/>
  <c r="AI298" i="1"/>
  <c r="AI300" i="1"/>
  <c r="AI301" i="1"/>
  <c r="AI89" i="1"/>
  <c r="AI302" i="1"/>
  <c r="AI91" i="1"/>
  <c r="AI92" i="1"/>
  <c r="AI93" i="1"/>
  <c r="AI303" i="1"/>
  <c r="AI94" i="1"/>
  <c r="AI95" i="1"/>
  <c r="AI97" i="1"/>
  <c r="AI304" i="1"/>
  <c r="AI305" i="1"/>
  <c r="AI306" i="1"/>
  <c r="AI307" i="1"/>
  <c r="AI308" i="1"/>
  <c r="AI309" i="1"/>
  <c r="AI310" i="1"/>
  <c r="AI311" i="1"/>
  <c r="AI312" i="1"/>
  <c r="AI98" i="1"/>
  <c r="AI314" i="1"/>
  <c r="AI99" i="1"/>
  <c r="AI315" i="1"/>
  <c r="AI100" i="1"/>
  <c r="AI101" i="1"/>
  <c r="AI317" i="1"/>
  <c r="AI318" i="1"/>
  <c r="AI319" i="1"/>
  <c r="AI320" i="1"/>
  <c r="AI103" i="1"/>
  <c r="AI321" i="1"/>
  <c r="AI322" i="1"/>
  <c r="AI323" i="1"/>
  <c r="AI324" i="1"/>
  <c r="AI325" i="1"/>
  <c r="AI326" i="1"/>
  <c r="AI104" i="1"/>
  <c r="AI327" i="1"/>
  <c r="AI328" i="1"/>
  <c r="AI329" i="1"/>
  <c r="AI105" i="1"/>
  <c r="AI331" i="1"/>
  <c r="AI333" i="1"/>
  <c r="AI106" i="1"/>
  <c r="AI335" i="1"/>
  <c r="AI107" i="1"/>
  <c r="AI108" i="1"/>
  <c r="AI336" i="1"/>
  <c r="AI109" i="1"/>
  <c r="AI337" i="1"/>
  <c r="AI338" i="1"/>
  <c r="AI110" i="1"/>
  <c r="AI339" i="1"/>
  <c r="AI111" i="1"/>
  <c r="AI340" i="1"/>
  <c r="AI341" i="1"/>
  <c r="AI113" i="1"/>
  <c r="AI114" i="1"/>
  <c r="AI115" i="1"/>
  <c r="AI116" i="1"/>
  <c r="AI117" i="1"/>
  <c r="AI118" i="1"/>
  <c r="AI119" i="1"/>
  <c r="AI120" i="1"/>
  <c r="AI344" i="1"/>
  <c r="AI121" i="1"/>
  <c r="AI122" i="1"/>
  <c r="AI345" i="1"/>
  <c r="AI123" i="1"/>
  <c r="AI347" i="1"/>
  <c r="AI124" i="1"/>
  <c r="AI125" i="1"/>
  <c r="AI349" i="1"/>
  <c r="AI126" i="1"/>
  <c r="AI351" i="1"/>
  <c r="AI352" i="1"/>
  <c r="AI353" i="1"/>
  <c r="AI354" i="1"/>
  <c r="AI127" i="1"/>
  <c r="AI355" i="1"/>
  <c r="AI356" i="1"/>
  <c r="AI357" i="1"/>
  <c r="AI128" i="1"/>
  <c r="AI129" i="1"/>
  <c r="AI359" i="1"/>
  <c r="AI360" i="1"/>
  <c r="AI361" i="1"/>
  <c r="AI130" i="1"/>
  <c r="AI362" i="1"/>
  <c r="AI131" i="1"/>
  <c r="AI363" i="1"/>
  <c r="AI364" i="1"/>
  <c r="AI365" i="1"/>
  <c r="AI132" i="1"/>
  <c r="AI133" i="1"/>
  <c r="AI366" i="1"/>
  <c r="AI367" i="1"/>
  <c r="AI368" i="1"/>
  <c r="AI370" i="1"/>
  <c r="AI135" i="1"/>
  <c r="AI136" i="1"/>
  <c r="AI137" i="1"/>
  <c r="AI371" i="1"/>
  <c r="AI138" i="1"/>
  <c r="AI139" i="1"/>
  <c r="AI140" i="1"/>
  <c r="AI372" i="1"/>
  <c r="AI373" i="1"/>
  <c r="AI374" i="1"/>
  <c r="AI141" i="1"/>
  <c r="AI143" i="1"/>
  <c r="AI375" i="1"/>
  <c r="AI376" i="1"/>
  <c r="AI145" i="1"/>
  <c r="AI146" i="1"/>
  <c r="AI147" i="1"/>
  <c r="AI148" i="1"/>
  <c r="AI377" i="1"/>
  <c r="AI149" i="1"/>
  <c r="AI378" i="1"/>
  <c r="AI379" i="1"/>
  <c r="AI380" i="1"/>
  <c r="AI151" i="1"/>
  <c r="AI152" i="1"/>
  <c r="AI381" i="1"/>
  <c r="AI382" i="1"/>
  <c r="AI153" i="1"/>
  <c r="AI154" i="1"/>
  <c r="AI383" i="1"/>
  <c r="AI384" i="1"/>
  <c r="AI156" i="1"/>
  <c r="AI385" i="1"/>
  <c r="AI386" i="1"/>
  <c r="AI387" i="1"/>
  <c r="AI157" i="1"/>
  <c r="AI388" i="1"/>
  <c r="AI389" i="1"/>
  <c r="AI158" i="1"/>
  <c r="AI390" i="1"/>
  <c r="AI391" i="1"/>
  <c r="AI159" i="1"/>
  <c r="AI392" i="1"/>
  <c r="AI393" i="1"/>
  <c r="AI394" i="1"/>
  <c r="AI395" i="1"/>
  <c r="AI396" i="1"/>
  <c r="AI397" i="1"/>
  <c r="AI160" i="1"/>
  <c r="AI398" i="1"/>
  <c r="AI161" i="1"/>
  <c r="Q274" i="1"/>
  <c r="Y274" i="1"/>
  <c r="AC274" i="1"/>
  <c r="AE274" i="1"/>
  <c r="AH274" i="1"/>
  <c r="AJ274" i="1"/>
  <c r="AK274" i="1"/>
  <c r="AK261" i="1"/>
  <c r="AI261" i="1" s="1"/>
  <c r="AK258" i="1"/>
  <c r="AI258" i="1" s="1"/>
  <c r="AJ258" i="1"/>
  <c r="AJ251" i="1"/>
  <c r="Q36" i="1"/>
  <c r="Q193" i="1"/>
  <c r="Q21" i="1"/>
  <c r="Q15" i="1"/>
  <c r="Q184" i="1"/>
  <c r="Q96" i="1"/>
  <c r="Q37" i="1"/>
  <c r="Q38" i="1"/>
  <c r="Q68" i="1"/>
  <c r="Q218" i="1"/>
  <c r="Q93" i="1"/>
  <c r="Q102" i="1"/>
  <c r="Q99" i="1"/>
  <c r="Q376" i="1"/>
  <c r="Q228" i="1"/>
  <c r="Q125" i="1"/>
  <c r="Q224" i="1"/>
  <c r="Q77" i="1"/>
  <c r="Q139" i="1"/>
  <c r="Q27" i="1"/>
  <c r="Q40" i="1"/>
  <c r="Q227" i="1"/>
  <c r="Q51" i="1"/>
  <c r="Q97" i="1"/>
  <c r="Q377" i="1"/>
  <c r="Q17" i="1"/>
  <c r="Q25" i="1"/>
  <c r="Q322" i="1"/>
  <c r="Q243" i="1"/>
  <c r="Q320" i="1"/>
  <c r="Q374" i="1"/>
  <c r="Q241" i="1"/>
  <c r="Q59" i="1"/>
  <c r="Q117" i="1"/>
  <c r="Q42" i="1"/>
  <c r="Q269" i="1"/>
  <c r="Q313" i="1"/>
  <c r="Q24" i="1"/>
  <c r="Q35" i="1"/>
  <c r="Q49" i="1"/>
  <c r="Q251" i="1"/>
  <c r="Q301" i="1"/>
  <c r="Q92" i="1"/>
  <c r="Q149" i="1"/>
  <c r="Q43" i="1"/>
  <c r="Q90" i="1"/>
  <c r="Q104" i="1"/>
  <c r="Q331" i="1"/>
  <c r="Q137" i="1"/>
  <c r="Q150" i="1"/>
  <c r="Q270" i="1"/>
  <c r="Q91" i="1"/>
  <c r="Q332" i="1"/>
  <c r="Q9" i="1"/>
  <c r="Q47" i="1"/>
  <c r="Q53" i="1"/>
  <c r="Q54" i="1"/>
  <c r="Q60" i="1"/>
  <c r="Q200" i="1"/>
  <c r="Q208" i="1"/>
  <c r="Q258" i="1"/>
  <c r="Q304" i="1"/>
  <c r="Q100" i="1"/>
  <c r="Q318" i="1"/>
  <c r="Q124" i="1"/>
  <c r="Q147" i="1"/>
  <c r="Q214" i="1"/>
  <c r="Q45" i="1"/>
  <c r="Q328" i="1"/>
  <c r="Q145" i="1"/>
  <c r="Q319" i="1"/>
  <c r="Q244" i="1"/>
  <c r="Q65" i="1"/>
  <c r="Q84" i="1"/>
  <c r="Q157" i="1"/>
  <c r="Q26" i="1"/>
  <c r="Q213" i="1"/>
  <c r="Q226" i="1"/>
  <c r="Q57" i="1"/>
  <c r="Q107" i="1"/>
  <c r="Q347" i="1"/>
  <c r="Q352" i="1"/>
  <c r="Q128" i="1"/>
  <c r="Q154" i="1"/>
  <c r="Q389" i="1"/>
  <c r="Q5" i="1"/>
  <c r="Q82" i="1"/>
  <c r="Q286" i="1"/>
  <c r="Q317" i="1"/>
  <c r="Q106" i="1"/>
  <c r="Q336" i="1"/>
  <c r="Q346" i="1"/>
  <c r="Q349" i="1"/>
  <c r="Q220" i="1"/>
  <c r="Q73" i="1"/>
  <c r="Q271" i="1"/>
  <c r="Q264" i="1"/>
  <c r="Q310" i="1"/>
  <c r="Q311" i="1"/>
  <c r="Q116" i="1"/>
  <c r="Q140" i="1"/>
  <c r="Q148" i="1"/>
  <c r="Q14" i="1"/>
  <c r="Q28" i="1"/>
  <c r="Q230" i="1"/>
  <c r="Q120" i="1"/>
  <c r="Q175" i="1"/>
  <c r="Q239" i="1"/>
  <c r="Q58" i="1"/>
  <c r="Q294" i="1"/>
  <c r="Q316" i="1"/>
  <c r="Q324" i="1"/>
  <c r="Q344" i="1"/>
  <c r="Q123" i="1"/>
  <c r="Q348" i="1"/>
  <c r="Q132" i="1"/>
  <c r="Q110" i="1"/>
  <c r="Q202" i="1"/>
  <c r="Q32" i="1"/>
  <c r="Q56" i="1"/>
  <c r="Q260" i="1"/>
  <c r="Q72" i="1"/>
  <c r="Q289" i="1"/>
  <c r="Q87" i="1"/>
  <c r="Q329" i="1"/>
  <c r="Q333" i="1"/>
  <c r="Q356" i="1"/>
  <c r="Q152" i="1"/>
  <c r="Q10" i="1"/>
  <c r="Q34" i="1"/>
  <c r="Q222" i="1"/>
  <c r="Q233" i="1"/>
  <c r="Q252" i="1"/>
  <c r="Q63" i="1"/>
  <c r="Q268" i="1"/>
  <c r="Q284" i="1"/>
  <c r="Q323" i="1"/>
  <c r="Q387" i="1"/>
  <c r="Q22" i="1"/>
  <c r="Q33" i="1"/>
  <c r="Q39" i="1"/>
  <c r="Q76" i="1"/>
  <c r="Q282" i="1"/>
  <c r="Q119" i="1"/>
  <c r="Q159" i="1"/>
  <c r="Q161" i="1"/>
  <c r="Q300" i="1"/>
  <c r="Q98" i="1"/>
  <c r="Q327" i="1"/>
  <c r="Q41" i="1"/>
  <c r="Q64" i="1"/>
  <c r="Q80" i="1"/>
  <c r="Q83" i="1"/>
  <c r="Q88" i="1"/>
  <c r="Q321" i="1"/>
  <c r="Q342" i="1"/>
  <c r="Q130" i="1"/>
  <c r="Q362" i="1"/>
  <c r="Q155" i="1"/>
  <c r="Q203" i="1"/>
  <c r="Q240" i="1"/>
  <c r="Q66" i="1"/>
  <c r="Q283" i="1"/>
  <c r="Q89" i="1"/>
  <c r="Q335" i="1"/>
  <c r="Q354" i="1"/>
  <c r="Q67" i="1"/>
  <c r="Q343" i="1"/>
  <c r="Q229" i="1"/>
  <c r="Q74" i="1"/>
  <c r="Q290" i="1"/>
  <c r="Q94" i="1"/>
  <c r="Q103" i="1"/>
  <c r="Q126" i="1"/>
  <c r="Q167" i="1"/>
  <c r="Q210" i="1"/>
  <c r="Q307" i="1"/>
  <c r="Q312" i="1"/>
  <c r="Q115" i="1"/>
  <c r="Q379" i="1"/>
  <c r="Q206" i="1"/>
  <c r="Q48" i="1"/>
  <c r="Q61" i="1"/>
  <c r="Q308" i="1"/>
  <c r="Q330" i="1"/>
  <c r="Q112" i="1"/>
  <c r="Q118" i="1"/>
  <c r="Q246" i="1"/>
  <c r="Q257" i="1"/>
  <c r="Q292" i="1"/>
  <c r="Q297" i="1"/>
  <c r="Q309" i="1"/>
  <c r="Q326" i="1"/>
  <c r="Q360" i="1"/>
  <c r="Q70" i="1"/>
  <c r="Q272" i="1"/>
  <c r="Q276" i="1"/>
  <c r="Q146" i="1"/>
  <c r="Q191" i="1"/>
  <c r="Q62" i="1"/>
  <c r="Q135" i="1"/>
  <c r="Q20" i="1"/>
  <c r="Q79" i="1"/>
  <c r="Q279" i="1"/>
  <c r="Q325" i="1"/>
  <c r="Q334" i="1"/>
  <c r="Q158" i="1"/>
  <c r="Q394" i="1"/>
  <c r="Q177" i="1"/>
  <c r="Q178" i="1"/>
  <c r="Q185" i="1"/>
  <c r="Q204" i="1"/>
  <c r="Q215" i="1"/>
  <c r="Q221" i="1"/>
  <c r="Q225" i="1"/>
  <c r="Q245" i="1"/>
  <c r="Q255" i="1"/>
  <c r="Q71" i="1"/>
  <c r="Q265" i="1"/>
  <c r="Q267" i="1"/>
  <c r="Q285" i="1"/>
  <c r="Q287" i="1"/>
  <c r="Q105" i="1"/>
  <c r="Q367" i="1"/>
  <c r="Q383" i="1"/>
  <c r="Q223" i="1"/>
  <c r="Q180" i="1"/>
  <c r="Q134" i="1"/>
  <c r="Q381" i="1"/>
  <c r="Q385" i="1"/>
  <c r="Q395" i="1"/>
  <c r="Q398" i="1"/>
  <c r="Q3" i="1"/>
  <c r="Q181" i="1"/>
  <c r="Q196" i="1"/>
  <c r="Q207" i="1"/>
  <c r="Q273" i="1"/>
  <c r="Q382" i="1"/>
  <c r="Q165" i="1"/>
  <c r="Q186" i="1"/>
  <c r="Q195" i="1"/>
  <c r="Q198" i="1"/>
  <c r="Q205" i="1"/>
  <c r="Q211" i="1"/>
  <c r="Q216" i="1"/>
  <c r="Q219" i="1"/>
  <c r="Q44" i="1"/>
  <c r="Q50" i="1"/>
  <c r="Q238" i="1"/>
  <c r="Q278" i="1"/>
  <c r="Q306" i="1"/>
  <c r="Q315" i="1"/>
  <c r="Q133" i="1"/>
  <c r="Q138" i="1"/>
  <c r="Q156" i="1"/>
  <c r="Q192" i="1"/>
  <c r="Q217" i="1"/>
  <c r="Q69" i="1"/>
  <c r="Q291" i="1"/>
  <c r="Q298" i="1"/>
  <c r="Q340" i="1"/>
  <c r="Q144" i="1"/>
  <c r="Q6" i="1"/>
  <c r="Q8" i="1"/>
  <c r="Q176" i="1"/>
  <c r="Q13" i="1"/>
  <c r="Q188" i="1"/>
  <c r="Q190" i="1"/>
  <c r="Q31" i="1"/>
  <c r="Q52" i="1"/>
  <c r="Q248" i="1"/>
  <c r="Q95" i="1"/>
  <c r="Q363" i="1"/>
  <c r="Q366" i="1"/>
  <c r="Q169" i="1"/>
  <c r="Q171" i="1"/>
  <c r="Q7" i="1"/>
  <c r="Q16" i="1"/>
  <c r="Q23" i="1"/>
  <c r="Q30" i="1"/>
  <c r="Q231" i="1"/>
  <c r="Q234" i="1"/>
  <c r="Q242" i="1"/>
  <c r="Q253" i="1"/>
  <c r="Q153" i="1"/>
  <c r="Q160" i="1"/>
  <c r="Q259" i="1"/>
  <c r="Q280" i="1"/>
  <c r="Q295" i="1"/>
  <c r="Q303" i="1"/>
  <c r="Q108" i="1"/>
  <c r="Q121" i="1"/>
  <c r="Q131" i="1"/>
  <c r="Q384" i="1"/>
  <c r="Q388" i="1"/>
  <c r="Q390" i="1"/>
  <c r="Q396" i="1"/>
  <c r="Q163" i="1"/>
  <c r="Q164" i="1"/>
  <c r="Q170" i="1"/>
  <c r="Q19" i="1"/>
  <c r="Q209" i="1"/>
  <c r="Q247" i="1"/>
  <c r="Q55" i="1"/>
  <c r="Q250" i="1"/>
  <c r="Q262" i="1"/>
  <c r="Q299" i="1"/>
  <c r="Q358" i="1"/>
  <c r="Q361" i="1"/>
  <c r="Q369" i="1"/>
  <c r="Q162" i="1"/>
  <c r="Q187" i="1"/>
  <c r="Q201" i="1"/>
  <c r="Q212" i="1"/>
  <c r="Q266" i="1"/>
  <c r="Q85" i="1"/>
  <c r="Q338" i="1"/>
  <c r="Q339" i="1"/>
  <c r="Q359" i="1"/>
  <c r="Q141" i="1"/>
  <c r="Q143" i="1"/>
  <c r="Q11" i="1"/>
  <c r="Q179" i="1"/>
  <c r="Q29" i="1"/>
  <c r="Q46" i="1"/>
  <c r="Q237" i="1"/>
  <c r="Q78" i="1"/>
  <c r="Q86" i="1"/>
  <c r="Q109" i="1"/>
  <c r="Q111" i="1"/>
  <c r="Q353" i="1"/>
  <c r="Q2" i="1"/>
  <c r="Q4" i="1"/>
  <c r="Q249" i="1"/>
  <c r="Q254" i="1"/>
  <c r="Q256" i="1"/>
  <c r="Q275" i="1"/>
  <c r="Q281" i="1"/>
  <c r="Q127" i="1"/>
  <c r="Q368" i="1"/>
  <c r="Q378" i="1"/>
  <c r="Q397" i="1"/>
  <c r="Q172" i="1"/>
  <c r="Q189" i="1"/>
  <c r="Q305" i="1"/>
  <c r="Q337" i="1"/>
  <c r="Q345" i="1"/>
  <c r="Q350" i="1"/>
  <c r="Q351" i="1"/>
  <c r="Q129" i="1"/>
  <c r="Q136" i="1"/>
  <c r="Q372" i="1"/>
  <c r="Q166" i="1"/>
  <c r="Q296" i="1"/>
  <c r="Q302" i="1"/>
  <c r="Q101" i="1"/>
  <c r="Q232" i="1"/>
  <c r="Q314" i="1"/>
  <c r="Q380" i="1"/>
  <c r="Q151" i="1"/>
  <c r="Q263" i="1"/>
  <c r="Q357" i="1"/>
  <c r="Q182" i="1"/>
  <c r="Q370" i="1"/>
  <c r="Q371" i="1"/>
  <c r="Q235" i="1"/>
  <c r="Q293" i="1"/>
  <c r="Q341" i="1"/>
  <c r="Q392" i="1"/>
  <c r="Q12" i="1"/>
  <c r="Q365" i="1"/>
  <c r="Q113" i="1"/>
  <c r="Q391" i="1"/>
  <c r="Q375" i="1"/>
  <c r="Q197" i="1"/>
  <c r="Q261" i="1"/>
  <c r="Q81" i="1"/>
  <c r="Q114" i="1"/>
  <c r="Q199" i="1"/>
  <c r="Q393" i="1"/>
  <c r="Q174" i="1"/>
  <c r="Q194" i="1"/>
  <c r="Q236" i="1"/>
  <c r="Q75" i="1"/>
  <c r="Q386" i="1"/>
  <c r="Q288" i="1"/>
  <c r="Q122" i="1"/>
  <c r="Q173" i="1"/>
  <c r="Q142" i="1"/>
  <c r="Q168" i="1"/>
  <c r="Q355" i="1"/>
  <c r="Q183" i="1"/>
  <c r="Q277" i="1"/>
  <c r="Q373" i="1"/>
  <c r="Q364" i="1"/>
  <c r="Q18" i="1"/>
  <c r="AE320" i="1"/>
  <c r="AE374" i="1"/>
  <c r="AE241" i="1"/>
  <c r="AE59" i="1"/>
  <c r="AE117" i="1"/>
  <c r="AE42" i="1"/>
  <c r="AE269" i="1"/>
  <c r="AE313" i="1"/>
  <c r="AE24" i="1"/>
  <c r="AE35" i="1"/>
  <c r="AE49" i="1"/>
  <c r="AE251" i="1"/>
  <c r="AE301" i="1"/>
  <c r="AE92" i="1"/>
  <c r="AE149" i="1"/>
  <c r="AE43" i="1"/>
  <c r="AE90" i="1"/>
  <c r="AE104" i="1"/>
  <c r="AE331" i="1"/>
  <c r="AE137" i="1"/>
  <c r="AE150" i="1"/>
  <c r="AE270" i="1"/>
  <c r="AE91" i="1"/>
  <c r="AE332" i="1"/>
  <c r="AE9" i="1"/>
  <c r="AE47" i="1"/>
  <c r="AE53" i="1"/>
  <c r="AE54" i="1"/>
  <c r="AE60" i="1"/>
  <c r="AE200" i="1"/>
  <c r="AE208" i="1"/>
  <c r="AE258" i="1"/>
  <c r="AE304" i="1"/>
  <c r="AE100" i="1"/>
  <c r="AE318" i="1"/>
  <c r="AE124" i="1"/>
  <c r="AE147" i="1"/>
  <c r="AE214" i="1"/>
  <c r="AE45" i="1"/>
  <c r="AE328" i="1"/>
  <c r="AE145" i="1"/>
  <c r="AE319" i="1"/>
  <c r="AE244" i="1"/>
  <c r="AE65" i="1"/>
  <c r="AE84" i="1"/>
  <c r="AE157" i="1"/>
  <c r="AE26" i="1"/>
  <c r="AE213" i="1"/>
  <c r="AE226" i="1"/>
  <c r="AE57" i="1"/>
  <c r="AE107" i="1"/>
  <c r="AE347" i="1"/>
  <c r="AE352" i="1"/>
  <c r="AE128" i="1"/>
  <c r="AE154" i="1"/>
  <c r="AE389" i="1"/>
  <c r="AE5" i="1"/>
  <c r="AE82" i="1"/>
  <c r="AE286" i="1"/>
  <c r="AE317" i="1"/>
  <c r="AE106" i="1"/>
  <c r="AE336" i="1"/>
  <c r="AE346" i="1"/>
  <c r="AE349" i="1"/>
  <c r="AE220" i="1"/>
  <c r="AE73" i="1"/>
  <c r="AE271" i="1"/>
  <c r="AE264" i="1"/>
  <c r="AE310" i="1"/>
  <c r="AE311" i="1"/>
  <c r="AE116" i="1"/>
  <c r="AE140" i="1"/>
  <c r="AE148" i="1"/>
  <c r="AE14" i="1"/>
  <c r="AE28" i="1"/>
  <c r="AE230" i="1"/>
  <c r="AE120" i="1"/>
  <c r="AE175" i="1"/>
  <c r="AE239" i="1"/>
  <c r="AE58" i="1"/>
  <c r="AE294" i="1"/>
  <c r="AE316" i="1"/>
  <c r="AE324" i="1"/>
  <c r="AE344" i="1"/>
  <c r="AE123" i="1"/>
  <c r="AE348" i="1"/>
  <c r="AE132" i="1"/>
  <c r="AE110" i="1"/>
  <c r="AE202" i="1"/>
  <c r="AE32" i="1"/>
  <c r="AE56" i="1"/>
  <c r="AE260" i="1"/>
  <c r="AE72" i="1"/>
  <c r="AE289" i="1"/>
  <c r="AE87" i="1"/>
  <c r="AE329" i="1"/>
  <c r="AE333" i="1"/>
  <c r="AE356" i="1"/>
  <c r="AE152" i="1"/>
  <c r="AE10" i="1"/>
  <c r="AE34" i="1"/>
  <c r="AE222" i="1"/>
  <c r="AE233" i="1"/>
  <c r="AE252" i="1"/>
  <c r="AE63" i="1"/>
  <c r="AE268" i="1"/>
  <c r="AE284" i="1"/>
  <c r="AE323" i="1"/>
  <c r="AE387" i="1"/>
  <c r="AE22" i="1"/>
  <c r="AE33" i="1"/>
  <c r="AE39" i="1"/>
  <c r="AE76" i="1"/>
  <c r="AE282" i="1"/>
  <c r="AE119" i="1"/>
  <c r="AE159" i="1"/>
  <c r="AE161" i="1"/>
  <c r="AE300" i="1"/>
  <c r="AE98" i="1"/>
  <c r="AE327" i="1"/>
  <c r="AE41" i="1"/>
  <c r="AE64" i="1"/>
  <c r="AE80" i="1"/>
  <c r="AE83" i="1"/>
  <c r="AE88" i="1"/>
  <c r="AE321" i="1"/>
  <c r="AE342" i="1"/>
  <c r="AE130" i="1"/>
  <c r="AE362" i="1"/>
  <c r="AE155" i="1"/>
  <c r="AE203" i="1"/>
  <c r="AE240" i="1"/>
  <c r="AE66" i="1"/>
  <c r="AE283" i="1"/>
  <c r="AE89" i="1"/>
  <c r="AE335" i="1"/>
  <c r="AE354" i="1"/>
  <c r="AE67" i="1"/>
  <c r="AE343" i="1"/>
  <c r="AE229" i="1"/>
  <c r="AE74" i="1"/>
  <c r="AE290" i="1"/>
  <c r="AE94" i="1"/>
  <c r="AE103" i="1"/>
  <c r="AE126" i="1"/>
  <c r="AE167" i="1"/>
  <c r="AE210" i="1"/>
  <c r="AE307" i="1"/>
  <c r="AE312" i="1"/>
  <c r="AE115" i="1"/>
  <c r="AE379" i="1"/>
  <c r="AE206" i="1"/>
  <c r="AE48" i="1"/>
  <c r="AE61" i="1"/>
  <c r="AE308" i="1"/>
  <c r="AE330" i="1"/>
  <c r="AE112" i="1"/>
  <c r="AE118" i="1"/>
  <c r="AE246" i="1"/>
  <c r="AE257" i="1"/>
  <c r="AE292" i="1"/>
  <c r="AE297" i="1"/>
  <c r="AE309" i="1"/>
  <c r="AE326" i="1"/>
  <c r="AE360" i="1"/>
  <c r="AE70" i="1"/>
  <c r="AE272" i="1"/>
  <c r="AE276" i="1"/>
  <c r="AE146" i="1"/>
  <c r="AE191" i="1"/>
  <c r="AE62" i="1"/>
  <c r="AE135" i="1"/>
  <c r="AE20" i="1"/>
  <c r="AE79" i="1"/>
  <c r="AE279" i="1"/>
  <c r="AE325" i="1"/>
  <c r="AE334" i="1"/>
  <c r="AE158" i="1"/>
  <c r="AE394" i="1"/>
  <c r="AE177" i="1"/>
  <c r="AE178" i="1"/>
  <c r="AE185" i="1"/>
  <c r="AE204" i="1"/>
  <c r="AE215" i="1"/>
  <c r="AE221" i="1"/>
  <c r="AE225" i="1"/>
  <c r="AE245" i="1"/>
  <c r="AE255" i="1"/>
  <c r="AE71" i="1"/>
  <c r="AE265" i="1"/>
  <c r="AE267" i="1"/>
  <c r="AE285" i="1"/>
  <c r="AE287" i="1"/>
  <c r="AE105" i="1"/>
  <c r="AE367" i="1"/>
  <c r="AE383" i="1"/>
  <c r="AE223" i="1"/>
  <c r="AE180" i="1"/>
  <c r="AE134" i="1"/>
  <c r="AE381" i="1"/>
  <c r="AE385" i="1"/>
  <c r="AE395" i="1"/>
  <c r="AE398" i="1"/>
  <c r="AE3" i="1"/>
  <c r="AE181" i="1"/>
  <c r="AE196" i="1"/>
  <c r="AE207" i="1"/>
  <c r="AE273" i="1"/>
  <c r="AE382" i="1"/>
  <c r="AE165" i="1"/>
  <c r="AE186" i="1"/>
  <c r="AE195" i="1"/>
  <c r="AE198" i="1"/>
  <c r="AE205" i="1"/>
  <c r="AE211" i="1"/>
  <c r="AE216" i="1"/>
  <c r="AE219" i="1"/>
  <c r="AE44" i="1"/>
  <c r="AE50" i="1"/>
  <c r="AE238" i="1"/>
  <c r="AE278" i="1"/>
  <c r="AE306" i="1"/>
  <c r="AE315" i="1"/>
  <c r="AE133" i="1"/>
  <c r="AE138" i="1"/>
  <c r="AE156" i="1"/>
  <c r="AE192" i="1"/>
  <c r="AE217" i="1"/>
  <c r="AE69" i="1"/>
  <c r="AE291" i="1"/>
  <c r="AE298" i="1"/>
  <c r="AE340" i="1"/>
  <c r="AE144" i="1"/>
  <c r="AE6" i="1"/>
  <c r="AE8" i="1"/>
  <c r="AE176" i="1"/>
  <c r="AE13" i="1"/>
  <c r="AE188" i="1"/>
  <c r="AE190" i="1"/>
  <c r="AE31" i="1"/>
  <c r="AE52" i="1"/>
  <c r="AE248" i="1"/>
  <c r="AE95" i="1"/>
  <c r="AE363" i="1"/>
  <c r="AE366" i="1"/>
  <c r="AE169" i="1"/>
  <c r="AE171" i="1"/>
  <c r="AE7" i="1"/>
  <c r="AE16" i="1"/>
  <c r="AE23" i="1"/>
  <c r="AE30" i="1"/>
  <c r="AE231" i="1"/>
  <c r="AE234" i="1"/>
  <c r="AE242" i="1"/>
  <c r="AE253" i="1"/>
  <c r="AE153" i="1"/>
  <c r="AE160" i="1"/>
  <c r="AE259" i="1"/>
  <c r="AE280" i="1"/>
  <c r="AE295" i="1"/>
  <c r="AE303" i="1"/>
  <c r="AE108" i="1"/>
  <c r="AE121" i="1"/>
  <c r="AE131" i="1"/>
  <c r="AE384" i="1"/>
  <c r="AE388" i="1"/>
  <c r="AE390" i="1"/>
  <c r="AE396" i="1"/>
  <c r="AE163" i="1"/>
  <c r="AE164" i="1"/>
  <c r="AE170" i="1"/>
  <c r="AE19" i="1"/>
  <c r="AE209" i="1"/>
  <c r="AE247" i="1"/>
  <c r="AE55" i="1"/>
  <c r="AE250" i="1"/>
  <c r="AE262" i="1"/>
  <c r="AE299" i="1"/>
  <c r="AE358" i="1"/>
  <c r="AE361" i="1"/>
  <c r="AE369" i="1"/>
  <c r="AE162" i="1"/>
  <c r="AE187" i="1"/>
  <c r="AE201" i="1"/>
  <c r="AE212" i="1"/>
  <c r="AE266" i="1"/>
  <c r="AE85" i="1"/>
  <c r="AE338" i="1"/>
  <c r="AE339" i="1"/>
  <c r="AE359" i="1"/>
  <c r="AE141" i="1"/>
  <c r="AE143" i="1"/>
  <c r="AE11" i="1"/>
  <c r="AE179" i="1"/>
  <c r="AE29" i="1"/>
  <c r="AE46" i="1"/>
  <c r="AE237" i="1"/>
  <c r="AE78" i="1"/>
  <c r="AE86" i="1"/>
  <c r="AE109" i="1"/>
  <c r="AE111" i="1"/>
  <c r="AE353" i="1"/>
  <c r="AE2" i="1"/>
  <c r="AE4" i="1"/>
  <c r="AE249" i="1"/>
  <c r="AE254" i="1"/>
  <c r="AE256" i="1"/>
  <c r="AE275" i="1"/>
  <c r="AE281" i="1"/>
  <c r="AE127" i="1"/>
  <c r="AE368" i="1"/>
  <c r="AE378" i="1"/>
  <c r="AE397" i="1"/>
  <c r="AE172" i="1"/>
  <c r="AE189" i="1"/>
  <c r="AE305" i="1"/>
  <c r="AE337" i="1"/>
  <c r="AE345" i="1"/>
  <c r="AE350" i="1"/>
  <c r="AE351" i="1"/>
  <c r="AE129" i="1"/>
  <c r="AE136" i="1"/>
  <c r="AE372" i="1"/>
  <c r="AE166" i="1"/>
  <c r="AE296" i="1"/>
  <c r="AE302" i="1"/>
  <c r="AE101" i="1"/>
  <c r="AE232" i="1"/>
  <c r="AE314" i="1"/>
  <c r="AE380" i="1"/>
  <c r="AE151" i="1"/>
  <c r="AE263" i="1"/>
  <c r="AE357" i="1"/>
  <c r="AE182" i="1"/>
  <c r="AE370" i="1"/>
  <c r="AE371" i="1"/>
  <c r="AE235" i="1"/>
  <c r="AE293" i="1"/>
  <c r="AE341" i="1"/>
  <c r="AE392" i="1"/>
  <c r="AE12" i="1"/>
  <c r="AE365" i="1"/>
  <c r="AE113" i="1"/>
  <c r="AE391" i="1"/>
  <c r="AE375" i="1"/>
  <c r="AE197" i="1"/>
  <c r="AE261" i="1"/>
  <c r="AE81" i="1"/>
  <c r="AE114" i="1"/>
  <c r="AE199" i="1"/>
  <c r="AE393" i="1"/>
  <c r="AE174" i="1"/>
  <c r="AE194" i="1"/>
  <c r="AE236" i="1"/>
  <c r="AE75" i="1"/>
  <c r="AE386" i="1"/>
  <c r="AE288" i="1"/>
  <c r="AE122" i="1"/>
  <c r="AE173" i="1"/>
  <c r="AE142" i="1"/>
  <c r="AE168" i="1"/>
  <c r="AE355" i="1"/>
  <c r="AE183" i="1"/>
  <c r="AE277" i="1"/>
  <c r="AE373" i="1"/>
  <c r="AE364" i="1"/>
  <c r="AE36" i="1"/>
  <c r="AE193" i="1"/>
  <c r="AE21" i="1"/>
  <c r="AE15" i="1"/>
  <c r="AE184" i="1"/>
  <c r="AE96" i="1"/>
  <c r="AE37" i="1"/>
  <c r="AE38" i="1"/>
  <c r="AE68" i="1"/>
  <c r="AE218" i="1"/>
  <c r="AE93" i="1"/>
  <c r="AE102" i="1"/>
  <c r="AE99" i="1"/>
  <c r="AE376" i="1"/>
  <c r="AE228" i="1"/>
  <c r="AE125" i="1"/>
  <c r="AE224" i="1"/>
  <c r="AE77" i="1"/>
  <c r="AE139" i="1"/>
  <c r="AE27" i="1"/>
  <c r="AE40" i="1"/>
  <c r="AE227" i="1"/>
  <c r="AE51" i="1"/>
  <c r="AE97" i="1"/>
  <c r="AE377" i="1"/>
  <c r="AE17" i="1"/>
  <c r="AE25" i="1"/>
  <c r="AE322" i="1"/>
  <c r="AE243" i="1"/>
  <c r="AE18" i="1"/>
  <c r="AH264" i="1"/>
  <c r="Y72" i="1"/>
  <c r="AC72" i="1"/>
  <c r="AC154" i="1"/>
  <c r="Y153" i="1"/>
  <c r="Y154" i="1"/>
  <c r="AC331" i="1"/>
  <c r="Y331" i="1"/>
  <c r="AC102" i="1"/>
  <c r="Y102" i="1"/>
  <c r="AC291" i="1"/>
  <c r="Y291" i="1"/>
  <c r="AC139" i="1"/>
  <c r="Y139" i="1"/>
  <c r="AC124" i="1"/>
  <c r="Y124" i="1"/>
  <c r="AC310" i="1"/>
  <c r="Y310" i="1"/>
  <c r="AC313" i="1"/>
  <c r="Y313" i="1"/>
  <c r="AC286" i="1"/>
  <c r="Y286" i="1"/>
  <c r="Y285" i="1"/>
  <c r="AK251" i="1"/>
  <c r="AK250" i="1"/>
  <c r="AJ250" i="1"/>
  <c r="AK249" i="1"/>
  <c r="AJ249" i="1"/>
  <c r="AI249" i="1" s="1"/>
  <c r="AK87" i="1"/>
  <c r="AJ87" i="1"/>
  <c r="AI87" i="1" s="1"/>
  <c r="AK82" i="1"/>
  <c r="AJ82" i="1"/>
  <c r="AI82" i="1" s="1"/>
  <c r="AK248" i="1"/>
  <c r="AJ248" i="1"/>
  <c r="AK243" i="1"/>
  <c r="AJ243" i="1"/>
  <c r="AI243" i="1" s="1"/>
  <c r="AK241" i="1"/>
  <c r="AJ241" i="1"/>
  <c r="AI241" i="1" s="1"/>
  <c r="AK234" i="1"/>
  <c r="AJ234" i="1"/>
  <c r="AI234" i="1" s="1"/>
  <c r="AK44" i="1"/>
  <c r="AJ44" i="1"/>
  <c r="AI44" i="1" s="1"/>
  <c r="AK227" i="1"/>
  <c r="AJ227" i="1"/>
  <c r="AI227" i="1" s="1"/>
  <c r="AK225" i="1"/>
  <c r="AJ225" i="1"/>
  <c r="AI225" i="1" s="1"/>
  <c r="AK222" i="1"/>
  <c r="AJ222" i="1"/>
  <c r="AI222" i="1" s="1"/>
  <c r="AK38" i="1"/>
  <c r="AJ38" i="1"/>
  <c r="AI38" i="1" s="1"/>
  <c r="AK203" i="1"/>
  <c r="AI203" i="1" s="1"/>
  <c r="AK186" i="1"/>
  <c r="AJ186" i="1"/>
  <c r="AI186" i="1" s="1"/>
  <c r="AK184" i="1"/>
  <c r="AJ184" i="1"/>
  <c r="AK177" i="1"/>
  <c r="AJ177" i="1"/>
  <c r="AK9" i="1"/>
  <c r="AJ9" i="1"/>
  <c r="AI9" i="1" s="1"/>
  <c r="AJ171" i="1"/>
  <c r="AK171" i="1"/>
  <c r="AI348" i="1" l="1"/>
  <c r="AI177" i="1"/>
  <c r="AI248" i="1"/>
  <c r="AI250" i="1"/>
  <c r="AI171" i="1"/>
  <c r="AI251" i="1"/>
  <c r="AI274" i="1"/>
  <c r="AI184" i="1"/>
  <c r="AI350" i="1"/>
  <c r="AI330" i="1"/>
  <c r="AI112" i="1"/>
  <c r="AI299" i="1"/>
  <c r="AI88" i="1"/>
  <c r="AI334" i="1"/>
  <c r="AI86" i="1"/>
  <c r="AI80" i="1"/>
  <c r="AI289" i="1"/>
  <c r="AI296" i="1"/>
  <c r="AI90" i="1"/>
  <c r="AI142" i="1"/>
  <c r="AI81" i="1"/>
  <c r="AI342" i="1"/>
  <c r="AI316" i="1"/>
  <c r="AI332" i="1"/>
  <c r="AI346" i="1"/>
  <c r="AH26" i="1"/>
  <c r="Y162" i="1"/>
  <c r="Y163" i="1"/>
  <c r="Y164" i="1"/>
  <c r="Y165" i="1"/>
  <c r="Y3" i="1"/>
  <c r="Y166" i="1"/>
  <c r="Y4" i="1"/>
  <c r="Y167" i="1"/>
  <c r="Y168" i="1"/>
  <c r="Y169" i="1"/>
  <c r="Y5" i="1"/>
  <c r="Y170" i="1"/>
  <c r="Y171" i="1"/>
  <c r="Y172" i="1"/>
  <c r="Y173" i="1"/>
  <c r="Y6" i="1"/>
  <c r="Y174" i="1"/>
  <c r="Y7" i="1"/>
  <c r="Y175" i="1"/>
  <c r="Y8" i="1"/>
  <c r="Y176" i="1"/>
  <c r="Y9" i="1"/>
  <c r="Y10" i="1"/>
  <c r="Y11" i="1"/>
  <c r="Y177" i="1"/>
  <c r="Y178" i="1"/>
  <c r="Y179" i="1"/>
  <c r="Y180" i="1"/>
  <c r="Y181" i="1"/>
  <c r="Y182" i="1"/>
  <c r="Y183" i="1"/>
  <c r="Y184" i="1"/>
  <c r="Y12" i="1"/>
  <c r="Y13" i="1"/>
  <c r="Y185" i="1"/>
  <c r="Y14" i="1"/>
  <c r="Y186" i="1"/>
  <c r="Y187" i="1"/>
  <c r="Y188" i="1"/>
  <c r="Y189" i="1"/>
  <c r="Y15" i="1"/>
  <c r="Y190" i="1"/>
  <c r="Y16" i="1"/>
  <c r="Y17" i="1"/>
  <c r="Y191" i="1"/>
  <c r="Y192" i="1"/>
  <c r="Y193" i="1"/>
  <c r="Y194" i="1"/>
  <c r="Y18" i="1"/>
  <c r="Y19" i="1"/>
  <c r="Y195" i="1"/>
  <c r="Y196" i="1"/>
  <c r="Y197" i="1"/>
  <c r="Y20" i="1"/>
  <c r="Y21" i="1"/>
  <c r="Y198" i="1"/>
  <c r="Y22" i="1"/>
  <c r="Y23" i="1"/>
  <c r="Y24" i="1"/>
  <c r="Y25" i="1"/>
  <c r="Y199" i="1"/>
  <c r="Y200" i="1"/>
  <c r="Y26" i="1"/>
  <c r="Y201" i="1"/>
  <c r="Y27" i="1"/>
  <c r="Y28" i="1"/>
  <c r="Y202" i="1"/>
  <c r="Y203" i="1"/>
  <c r="Y204" i="1"/>
  <c r="Y29" i="1"/>
  <c r="Y30" i="1"/>
  <c r="Y31" i="1"/>
  <c r="Y32" i="1"/>
  <c r="Y205" i="1"/>
  <c r="Y33" i="1"/>
  <c r="Y206" i="1"/>
  <c r="Y207" i="1"/>
  <c r="Y208" i="1"/>
  <c r="Y34" i="1"/>
  <c r="Y209" i="1"/>
  <c r="Y210" i="1"/>
  <c r="Y211" i="1"/>
  <c r="Y212" i="1"/>
  <c r="Y213" i="1"/>
  <c r="Y214" i="1"/>
  <c r="Y215" i="1"/>
  <c r="Y216" i="1"/>
  <c r="Y35" i="1"/>
  <c r="Y217" i="1"/>
  <c r="Y36" i="1"/>
  <c r="Y218" i="1"/>
  <c r="Y37" i="1"/>
  <c r="Y38" i="1"/>
  <c r="Y219" i="1"/>
  <c r="Y39" i="1"/>
  <c r="Y40" i="1"/>
  <c r="Y220" i="1"/>
  <c r="Y221" i="1"/>
  <c r="Y222" i="1"/>
  <c r="Y41" i="1"/>
  <c r="Y223" i="1"/>
  <c r="Y224" i="1"/>
  <c r="Y42" i="1"/>
  <c r="Y225" i="1"/>
  <c r="Y226" i="1"/>
  <c r="Y227" i="1"/>
  <c r="Y228" i="1"/>
  <c r="Y43" i="1"/>
  <c r="Y44" i="1"/>
  <c r="Y45" i="1"/>
  <c r="Y229" i="1"/>
  <c r="Y46" i="1"/>
  <c r="Y47" i="1"/>
  <c r="Y230" i="1"/>
  <c r="Y48" i="1"/>
  <c r="Y49" i="1"/>
  <c r="Y231" i="1"/>
  <c r="Y232" i="1"/>
  <c r="Y233" i="1"/>
  <c r="Y50" i="1"/>
  <c r="Y234" i="1"/>
  <c r="Y235" i="1"/>
  <c r="Y236" i="1"/>
  <c r="Y237" i="1"/>
  <c r="Y238" i="1"/>
  <c r="Y239" i="1"/>
  <c r="Y51" i="1"/>
  <c r="Y240" i="1"/>
  <c r="Y241" i="1"/>
  <c r="Y242" i="1"/>
  <c r="Y243" i="1"/>
  <c r="Y244" i="1"/>
  <c r="Y245" i="1"/>
  <c r="Y52" i="1"/>
  <c r="Y246" i="1"/>
  <c r="Y247" i="1"/>
  <c r="Y248" i="1"/>
  <c r="Y53" i="1"/>
  <c r="Y54" i="1"/>
  <c r="Y249" i="1"/>
  <c r="Y55" i="1"/>
  <c r="Y56" i="1"/>
  <c r="Y250" i="1"/>
  <c r="Y251" i="1"/>
  <c r="Y252" i="1"/>
  <c r="Y57" i="1"/>
  <c r="Y58" i="1"/>
  <c r="Y59" i="1"/>
  <c r="Y60" i="1"/>
  <c r="Y253" i="1"/>
  <c r="Y61" i="1"/>
  <c r="Y254" i="1"/>
  <c r="Y62" i="1"/>
  <c r="Y255" i="1"/>
  <c r="Y63" i="1"/>
  <c r="Y256" i="1"/>
  <c r="Y64" i="1"/>
  <c r="Y65" i="1"/>
  <c r="Y66" i="1"/>
  <c r="Y257" i="1"/>
  <c r="Y258" i="1"/>
  <c r="Y259" i="1"/>
  <c r="Y260" i="1"/>
  <c r="Y67" i="1"/>
  <c r="Y261" i="1"/>
  <c r="Y262" i="1"/>
  <c r="Y68" i="1"/>
  <c r="Y69" i="1"/>
  <c r="Y263" i="1"/>
  <c r="Y264" i="1"/>
  <c r="Y70" i="1"/>
  <c r="Y71" i="1"/>
  <c r="Y73" i="1"/>
  <c r="Y265" i="1"/>
  <c r="Y74" i="1"/>
  <c r="Y266" i="1"/>
  <c r="Y75" i="1"/>
  <c r="Y76" i="1"/>
  <c r="Y267" i="1"/>
  <c r="Y268" i="1"/>
  <c r="Y77" i="1"/>
  <c r="Y269" i="1"/>
  <c r="Y270" i="1"/>
  <c r="Y271" i="1"/>
  <c r="Y272" i="1"/>
  <c r="Y273" i="1"/>
  <c r="Y275" i="1"/>
  <c r="Y276" i="1"/>
  <c r="Y78" i="1"/>
  <c r="Y79" i="1"/>
  <c r="Y277" i="1"/>
  <c r="Y278" i="1"/>
  <c r="Y279" i="1"/>
  <c r="Y280" i="1"/>
  <c r="Y80" i="1"/>
  <c r="Y81" i="1"/>
  <c r="Y82" i="1"/>
  <c r="Y281" i="1"/>
  <c r="Y282" i="1"/>
  <c r="Y283" i="1"/>
  <c r="Y284" i="1"/>
  <c r="Y83" i="1"/>
  <c r="Y287" i="1"/>
  <c r="Y288" i="1"/>
  <c r="Y290" i="1"/>
  <c r="Y289" i="1"/>
  <c r="Y292" i="1"/>
  <c r="Y293" i="1"/>
  <c r="Y294" i="1"/>
  <c r="Y84" i="1"/>
  <c r="Y295" i="1"/>
  <c r="Y85" i="1"/>
  <c r="Y86" i="1"/>
  <c r="Y296" i="1"/>
  <c r="Y87" i="1"/>
  <c r="Y297" i="1"/>
  <c r="Y298" i="1"/>
  <c r="Y299" i="1"/>
  <c r="Y88" i="1"/>
  <c r="Y300" i="1"/>
  <c r="Y301" i="1"/>
  <c r="Y89" i="1"/>
  <c r="Y302" i="1"/>
  <c r="Y90" i="1"/>
  <c r="Y91" i="1"/>
  <c r="Y92" i="1"/>
  <c r="Y93" i="1"/>
  <c r="Y303" i="1"/>
  <c r="Y94" i="1"/>
  <c r="Y95" i="1"/>
  <c r="Y96" i="1"/>
  <c r="Y97" i="1"/>
  <c r="Y304" i="1"/>
  <c r="Y305" i="1"/>
  <c r="Y306" i="1"/>
  <c r="Y307" i="1"/>
  <c r="Y308" i="1"/>
  <c r="Y309" i="1"/>
  <c r="Y311" i="1"/>
  <c r="Y312" i="1"/>
  <c r="Y98" i="1"/>
  <c r="Y314" i="1"/>
  <c r="Y99" i="1"/>
  <c r="Y315" i="1"/>
  <c r="Y100" i="1"/>
  <c r="Y316" i="1"/>
  <c r="Y101" i="1"/>
  <c r="Y317" i="1"/>
  <c r="Y318" i="1"/>
  <c r="Y319" i="1"/>
  <c r="Y320" i="1"/>
  <c r="Y103" i="1"/>
  <c r="Y321" i="1"/>
  <c r="Y322" i="1"/>
  <c r="Y323" i="1"/>
  <c r="Y324" i="1"/>
  <c r="Y325" i="1"/>
  <c r="Y326" i="1"/>
  <c r="Y104" i="1"/>
  <c r="Y327" i="1"/>
  <c r="Y328" i="1"/>
  <c r="Y329" i="1"/>
  <c r="Y105" i="1"/>
  <c r="Y330" i="1"/>
  <c r="Y332" i="1"/>
  <c r="Y333" i="1"/>
  <c r="Y106" i="1"/>
  <c r="Y334" i="1"/>
  <c r="Y335" i="1"/>
  <c r="Y107" i="1"/>
  <c r="Y108" i="1"/>
  <c r="Y336" i="1"/>
  <c r="Y109" i="1"/>
  <c r="Y337" i="1"/>
  <c r="Y338" i="1"/>
  <c r="Y110" i="1"/>
  <c r="Y339" i="1"/>
  <c r="Y111" i="1"/>
  <c r="Y340" i="1"/>
  <c r="Y341" i="1"/>
  <c r="Y342" i="1"/>
  <c r="Y112" i="1"/>
  <c r="Y113" i="1"/>
  <c r="Y114" i="1"/>
  <c r="Y115" i="1"/>
  <c r="Y116" i="1"/>
  <c r="Y117" i="1"/>
  <c r="Y343" i="1"/>
  <c r="Y118" i="1"/>
  <c r="Y119" i="1"/>
  <c r="Y120" i="1"/>
  <c r="Y344" i="1"/>
  <c r="Y121" i="1"/>
  <c r="Y122" i="1"/>
  <c r="Y345" i="1"/>
  <c r="Y123" i="1"/>
  <c r="Y346" i="1"/>
  <c r="Y347" i="1"/>
  <c r="Y125" i="1"/>
  <c r="Y348" i="1"/>
  <c r="Y349" i="1"/>
  <c r="Y126" i="1"/>
  <c r="Y350" i="1"/>
  <c r="Y351" i="1"/>
  <c r="Y352" i="1"/>
  <c r="Y353" i="1"/>
  <c r="Y354" i="1"/>
  <c r="Y127" i="1"/>
  <c r="Y356" i="1"/>
  <c r="Y355" i="1"/>
  <c r="Y357" i="1"/>
  <c r="Y128" i="1"/>
  <c r="Y358" i="1"/>
  <c r="Y129" i="1"/>
  <c r="Y359" i="1"/>
  <c r="Y360" i="1"/>
  <c r="Y361" i="1"/>
  <c r="Y130" i="1"/>
  <c r="Y362" i="1"/>
  <c r="Y131" i="1"/>
  <c r="Y363" i="1"/>
  <c r="Y364" i="1"/>
  <c r="Y365" i="1"/>
  <c r="Y132" i="1"/>
  <c r="Y133" i="1"/>
  <c r="Y134" i="1"/>
  <c r="Y366" i="1"/>
  <c r="Y367" i="1"/>
  <c r="Y368" i="1"/>
  <c r="Y369" i="1"/>
  <c r="Y370" i="1"/>
  <c r="Y135" i="1"/>
  <c r="Y136" i="1"/>
  <c r="Y137" i="1"/>
  <c r="Y371" i="1"/>
  <c r="Y138" i="1"/>
  <c r="Y140" i="1"/>
  <c r="Y372" i="1"/>
  <c r="Y373" i="1"/>
  <c r="Y374" i="1"/>
  <c r="Y141" i="1"/>
  <c r="Y142" i="1"/>
  <c r="Y143" i="1"/>
  <c r="Y375" i="1"/>
  <c r="Y376" i="1"/>
  <c r="Y144" i="1"/>
  <c r="Y145" i="1"/>
  <c r="Y146" i="1"/>
  <c r="Y147" i="1"/>
  <c r="Y148" i="1"/>
  <c r="Y377" i="1"/>
  <c r="Y378" i="1"/>
  <c r="Y149" i="1"/>
  <c r="Y379" i="1"/>
  <c r="Y380" i="1"/>
  <c r="Y150" i="1"/>
  <c r="Y151" i="1"/>
  <c r="Y152" i="1"/>
  <c r="Y381" i="1"/>
  <c r="Y382" i="1"/>
  <c r="Y155" i="1"/>
  <c r="Y383" i="1"/>
  <c r="Y156" i="1"/>
  <c r="Y384" i="1"/>
  <c r="Y385" i="1"/>
  <c r="Y386" i="1"/>
  <c r="Y387" i="1"/>
  <c r="Y157" i="1"/>
  <c r="Y388" i="1"/>
  <c r="Y389" i="1"/>
  <c r="Y158" i="1"/>
  <c r="Y390" i="1"/>
  <c r="Y391" i="1"/>
  <c r="Y159" i="1"/>
  <c r="Y392" i="1"/>
  <c r="Y393" i="1"/>
  <c r="Y394" i="1"/>
  <c r="Y395" i="1"/>
  <c r="Y396" i="1"/>
  <c r="Y397" i="1"/>
  <c r="Y160" i="1"/>
  <c r="Y398" i="1"/>
  <c r="AJ215" i="1"/>
  <c r="AK215" i="1"/>
  <c r="AK166" i="1"/>
  <c r="AJ166" i="1"/>
  <c r="Y2" i="1"/>
  <c r="Y161" i="1"/>
  <c r="AC65" i="1"/>
  <c r="AC167" i="1"/>
  <c r="AC239" i="1"/>
  <c r="AC194" i="1"/>
  <c r="AC303" i="1"/>
  <c r="AC330" i="1"/>
  <c r="AC343" i="1"/>
  <c r="AC173" i="1"/>
  <c r="AC224" i="1"/>
  <c r="AC235" i="1"/>
  <c r="AC31" i="1"/>
  <c r="AC52" i="1"/>
  <c r="AC19" i="1"/>
  <c r="AC74" i="1"/>
  <c r="AC16" i="1"/>
  <c r="AC42" i="1"/>
  <c r="AC28" i="1"/>
  <c r="AC36" i="1"/>
  <c r="AC257" i="1"/>
  <c r="AC186" i="1"/>
  <c r="AC225" i="1"/>
  <c r="AC258" i="1"/>
  <c r="AC24" i="1"/>
  <c r="AC55" i="1"/>
  <c r="AC58" i="1"/>
  <c r="AC185" i="1"/>
  <c r="AC208" i="1"/>
  <c r="AC15" i="1"/>
  <c r="AC82" i="1"/>
  <c r="AC96" i="1"/>
  <c r="AC117" i="1"/>
  <c r="AC75" i="1"/>
  <c r="AC118" i="1"/>
  <c r="AC264" i="1"/>
  <c r="AC285" i="1"/>
  <c r="AC221" i="1"/>
  <c r="AC283" i="1"/>
  <c r="AC10" i="1"/>
  <c r="AC32" i="1"/>
  <c r="AC174" i="1"/>
  <c r="AC260" i="1"/>
  <c r="AC287" i="1"/>
  <c r="AC171" i="1"/>
  <c r="AC203" i="1"/>
  <c r="AC227" i="1"/>
  <c r="AC11" i="1"/>
  <c r="AC175" i="1"/>
  <c r="AC177" i="1"/>
  <c r="AC250" i="1"/>
  <c r="AC334" i="1"/>
  <c r="AC7" i="1"/>
  <c r="AC83" i="1"/>
  <c r="AC18" i="1"/>
  <c r="AC70" i="1"/>
  <c r="AC161" i="1"/>
  <c r="AC195" i="1"/>
  <c r="AC2" i="1"/>
  <c r="AC51" i="1"/>
  <c r="AC8" i="1"/>
  <c r="AC39" i="1"/>
  <c r="AC201" i="1"/>
  <c r="AC276" i="1"/>
  <c r="AC218" i="1"/>
  <c r="AC187" i="1"/>
  <c r="AC206" i="1"/>
  <c r="AC238" i="1"/>
  <c r="AC247" i="1"/>
  <c r="AC305" i="1"/>
  <c r="AC164" i="1"/>
  <c r="AC25" i="1"/>
  <c r="AC56" i="1"/>
  <c r="AC197" i="1"/>
  <c r="AC228" i="1"/>
  <c r="AC182" i="1"/>
  <c r="AC168" i="1"/>
  <c r="AC210" i="1"/>
  <c r="AC246" i="1"/>
  <c r="AC199" i="1"/>
  <c r="AC162" i="1"/>
  <c r="AC213" i="1"/>
  <c r="AC188" i="1"/>
  <c r="AC321" i="1"/>
  <c r="AC120" i="1"/>
  <c r="AC190" i="1"/>
  <c r="AC220" i="1"/>
  <c r="AC169" i="1"/>
  <c r="AC211" i="1"/>
  <c r="AC71" i="1"/>
  <c r="AC163" i="1"/>
  <c r="AC231" i="1"/>
  <c r="AC5" i="1"/>
  <c r="AC78" i="1"/>
  <c r="AC170" i="1"/>
  <c r="AC204" i="1"/>
  <c r="AC165" i="1"/>
  <c r="AC216" i="1"/>
  <c r="AC3" i="1"/>
  <c r="AC35" i="1"/>
  <c r="AC166" i="1"/>
  <c r="AC215" i="1"/>
  <c r="AC248" i="1"/>
  <c r="AC369" i="1"/>
  <c r="AC391" i="1"/>
  <c r="AC4" i="1"/>
  <c r="AC30" i="1"/>
  <c r="AC46" i="1"/>
  <c r="AC172" i="1"/>
  <c r="AC226" i="1"/>
  <c r="AC6" i="1"/>
  <c r="AC29" i="1"/>
  <c r="AC43" i="1"/>
  <c r="AC176" i="1"/>
  <c r="AC233" i="1"/>
  <c r="AC9" i="1"/>
  <c r="AC38" i="1"/>
  <c r="AC44" i="1"/>
  <c r="AC178" i="1"/>
  <c r="AC212" i="1"/>
  <c r="AC179" i="1"/>
  <c r="AC200" i="1"/>
  <c r="AC180" i="1"/>
  <c r="AC240" i="1"/>
  <c r="AC370" i="1"/>
  <c r="AC375" i="1"/>
  <c r="AC181" i="1"/>
  <c r="AC217" i="1"/>
  <c r="AC183" i="1"/>
  <c r="AC214" i="1"/>
  <c r="AC184" i="1"/>
  <c r="AC222" i="1"/>
  <c r="AC379" i="1"/>
  <c r="AC12" i="1"/>
  <c r="AC40" i="1"/>
  <c r="AC50" i="1"/>
  <c r="AC13" i="1"/>
  <c r="AC14" i="1"/>
  <c r="AC189" i="1"/>
  <c r="AC17" i="1"/>
  <c r="AC76" i="1"/>
  <c r="AC191" i="1"/>
  <c r="AC192" i="1"/>
  <c r="AC207" i="1"/>
  <c r="AC193" i="1"/>
  <c r="AC232" i="1"/>
  <c r="AC236" i="1"/>
  <c r="AC196" i="1"/>
  <c r="AC219" i="1"/>
  <c r="AC21" i="1"/>
  <c r="AC34" i="1"/>
  <c r="AC198" i="1"/>
  <c r="AC209" i="1"/>
  <c r="AC20" i="1"/>
  <c r="AC85" i="1"/>
  <c r="AC22" i="1"/>
  <c r="AC47" i="1"/>
  <c r="AC23" i="1"/>
  <c r="AC59" i="1"/>
  <c r="AC26" i="1"/>
  <c r="AC41" i="1"/>
  <c r="AC143" i="1"/>
  <c r="AC147" i="1"/>
  <c r="AC251" i="1"/>
  <c r="AC332" i="1"/>
  <c r="AC350" i="1"/>
  <c r="AC202" i="1"/>
  <c r="AC245" i="1"/>
  <c r="AC243" i="1"/>
  <c r="AC358" i="1"/>
  <c r="AC205" i="1"/>
  <c r="AC33" i="1"/>
  <c r="AC69" i="1"/>
  <c r="AC125" i="1"/>
  <c r="AC37" i="1"/>
  <c r="AC53" i="1"/>
  <c r="AC223" i="1"/>
  <c r="AC230" i="1"/>
  <c r="AC317" i="1"/>
  <c r="AC335" i="1"/>
  <c r="AC229" i="1"/>
  <c r="AC294" i="1"/>
  <c r="AC48" i="1"/>
  <c r="AC140" i="1"/>
  <c r="AC261" i="1"/>
  <c r="AC393" i="1"/>
  <c r="AC45" i="1"/>
  <c r="AC67" i="1"/>
  <c r="AC68" i="1"/>
  <c r="AC49" i="1"/>
  <c r="AC234" i="1"/>
  <c r="AC241" i="1"/>
  <c r="AC301" i="1"/>
  <c r="AC394" i="1"/>
  <c r="AC374" i="1"/>
  <c r="AC237" i="1"/>
  <c r="AC61" i="1"/>
  <c r="AC98" i="1"/>
  <c r="AC242" i="1"/>
  <c r="AC244" i="1"/>
  <c r="AC281" i="1"/>
  <c r="AC267" i="1"/>
  <c r="AC364" i="1"/>
  <c r="AC396" i="1"/>
  <c r="AC254" i="1"/>
  <c r="AC106" i="1"/>
  <c r="AC135" i="1"/>
  <c r="AC54" i="1"/>
  <c r="AC86" i="1"/>
  <c r="AC114" i="1"/>
  <c r="AC249" i="1"/>
  <c r="AC340" i="1"/>
  <c r="AC348" i="1"/>
  <c r="AC60" i="1"/>
  <c r="AC259" i="1"/>
  <c r="AC262" i="1"/>
  <c r="AC73" i="1"/>
  <c r="AC77" i="1"/>
  <c r="AC64" i="1"/>
  <c r="AC79" i="1"/>
  <c r="AC352" i="1"/>
  <c r="AC95" i="1"/>
  <c r="AC128" i="1"/>
  <c r="AC300" i="1"/>
  <c r="AC280" i="1"/>
  <c r="AC277" i="1"/>
  <c r="AC307" i="1"/>
  <c r="AC252" i="1"/>
  <c r="AC292" i="1"/>
  <c r="AC57" i="1"/>
  <c r="AC253" i="1"/>
  <c r="AC312" i="1"/>
  <c r="AC66" i="1"/>
  <c r="AC89" i="1"/>
  <c r="AC115" i="1"/>
  <c r="AC278" i="1"/>
  <c r="AC63" i="1"/>
  <c r="AC137" i="1"/>
  <c r="AC256" i="1"/>
  <c r="AC265" i="1"/>
  <c r="AC380" i="1"/>
  <c r="AC255" i="1"/>
  <c r="AC62" i="1"/>
  <c r="AC81" i="1"/>
  <c r="AC129" i="1"/>
  <c r="AC297" i="1"/>
  <c r="AC263" i="1"/>
  <c r="AC309" i="1"/>
  <c r="AC112" i="1"/>
  <c r="AC144" i="1"/>
  <c r="AC99" i="1"/>
  <c r="AC150" i="1"/>
  <c r="AC127" i="1"/>
  <c r="AC318" i="1"/>
  <c r="AC295" i="1"/>
  <c r="AC302" i="1"/>
  <c r="AC298" i="1"/>
  <c r="AC123" i="1"/>
  <c r="AC268" i="1"/>
  <c r="AC376" i="1"/>
  <c r="AC266" i="1"/>
  <c r="AC324" i="1"/>
  <c r="AC338" i="1"/>
  <c r="AC121" i="1"/>
  <c r="AC141" i="1"/>
  <c r="AC311" i="1"/>
  <c r="AC279" i="1"/>
  <c r="AC397" i="1"/>
  <c r="AC288" i="1"/>
  <c r="AC269" i="1"/>
  <c r="AC357" i="1"/>
  <c r="AC270" i="1"/>
  <c r="AC395" i="1"/>
  <c r="AC273" i="1"/>
  <c r="AC290" i="1"/>
  <c r="AC368" i="1"/>
  <c r="AC275" i="1"/>
  <c r="AC272" i="1"/>
  <c r="AC271" i="1"/>
  <c r="AC80" i="1"/>
  <c r="AC122" i="1"/>
  <c r="AC142" i="1"/>
  <c r="AC157" i="1"/>
  <c r="AC284" i="1"/>
  <c r="AC377" i="1"/>
  <c r="AC282" i="1"/>
  <c r="AC296" i="1"/>
  <c r="AC322" i="1"/>
  <c r="AC333" i="1"/>
  <c r="AC349" i="1"/>
  <c r="AC293" i="1"/>
  <c r="AC84" i="1"/>
  <c r="AC131" i="1"/>
  <c r="AC299" i="1"/>
  <c r="AC315" i="1"/>
  <c r="AC342" i="1"/>
  <c r="AC346" i="1"/>
  <c r="AC398" i="1"/>
  <c r="AC94" i="1"/>
  <c r="AC101" i="1"/>
  <c r="AC88" i="1"/>
  <c r="AC134" i="1"/>
  <c r="AC136" i="1"/>
  <c r="AC361" i="1"/>
  <c r="AC138" i="1"/>
  <c r="AC344" i="1"/>
  <c r="AC151" i="1"/>
  <c r="AC146" i="1"/>
  <c r="AC160" i="1"/>
  <c r="AC159" i="1"/>
  <c r="AC87" i="1"/>
  <c r="AC91" i="1"/>
  <c r="AC341" i="1"/>
  <c r="AC365" i="1"/>
  <c r="AC326" i="1"/>
  <c r="AC385" i="1"/>
  <c r="AC130" i="1"/>
  <c r="AC90" i="1"/>
  <c r="AC327" i="1"/>
  <c r="AC383" i="1"/>
  <c r="AC92" i="1"/>
  <c r="AC103" i="1"/>
  <c r="AC132" i="1"/>
  <c r="AC366" i="1"/>
  <c r="AC362" i="1"/>
  <c r="AC386" i="1"/>
  <c r="AC93" i="1"/>
  <c r="AC109" i="1"/>
  <c r="AC97" i="1"/>
  <c r="AC304" i="1"/>
  <c r="AC323" i="1"/>
  <c r="AC308" i="1"/>
  <c r="AC306" i="1"/>
  <c r="AC325" i="1"/>
  <c r="AC145" i="1"/>
  <c r="AC108" i="1"/>
  <c r="AC158" i="1"/>
  <c r="AC100" i="1"/>
  <c r="AC113" i="1"/>
  <c r="AC133" i="1"/>
  <c r="AC316" i="1"/>
  <c r="AC392" i="1"/>
  <c r="AC319" i="1"/>
  <c r="AC353" i="1"/>
  <c r="AC320" i="1"/>
  <c r="AC314" i="1"/>
  <c r="AC328" i="1"/>
  <c r="AC104" i="1"/>
  <c r="AC107" i="1"/>
  <c r="AC329" i="1"/>
  <c r="AC384" i="1"/>
  <c r="AC105" i="1"/>
  <c r="AC126" i="1"/>
  <c r="AC155" i="1"/>
  <c r="AC336" i="1"/>
  <c r="AC339" i="1"/>
  <c r="AC359" i="1"/>
  <c r="AC347" i="1"/>
  <c r="AC149" i="1"/>
  <c r="AC360" i="1"/>
  <c r="AC110" i="1"/>
  <c r="AC156" i="1"/>
  <c r="AC111" i="1"/>
  <c r="AC153" i="1"/>
  <c r="AC337" i="1"/>
  <c r="AC372" i="1"/>
  <c r="AC363" i="1"/>
  <c r="AC119" i="1"/>
  <c r="AC152" i="1"/>
  <c r="AC367" i="1"/>
  <c r="AC116" i="1"/>
  <c r="AC355" i="1"/>
  <c r="AC378" i="1"/>
  <c r="AC390" i="1"/>
  <c r="AC356" i="1"/>
  <c r="AC381" i="1"/>
  <c r="AC382" i="1"/>
  <c r="AC354" i="1"/>
  <c r="AC387" i="1"/>
  <c r="AC351" i="1"/>
  <c r="AC371" i="1"/>
  <c r="AC388" i="1"/>
  <c r="AC345" i="1"/>
  <c r="AC373" i="1"/>
  <c r="AC389" i="1"/>
  <c r="AC289" i="1"/>
  <c r="AC148" i="1"/>
  <c r="AC27" i="1"/>
  <c r="AH27" i="1"/>
  <c r="AH168" i="1"/>
  <c r="AH169" i="1"/>
  <c r="AH5" i="1"/>
  <c r="AH170" i="1"/>
  <c r="AH167" i="1"/>
  <c r="AH154" i="1"/>
  <c r="AH155" i="1"/>
  <c r="AI166" i="1" l="1"/>
  <c r="AI215" i="1"/>
  <c r="AH148" i="1"/>
  <c r="AH138" i="1"/>
  <c r="AH172" i="1"/>
  <c r="AH173" i="1"/>
  <c r="AH6" i="1"/>
  <c r="AH174" i="1"/>
  <c r="AH175" i="1"/>
  <c r="AH7" i="1"/>
  <c r="AH8" i="1"/>
  <c r="AH176" i="1"/>
  <c r="AH9" i="1"/>
  <c r="AH10" i="1"/>
  <c r="AH11" i="1"/>
  <c r="AH177" i="1"/>
  <c r="AH178" i="1"/>
  <c r="AH179" i="1"/>
  <c r="AH180" i="1"/>
  <c r="AH181" i="1"/>
  <c r="AH182" i="1"/>
  <c r="AH183" i="1"/>
  <c r="AH184" i="1"/>
  <c r="AH12" i="1"/>
  <c r="AH13" i="1"/>
  <c r="AH185" i="1"/>
  <c r="AH14" i="1"/>
  <c r="AH186" i="1"/>
  <c r="AH187" i="1"/>
  <c r="AH188" i="1"/>
  <c r="AH189" i="1"/>
  <c r="AH15" i="1"/>
  <c r="AH190" i="1"/>
  <c r="AH16" i="1"/>
  <c r="AH17" i="1"/>
  <c r="AH191" i="1"/>
  <c r="AH192" i="1"/>
  <c r="AH193" i="1"/>
  <c r="AH194" i="1"/>
  <c r="AH18" i="1"/>
  <c r="AH19" i="1"/>
  <c r="AH195" i="1"/>
  <c r="AH196" i="1"/>
  <c r="AH197" i="1"/>
  <c r="AH20" i="1"/>
  <c r="AH21" i="1"/>
  <c r="AH198" i="1"/>
  <c r="AH22" i="1"/>
  <c r="AH23" i="1"/>
  <c r="AH24" i="1"/>
  <c r="AH25" i="1"/>
  <c r="AH199" i="1"/>
  <c r="AH200" i="1"/>
  <c r="AH201" i="1"/>
  <c r="AH28" i="1"/>
  <c r="AH202" i="1"/>
  <c r="AH203" i="1"/>
  <c r="AH204" i="1"/>
  <c r="AH29" i="1"/>
  <c r="AH30" i="1"/>
  <c r="AH31" i="1"/>
  <c r="AH32" i="1"/>
  <c r="AH205" i="1"/>
  <c r="AH33" i="1"/>
  <c r="AH206" i="1"/>
  <c r="AH207" i="1"/>
  <c r="AH208" i="1"/>
  <c r="AH34" i="1"/>
  <c r="AH209" i="1"/>
  <c r="AH210" i="1"/>
  <c r="AH211" i="1"/>
  <c r="AH212" i="1"/>
  <c r="AH213" i="1"/>
  <c r="AH214" i="1"/>
  <c r="AH215" i="1"/>
  <c r="AH216" i="1"/>
  <c r="AH35" i="1"/>
  <c r="AH217" i="1"/>
  <c r="AH36" i="1"/>
  <c r="AH218" i="1"/>
  <c r="AH37" i="1"/>
  <c r="AH38" i="1"/>
  <c r="AH219" i="1"/>
  <c r="AH39" i="1"/>
  <c r="AH40" i="1"/>
  <c r="AH220" i="1"/>
  <c r="AH221" i="1"/>
  <c r="AH222" i="1"/>
  <c r="AH41" i="1"/>
  <c r="AH223" i="1"/>
  <c r="AH224" i="1"/>
  <c r="AH42" i="1"/>
  <c r="AH225" i="1"/>
  <c r="AH226" i="1"/>
  <c r="AH227" i="1"/>
  <c r="AH228" i="1"/>
  <c r="AH43" i="1"/>
  <c r="AH44" i="1"/>
  <c r="AH45" i="1"/>
  <c r="AH229" i="1"/>
  <c r="AH46" i="1"/>
  <c r="AH47" i="1"/>
  <c r="AH230" i="1"/>
  <c r="AH48" i="1"/>
  <c r="AH49" i="1"/>
  <c r="AH231" i="1"/>
  <c r="AH232" i="1"/>
  <c r="AH233" i="1"/>
  <c r="AH50" i="1"/>
  <c r="AH234" i="1"/>
  <c r="AH235" i="1"/>
  <c r="AH236" i="1"/>
  <c r="AH237" i="1"/>
  <c r="AH238" i="1"/>
  <c r="AH239" i="1"/>
  <c r="AH51" i="1"/>
  <c r="AH240" i="1"/>
  <c r="AH241" i="1"/>
  <c r="AH242" i="1"/>
  <c r="AH243" i="1"/>
  <c r="AH244" i="1"/>
  <c r="AH245" i="1"/>
  <c r="AH52" i="1"/>
  <c r="AH246" i="1"/>
  <c r="AH247" i="1"/>
  <c r="AH248" i="1"/>
  <c r="AH53" i="1"/>
  <c r="AH54" i="1"/>
  <c r="AH249" i="1"/>
  <c r="AH55" i="1"/>
  <c r="AH56" i="1"/>
  <c r="AH250" i="1"/>
  <c r="AH251" i="1"/>
  <c r="AH252" i="1"/>
  <c r="AH57" i="1"/>
  <c r="AH58" i="1"/>
  <c r="AH59" i="1"/>
  <c r="AH60" i="1"/>
  <c r="AH253" i="1"/>
  <c r="AH61" i="1"/>
  <c r="AH254" i="1"/>
  <c r="AH62" i="1"/>
  <c r="AH255" i="1"/>
  <c r="AH63" i="1"/>
  <c r="AH256" i="1"/>
  <c r="AH64" i="1"/>
  <c r="AH65" i="1"/>
  <c r="AH66" i="1"/>
  <c r="AH257" i="1"/>
  <c r="AH258" i="1"/>
  <c r="AH259" i="1"/>
  <c r="AH260" i="1"/>
  <c r="AH261" i="1"/>
  <c r="AH67" i="1"/>
  <c r="AH262" i="1"/>
  <c r="AH68" i="1"/>
  <c r="AH69" i="1"/>
  <c r="AH263" i="1"/>
  <c r="AH70" i="1"/>
  <c r="AH71" i="1"/>
  <c r="AH72" i="1"/>
  <c r="AH73" i="1"/>
  <c r="AH265" i="1"/>
  <c r="AH74" i="1"/>
  <c r="AH266" i="1"/>
  <c r="AH75" i="1"/>
  <c r="AH76" i="1"/>
  <c r="AH267" i="1"/>
  <c r="AH268" i="1"/>
  <c r="AH77" i="1"/>
  <c r="AH269" i="1"/>
  <c r="AH270" i="1"/>
  <c r="AH271" i="1"/>
  <c r="AH272" i="1"/>
  <c r="AH273" i="1"/>
  <c r="AH275" i="1"/>
  <c r="AH276" i="1"/>
  <c r="AH78" i="1"/>
  <c r="AH79" i="1"/>
  <c r="AH277" i="1"/>
  <c r="AH278" i="1"/>
  <c r="AH279" i="1"/>
  <c r="AH280" i="1"/>
  <c r="AH80" i="1"/>
  <c r="AH81" i="1"/>
  <c r="AH82" i="1"/>
  <c r="AH281" i="1"/>
  <c r="AH282" i="1"/>
  <c r="AH283" i="1"/>
  <c r="AH284" i="1"/>
  <c r="AH285" i="1"/>
  <c r="AH286" i="1"/>
  <c r="AH83" i="1"/>
  <c r="AH287" i="1"/>
  <c r="AH288" i="1"/>
  <c r="AH290" i="1"/>
  <c r="AH289" i="1"/>
  <c r="AH291" i="1"/>
  <c r="AH292" i="1"/>
  <c r="AH293" i="1"/>
  <c r="AH294" i="1"/>
  <c r="AH84" i="1"/>
  <c r="AH295" i="1"/>
  <c r="AH85" i="1"/>
  <c r="AH86" i="1"/>
  <c r="AH296" i="1"/>
  <c r="AH87" i="1"/>
  <c r="AH297" i="1"/>
  <c r="AH298" i="1"/>
  <c r="AH299" i="1"/>
  <c r="AH88" i="1"/>
  <c r="AH300" i="1"/>
  <c r="AH301" i="1"/>
  <c r="AH89" i="1"/>
  <c r="AH302" i="1"/>
  <c r="AH90" i="1"/>
  <c r="AH91" i="1"/>
  <c r="AH92" i="1"/>
  <c r="AH93" i="1"/>
  <c r="AH303" i="1"/>
  <c r="AH94" i="1"/>
  <c r="AH95" i="1"/>
  <c r="AH96" i="1"/>
  <c r="AH97" i="1"/>
  <c r="AH304" i="1"/>
  <c r="AH305" i="1"/>
  <c r="AH306" i="1"/>
  <c r="AH307" i="1"/>
  <c r="AH308" i="1"/>
  <c r="AH309" i="1"/>
  <c r="AH310" i="1"/>
  <c r="AH311" i="1"/>
  <c r="AH312" i="1"/>
  <c r="AH313" i="1"/>
  <c r="AH98" i="1"/>
  <c r="AH314" i="1"/>
  <c r="AH99" i="1"/>
  <c r="AH315" i="1"/>
  <c r="AH100" i="1"/>
  <c r="AH316" i="1"/>
  <c r="AH101" i="1"/>
  <c r="AH317" i="1"/>
  <c r="AH318" i="1"/>
  <c r="AH319" i="1"/>
  <c r="AH320" i="1"/>
  <c r="AH102" i="1"/>
  <c r="AH103" i="1"/>
  <c r="AH321" i="1"/>
  <c r="AH322" i="1"/>
  <c r="AH323" i="1"/>
  <c r="AH324" i="1"/>
  <c r="AH325" i="1"/>
  <c r="AH326" i="1"/>
  <c r="AH104" i="1"/>
  <c r="AH327" i="1"/>
  <c r="AH328" i="1"/>
  <c r="AH329" i="1"/>
  <c r="AH105" i="1"/>
  <c r="AH330" i="1"/>
  <c r="AH331" i="1"/>
  <c r="AH332" i="1"/>
  <c r="AH333" i="1"/>
  <c r="AH106" i="1"/>
  <c r="AH334" i="1"/>
  <c r="AH335" i="1"/>
  <c r="AH107" i="1"/>
  <c r="AH108" i="1"/>
  <c r="AH336" i="1"/>
  <c r="AH109" i="1"/>
  <c r="AH337" i="1"/>
  <c r="AH338" i="1"/>
  <c r="AH110" i="1"/>
  <c r="AH339" i="1"/>
  <c r="AH111" i="1"/>
  <c r="AH340" i="1"/>
  <c r="AH341" i="1"/>
  <c r="AH342" i="1"/>
  <c r="AH112" i="1"/>
  <c r="AH113" i="1"/>
  <c r="AH114" i="1"/>
  <c r="AH115" i="1"/>
  <c r="AH116" i="1"/>
  <c r="AH117" i="1"/>
  <c r="AH343" i="1"/>
  <c r="AH118" i="1"/>
  <c r="AH119" i="1"/>
  <c r="AH120" i="1"/>
  <c r="AH344" i="1"/>
  <c r="AH121" i="1"/>
  <c r="AH122" i="1"/>
  <c r="AH345" i="1"/>
  <c r="AH123" i="1"/>
  <c r="AH346" i="1"/>
  <c r="AH347" i="1"/>
  <c r="AH124" i="1"/>
  <c r="AH125" i="1"/>
  <c r="AH348" i="1"/>
  <c r="AH349" i="1"/>
  <c r="AH126" i="1"/>
  <c r="AH350" i="1"/>
  <c r="AH351" i="1"/>
  <c r="AH352" i="1"/>
  <c r="AH353" i="1"/>
  <c r="AH354" i="1"/>
  <c r="AH127" i="1"/>
  <c r="AH355" i="1"/>
  <c r="AH356" i="1"/>
  <c r="AH357" i="1"/>
  <c r="AH128" i="1"/>
  <c r="AH358" i="1"/>
  <c r="AH129" i="1"/>
  <c r="AH359" i="1"/>
  <c r="AH360" i="1"/>
  <c r="AH361" i="1"/>
  <c r="AH130" i="1"/>
  <c r="AH362" i="1"/>
  <c r="AH131" i="1"/>
  <c r="AH363" i="1"/>
  <c r="AH364" i="1"/>
  <c r="AH365" i="1"/>
  <c r="AH132" i="1"/>
  <c r="AH133" i="1"/>
  <c r="AH134" i="1"/>
  <c r="AH366" i="1"/>
  <c r="AH367" i="1"/>
  <c r="AH368" i="1"/>
  <c r="AH369" i="1"/>
  <c r="AH370" i="1"/>
  <c r="AH135" i="1"/>
  <c r="AH136" i="1"/>
  <c r="AH137" i="1"/>
  <c r="AH371" i="1"/>
  <c r="AH139" i="1"/>
  <c r="AH140" i="1"/>
  <c r="AH372" i="1"/>
  <c r="AH373" i="1"/>
  <c r="AH374" i="1"/>
  <c r="AH141" i="1"/>
  <c r="AH142" i="1"/>
  <c r="AH143" i="1"/>
  <c r="AH375" i="1"/>
  <c r="AH144" i="1"/>
  <c r="AH376" i="1"/>
  <c r="AH145" i="1"/>
  <c r="AH146" i="1"/>
  <c r="AH147" i="1"/>
  <c r="AH377" i="1"/>
  <c r="AH149" i="1"/>
  <c r="AH378" i="1"/>
  <c r="AH379" i="1"/>
  <c r="AH380" i="1"/>
  <c r="AH150" i="1"/>
  <c r="AH151" i="1"/>
  <c r="AH152" i="1"/>
  <c r="AH381" i="1"/>
  <c r="AH382" i="1"/>
  <c r="AH153" i="1"/>
  <c r="AH383" i="1"/>
  <c r="AH384" i="1"/>
  <c r="AH156" i="1"/>
  <c r="AH385" i="1"/>
  <c r="AH386" i="1"/>
  <c r="AH387" i="1"/>
  <c r="AH157" i="1"/>
  <c r="AH388" i="1"/>
  <c r="AH389" i="1"/>
  <c r="AH158" i="1"/>
  <c r="AH390" i="1"/>
  <c r="AH391" i="1"/>
  <c r="AH159" i="1"/>
  <c r="AH392" i="1"/>
  <c r="AH393" i="1"/>
  <c r="AH394" i="1"/>
  <c r="AH395" i="1"/>
  <c r="AH396" i="1"/>
  <c r="AH397" i="1"/>
  <c r="AH160" i="1"/>
  <c r="AH398" i="1"/>
  <c r="AH2" i="1"/>
  <c r="AH162" i="1"/>
  <c r="AH163" i="1"/>
  <c r="AH164" i="1"/>
  <c r="AH165" i="1"/>
  <c r="AH3" i="1"/>
  <c r="AH166" i="1"/>
  <c r="AH4" i="1"/>
  <c r="AH171" i="1"/>
  <c r="AH161" i="1"/>
</calcChain>
</file>

<file path=xl/sharedStrings.xml><?xml version="1.0" encoding="utf-8"?>
<sst xmlns="http://schemas.openxmlformats.org/spreadsheetml/2006/main" count="3271" uniqueCount="608">
  <si>
    <t>BirdID</t>
  </si>
  <si>
    <t>FieldRing</t>
  </si>
  <si>
    <t>TailFeather</t>
  </si>
  <si>
    <t>BirthDate</t>
  </si>
  <si>
    <t>OccasionDate</t>
  </si>
  <si>
    <t>Age</t>
  </si>
  <si>
    <t>BodyMass</t>
  </si>
  <si>
    <t>RightTarsus</t>
  </si>
  <si>
    <t>SexEstimate</t>
  </si>
  <si>
    <t>Moult</t>
  </si>
  <si>
    <t>RR/RX</t>
  </si>
  <si>
    <t>R</t>
  </si>
  <si>
    <t>ON/KX</t>
  </si>
  <si>
    <t>N</t>
  </si>
  <si>
    <t>OL/KX</t>
  </si>
  <si>
    <t>TB</t>
  </si>
  <si>
    <t>YR/UX</t>
  </si>
  <si>
    <t>T</t>
  </si>
  <si>
    <t>WW/BX</t>
  </si>
  <si>
    <t>GO/BX</t>
  </si>
  <si>
    <t>RO/GX</t>
  </si>
  <si>
    <t>B</t>
  </si>
  <si>
    <t>OW/LX</t>
  </si>
  <si>
    <t>OR/EX</t>
  </si>
  <si>
    <t>BN/XZ</t>
  </si>
  <si>
    <t>YW/YX</t>
  </si>
  <si>
    <t>WB</t>
  </si>
  <si>
    <t>RY/LX</t>
  </si>
  <si>
    <t>TW</t>
  </si>
  <si>
    <t>RY/RX</t>
  </si>
  <si>
    <t>NV/RX</t>
  </si>
  <si>
    <t>VR/WX</t>
  </si>
  <si>
    <t>NO/WX</t>
  </si>
  <si>
    <t>LR/WX</t>
  </si>
  <si>
    <t>RO/BX</t>
  </si>
  <si>
    <t>VG/GX</t>
  </si>
  <si>
    <t>BE/KX</t>
  </si>
  <si>
    <t>GR/X</t>
  </si>
  <si>
    <t>OG/NX</t>
  </si>
  <si>
    <t>TWB</t>
  </si>
  <si>
    <t>OO/LX</t>
  </si>
  <si>
    <t>GN/YX</t>
  </si>
  <si>
    <t>RY/UX</t>
  </si>
  <si>
    <t>WN/BX</t>
  </si>
  <si>
    <t>EE/KX</t>
  </si>
  <si>
    <t>BB/OX</t>
  </si>
  <si>
    <t>OO/EX</t>
  </si>
  <si>
    <t>BV/WX</t>
  </si>
  <si>
    <t>GR/VX</t>
  </si>
  <si>
    <t>EG/KX</t>
  </si>
  <si>
    <t>YY/LX</t>
  </si>
  <si>
    <t>YG/RX</t>
  </si>
  <si>
    <t>RL/OX</t>
  </si>
  <si>
    <t>RB/BX</t>
  </si>
  <si>
    <t>WN/UX</t>
  </si>
  <si>
    <t>LL/OX</t>
  </si>
  <si>
    <t>NV/OX</t>
  </si>
  <si>
    <t>WL/LX</t>
  </si>
  <si>
    <t>RB/KX</t>
  </si>
  <si>
    <t>GE/RX</t>
  </si>
  <si>
    <t>OY/UX</t>
  </si>
  <si>
    <t>LN/NX</t>
  </si>
  <si>
    <t>WO/GX</t>
  </si>
  <si>
    <t>BR/WX</t>
  </si>
  <si>
    <t>EE/WX</t>
  </si>
  <si>
    <t>LV/VX</t>
  </si>
  <si>
    <t>YY/MX</t>
  </si>
  <si>
    <t>EL/YX</t>
  </si>
  <si>
    <t>YR/KX</t>
  </si>
  <si>
    <t>BW/WX</t>
  </si>
  <si>
    <t>OB/XZ</t>
  </si>
  <si>
    <t>YB/WX</t>
  </si>
  <si>
    <t>NG/NX</t>
  </si>
  <si>
    <t>LB/OX</t>
  </si>
  <si>
    <t>BY/RX</t>
  </si>
  <si>
    <t>YY/OX</t>
  </si>
  <si>
    <t>RN/LX</t>
  </si>
  <si>
    <t>NW/WX</t>
  </si>
  <si>
    <t>OW/BX</t>
  </si>
  <si>
    <t>LG/NX</t>
  </si>
  <si>
    <t>NL/KX</t>
  </si>
  <si>
    <t>EN/RX</t>
  </si>
  <si>
    <t>WB/KX</t>
  </si>
  <si>
    <t>VV/AX</t>
  </si>
  <si>
    <t>OY/XZ</t>
  </si>
  <si>
    <t>VN/AX</t>
  </si>
  <si>
    <t>YO/XZ</t>
  </si>
  <si>
    <t>RW/OX</t>
  </si>
  <si>
    <t>W</t>
  </si>
  <si>
    <t>NL/GX</t>
  </si>
  <si>
    <t>SA/KX</t>
  </si>
  <si>
    <t>RO/EX</t>
  </si>
  <si>
    <t>NV/NX</t>
  </si>
  <si>
    <t>GO/EX</t>
  </si>
  <si>
    <t>RW/UX</t>
  </si>
  <si>
    <t>EE/BX</t>
  </si>
  <si>
    <t>LR/EX</t>
  </si>
  <si>
    <t>ER/EX</t>
  </si>
  <si>
    <t>WY/BX</t>
  </si>
  <si>
    <t>BO/NX</t>
  </si>
  <si>
    <t>YE/NX</t>
  </si>
  <si>
    <t>LV/EX</t>
  </si>
  <si>
    <t>YR/NX</t>
  </si>
  <si>
    <t>ON/EX</t>
  </si>
  <si>
    <t>YG/EX</t>
  </si>
  <si>
    <t>VV/SX</t>
  </si>
  <si>
    <t>LW/YX</t>
  </si>
  <si>
    <t>VE/YX</t>
  </si>
  <si>
    <t>NV/GX</t>
  </si>
  <si>
    <t>VV/WX</t>
  </si>
  <si>
    <t>YO/WX</t>
  </si>
  <si>
    <t>GE/EX</t>
  </si>
  <si>
    <t>GR/EX</t>
  </si>
  <si>
    <t>GE/WX</t>
  </si>
  <si>
    <t>BL/EX</t>
  </si>
  <si>
    <t>GO/WX</t>
  </si>
  <si>
    <t>NB/YX</t>
  </si>
  <si>
    <t>YL/EX</t>
  </si>
  <si>
    <t>YY/WX</t>
  </si>
  <si>
    <t>GN/SX</t>
  </si>
  <si>
    <t>WY/NX</t>
  </si>
  <si>
    <t>BN/YX</t>
  </si>
  <si>
    <t>VY/YX</t>
  </si>
  <si>
    <t>WW/XZ</t>
  </si>
  <si>
    <t>NV/BX</t>
  </si>
  <si>
    <t>NV/WX</t>
  </si>
  <si>
    <t>LW/EX</t>
  </si>
  <si>
    <t>YY/NX</t>
  </si>
  <si>
    <t>YB/NX</t>
  </si>
  <si>
    <t>NG/YX</t>
  </si>
  <si>
    <t>BL/WX</t>
  </si>
  <si>
    <t>LG/YX</t>
  </si>
  <si>
    <t>WW/YX</t>
  </si>
  <si>
    <t>NA</t>
  </si>
  <si>
    <t>LY/WX</t>
  </si>
  <si>
    <t>EG/VX</t>
  </si>
  <si>
    <t>MA/RX</t>
  </si>
  <si>
    <t>BW/YX</t>
  </si>
  <si>
    <t>OW/WX</t>
  </si>
  <si>
    <t>GE/XZ</t>
  </si>
  <si>
    <t>BV/EX</t>
  </si>
  <si>
    <t>EG/WX</t>
  </si>
  <si>
    <t>GL/UX</t>
  </si>
  <si>
    <t>BL/KX</t>
  </si>
  <si>
    <t>GO/YX</t>
  </si>
  <si>
    <t>VV/EX</t>
  </si>
  <si>
    <t>BE/NX</t>
  </si>
  <si>
    <t>EW/UX</t>
  </si>
  <si>
    <t>VE/VX</t>
  </si>
  <si>
    <t>LN/YX</t>
  </si>
  <si>
    <t>GW/SX</t>
  </si>
  <si>
    <t>NW/SX</t>
  </si>
  <si>
    <t>WV/VX</t>
  </si>
  <si>
    <t>OG/MX</t>
  </si>
  <si>
    <t>YO/MX</t>
  </si>
  <si>
    <t>EN/SX</t>
  </si>
  <si>
    <t>VE/SX</t>
  </si>
  <si>
    <t>WW/NX</t>
  </si>
  <si>
    <t>OS/KX</t>
  </si>
  <si>
    <t>LO/LX</t>
  </si>
  <si>
    <t>VL/YX</t>
  </si>
  <si>
    <t>GB/UX</t>
  </si>
  <si>
    <t>GN/OX</t>
  </si>
  <si>
    <t>GN/GX</t>
  </si>
  <si>
    <t>NE/OX</t>
  </si>
  <si>
    <t>GE/NX</t>
  </si>
  <si>
    <t>VB/SX</t>
  </si>
  <si>
    <t>EY/BX</t>
  </si>
  <si>
    <t>NB/MX</t>
  </si>
  <si>
    <t>VV/MX</t>
  </si>
  <si>
    <t>LL/NX</t>
  </si>
  <si>
    <t>GW/MX</t>
  </si>
  <si>
    <t>VY/SX</t>
  </si>
  <si>
    <t>LV/SX</t>
  </si>
  <si>
    <t>GB/BX</t>
  </si>
  <si>
    <t>OO/GX</t>
  </si>
  <si>
    <t>NY/GX</t>
  </si>
  <si>
    <t>WV/WX</t>
  </si>
  <si>
    <t>LV/WX</t>
  </si>
  <si>
    <t>BB/MX</t>
  </si>
  <si>
    <t>EO/MX</t>
  </si>
  <si>
    <t>GE/LX</t>
  </si>
  <si>
    <t>EO/YX</t>
  </si>
  <si>
    <t>BE/XZ</t>
  </si>
  <si>
    <t>EG/MX</t>
  </si>
  <si>
    <t>YW/NX</t>
  </si>
  <si>
    <t>GO/XZ</t>
  </si>
  <si>
    <t>NE/BX</t>
  </si>
  <si>
    <t>BO/RX</t>
  </si>
  <si>
    <t>OL/GX</t>
  </si>
  <si>
    <t>VL/VX</t>
  </si>
  <si>
    <t>YN/MX</t>
  </si>
  <si>
    <t>LY/XZ</t>
  </si>
  <si>
    <t>NB/NX</t>
  </si>
  <si>
    <t>LE/EX</t>
  </si>
  <si>
    <t>NY/RX</t>
  </si>
  <si>
    <t>LG/BX</t>
  </si>
  <si>
    <t>NO/BX</t>
  </si>
  <si>
    <t>YN/XZ</t>
  </si>
  <si>
    <t>OE/MX</t>
  </si>
  <si>
    <t>AN/NX</t>
  </si>
  <si>
    <t>BY/BX</t>
  </si>
  <si>
    <t>BO/LX</t>
  </si>
  <si>
    <t>BG/GX</t>
  </si>
  <si>
    <t>GO/OX</t>
  </si>
  <si>
    <t>OW/GX</t>
  </si>
  <si>
    <t>OG/XZ</t>
  </si>
  <si>
    <t>NB/SX</t>
  </si>
  <si>
    <t>RU/GX</t>
  </si>
  <si>
    <t>YG/OX</t>
  </si>
  <si>
    <t>YN/GX</t>
  </si>
  <si>
    <t>EE/LX</t>
  </si>
  <si>
    <t>BO/EX</t>
  </si>
  <si>
    <t>LO/UX</t>
  </si>
  <si>
    <t>NE/MX</t>
  </si>
  <si>
    <t>GW/XZ</t>
  </si>
  <si>
    <t>VW/BX</t>
  </si>
  <si>
    <t>LY/BX</t>
  </si>
  <si>
    <t>EL/OX</t>
  </si>
  <si>
    <t>NL/YX</t>
  </si>
  <si>
    <t>LE/BX</t>
  </si>
  <si>
    <t>LE/XZ</t>
  </si>
  <si>
    <t>WE/XZ</t>
  </si>
  <si>
    <t>EW/XZ</t>
  </si>
  <si>
    <t>BN/MX</t>
  </si>
  <si>
    <t>LV/BX</t>
  </si>
  <si>
    <t>VG/SX</t>
  </si>
  <si>
    <t>GN/XZ</t>
  </si>
  <si>
    <t>VO/BX</t>
  </si>
  <si>
    <t>WN/XZ</t>
  </si>
  <si>
    <t>WG/MX</t>
  </si>
  <si>
    <t>AA/SX</t>
  </si>
  <si>
    <t>NV/XZ</t>
  </si>
  <si>
    <t>y</t>
  </si>
  <si>
    <t>???</t>
  </si>
  <si>
    <t>YO/GX</t>
  </si>
  <si>
    <t>EW/NX</t>
  </si>
  <si>
    <t>WL/GX</t>
  </si>
  <si>
    <t>OW/OX</t>
  </si>
  <si>
    <t>OE/LX</t>
  </si>
  <si>
    <t>EY/XZ</t>
  </si>
  <si>
    <t>Season feather</t>
  </si>
  <si>
    <t>Summer 2018</t>
  </si>
  <si>
    <t>Autumn 2019</t>
  </si>
  <si>
    <t>Winter 2020</t>
  </si>
  <si>
    <t>Spring 2021</t>
  </si>
  <si>
    <t>Summer 2021</t>
  </si>
  <si>
    <t>Autumn 2022</t>
  </si>
  <si>
    <t>Winter 2023</t>
  </si>
  <si>
    <t>Rachis Width (mm)</t>
  </si>
  <si>
    <t>Feather length</t>
  </si>
  <si>
    <t>Feather Vane length (mm)</t>
  </si>
  <si>
    <t>Notes</t>
  </si>
  <si>
    <t>damaged tip</t>
  </si>
  <si>
    <t>Rachis 2</t>
  </si>
  <si>
    <t>Rachis 3</t>
  </si>
  <si>
    <t>Feather 2</t>
  </si>
  <si>
    <t>Feather 3</t>
  </si>
  <si>
    <t>R barb (4x)</t>
  </si>
  <si>
    <t>R barb (10x)</t>
  </si>
  <si>
    <t>L barb (4x)</t>
  </si>
  <si>
    <t>L barb (10x)</t>
  </si>
  <si>
    <t>quite messy/damaged</t>
  </si>
  <si>
    <t>quite damaged/messy feather</t>
  </si>
  <si>
    <t>?? Double GNOX (19th?)</t>
  </si>
  <si>
    <t>Mass (g)</t>
  </si>
  <si>
    <t>damaged in the middle</t>
  </si>
  <si>
    <t>Dirty feather (mud)</t>
  </si>
  <si>
    <t>Dirty feather (mud?)</t>
  </si>
  <si>
    <t>Middle Feather</t>
  </si>
  <si>
    <t>dirty feather tip</t>
  </si>
  <si>
    <t>Damaged tip</t>
  </si>
  <si>
    <t>Very dense/dirty feather</t>
  </si>
  <si>
    <t>x</t>
  </si>
  <si>
    <t>1_R1A</t>
  </si>
  <si>
    <t>1_R2A</t>
  </si>
  <si>
    <t>1_R1B</t>
  </si>
  <si>
    <t>1_R2B</t>
  </si>
  <si>
    <t>1_R1C</t>
  </si>
  <si>
    <t>1_R2C</t>
  </si>
  <si>
    <t>1_R1D</t>
  </si>
  <si>
    <t>1_R2D</t>
  </si>
  <si>
    <t>1_R1E</t>
  </si>
  <si>
    <t>1_R2E</t>
  </si>
  <si>
    <t>2_R2A</t>
  </si>
  <si>
    <t>2_R1B</t>
  </si>
  <si>
    <t>2_R2B</t>
  </si>
  <si>
    <t>2_R1C</t>
  </si>
  <si>
    <t>2_R2C</t>
  </si>
  <si>
    <t>2_R1D</t>
  </si>
  <si>
    <t>2_R2D</t>
  </si>
  <si>
    <t>2_R1E</t>
  </si>
  <si>
    <t>2_R2E</t>
  </si>
  <si>
    <t>3_R2A</t>
  </si>
  <si>
    <t>3_R1B</t>
  </si>
  <si>
    <t>3_R2B</t>
  </si>
  <si>
    <t>3_R1C</t>
  </si>
  <si>
    <t>3_R2C</t>
  </si>
  <si>
    <t>3_R1D</t>
  </si>
  <si>
    <t>3_R2D</t>
  </si>
  <si>
    <t>3_R1E</t>
  </si>
  <si>
    <t>3_R2E</t>
  </si>
  <si>
    <t>1_R1F</t>
  </si>
  <si>
    <t>1_R2F</t>
  </si>
  <si>
    <t>1_R1G</t>
  </si>
  <si>
    <t>1_R2G</t>
  </si>
  <si>
    <t>1_R1H</t>
  </si>
  <si>
    <t>1_R2H</t>
  </si>
  <si>
    <t>1_R1I</t>
  </si>
  <si>
    <t>1_R2I</t>
  </si>
  <si>
    <t>1_R1J</t>
  </si>
  <si>
    <t>1_R2J</t>
  </si>
  <si>
    <t>2_R1F</t>
  </si>
  <si>
    <t>2_R2F</t>
  </si>
  <si>
    <t>2_R1G</t>
  </si>
  <si>
    <t>2_R2G</t>
  </si>
  <si>
    <t>2_R1H</t>
  </si>
  <si>
    <t>2_R2H</t>
  </si>
  <si>
    <t>2_R1I</t>
  </si>
  <si>
    <t>2_R2I</t>
  </si>
  <si>
    <t>2_R1J</t>
  </si>
  <si>
    <t>2_R2J</t>
  </si>
  <si>
    <t>3_R1F</t>
  </si>
  <si>
    <t>3_R2F</t>
  </si>
  <si>
    <t>3_R1G</t>
  </si>
  <si>
    <t>3_R2G</t>
  </si>
  <si>
    <t>3_R1H</t>
  </si>
  <si>
    <t>3_R2H</t>
  </si>
  <si>
    <t>3_R1I</t>
  </si>
  <si>
    <t>3_R2I</t>
  </si>
  <si>
    <t>3_R1J</t>
  </si>
  <si>
    <t>3_R2J</t>
  </si>
  <si>
    <t>2_R1A</t>
  </si>
  <si>
    <t>3_R1A</t>
  </si>
  <si>
    <t>BTO</t>
  </si>
  <si>
    <t>V267584</t>
  </si>
  <si>
    <t>X784014</t>
  </si>
  <si>
    <t>L921048</t>
  </si>
  <si>
    <t>L921074</t>
  </si>
  <si>
    <t>X784326</t>
  </si>
  <si>
    <t>L921075</t>
  </si>
  <si>
    <t>L921077</t>
  </si>
  <si>
    <t>L921078</t>
  </si>
  <si>
    <t>L921500</t>
  </si>
  <si>
    <t>R737716</t>
  </si>
  <si>
    <t>L921098</t>
  </si>
  <si>
    <t>L921070</t>
  </si>
  <si>
    <t>L921081</t>
  </si>
  <si>
    <t>L921082</t>
  </si>
  <si>
    <t>V267540</t>
  </si>
  <si>
    <t>L921499</t>
  </si>
  <si>
    <t>P885992</t>
  </si>
  <si>
    <t>L921083</t>
  </si>
  <si>
    <t>V267538</t>
  </si>
  <si>
    <t>V267576</t>
  </si>
  <si>
    <t>V267580</t>
  </si>
  <si>
    <t>X784033</t>
  </si>
  <si>
    <t>X784108</t>
  </si>
  <si>
    <t>L921498</t>
  </si>
  <si>
    <t>V267528</t>
  </si>
  <si>
    <t>V267556</t>
  </si>
  <si>
    <t>V267574</t>
  </si>
  <si>
    <t>L921497</t>
  </si>
  <si>
    <t>L921086</t>
  </si>
  <si>
    <t>L921087</t>
  </si>
  <si>
    <t>L921088</t>
  </si>
  <si>
    <t>L921037</t>
  </si>
  <si>
    <t>L921091</t>
  </si>
  <si>
    <t>L921089</t>
  </si>
  <si>
    <t>L921092</t>
  </si>
  <si>
    <t>X784109</t>
  </si>
  <si>
    <t>V267448</t>
  </si>
  <si>
    <t>L921093</t>
  </si>
  <si>
    <t>V267412</t>
  </si>
  <si>
    <t>X784063</t>
  </si>
  <si>
    <t>L921051</t>
  </si>
  <si>
    <t>X784111</t>
  </si>
  <si>
    <t>V267490</t>
  </si>
  <si>
    <t>L921066</t>
  </si>
  <si>
    <t>V267145</t>
  </si>
  <si>
    <t>L921300</t>
  </si>
  <si>
    <t>L921494</t>
  </si>
  <si>
    <t>L921299</t>
  </si>
  <si>
    <t>L921298</t>
  </si>
  <si>
    <t>R737738</t>
  </si>
  <si>
    <t>V267590</t>
  </si>
  <si>
    <t>X784112</t>
  </si>
  <si>
    <t>R737964</t>
  </si>
  <si>
    <t>L921295</t>
  </si>
  <si>
    <t>L921032</t>
  </si>
  <si>
    <t>L921294</t>
  </si>
  <si>
    <t>L921289</t>
  </si>
  <si>
    <t>L921290</t>
  </si>
  <si>
    <t>L921288</t>
  </si>
  <si>
    <t>L921284</t>
  </si>
  <si>
    <t>V267424</t>
  </si>
  <si>
    <t>L921100</t>
  </si>
  <si>
    <t>L921043</t>
  </si>
  <si>
    <t>L921281</t>
  </si>
  <si>
    <t>X784040</t>
  </si>
  <si>
    <t>P885971</t>
  </si>
  <si>
    <t>L921277</t>
  </si>
  <si>
    <t>V267352</t>
  </si>
  <si>
    <t>L921203</t>
  </si>
  <si>
    <t>L921493</t>
  </si>
  <si>
    <t>R737957</t>
  </si>
  <si>
    <t>L921214</t>
  </si>
  <si>
    <t>L921215</t>
  </si>
  <si>
    <t>X784043</t>
  </si>
  <si>
    <t>L921221</t>
  </si>
  <si>
    <t>V267525</t>
  </si>
  <si>
    <t>L921224</t>
  </si>
  <si>
    <t>L921241</t>
  </si>
  <si>
    <t>L921243</t>
  </si>
  <si>
    <t>L921247</t>
  </si>
  <si>
    <t>L921251</t>
  </si>
  <si>
    <t>L921253</t>
  </si>
  <si>
    <t>X784172</t>
  </si>
  <si>
    <t>X784177</t>
  </si>
  <si>
    <t>X784085</t>
  </si>
  <si>
    <t>X784192</t>
  </si>
  <si>
    <t>Z691129</t>
  </si>
  <si>
    <t>Z691128</t>
  </si>
  <si>
    <t>Z691130</t>
  </si>
  <si>
    <t>V267411</t>
  </si>
  <si>
    <t>Z691143</t>
  </si>
  <si>
    <t>Z691142</t>
  </si>
  <si>
    <t>Z691304</t>
  </si>
  <si>
    <t>L921265</t>
  </si>
  <si>
    <t>Z691310</t>
  </si>
  <si>
    <t>Z691311</t>
  </si>
  <si>
    <t>Z691313</t>
  </si>
  <si>
    <t>L921059</t>
  </si>
  <si>
    <t>Z691103</t>
  </si>
  <si>
    <t>Z691318</t>
  </si>
  <si>
    <t>Z691120</t>
  </si>
  <si>
    <t>Z691322</t>
  </si>
  <si>
    <t>Z691324</t>
  </si>
  <si>
    <t>Z691328</t>
  </si>
  <si>
    <t>Z691321</t>
  </si>
  <si>
    <t>Z691320</t>
  </si>
  <si>
    <t>Z691329</t>
  </si>
  <si>
    <t>X784190</t>
  </si>
  <si>
    <t>Z691336</t>
  </si>
  <si>
    <t>Z691341</t>
  </si>
  <si>
    <t>Z691344</t>
  </si>
  <si>
    <t>Z691343</t>
  </si>
  <si>
    <t>Z691347</t>
  </si>
  <si>
    <t>Z691348</t>
  </si>
  <si>
    <t>Z691356</t>
  </si>
  <si>
    <t>Z691357</t>
  </si>
  <si>
    <t>Z691358</t>
  </si>
  <si>
    <t>Z691359</t>
  </si>
  <si>
    <t>Z691362</t>
  </si>
  <si>
    <t>Z691493</t>
  </si>
  <si>
    <t>Z691403</t>
  </si>
  <si>
    <t>Z691404</t>
  </si>
  <si>
    <t>V267512</t>
  </si>
  <si>
    <t>X784200</t>
  </si>
  <si>
    <t>Z691316</t>
  </si>
  <si>
    <t>Z691376</t>
  </si>
  <si>
    <t>Z691405</t>
  </si>
  <si>
    <t>V267500</t>
  </si>
  <si>
    <t>Z691378</t>
  </si>
  <si>
    <t>Z691401</t>
  </si>
  <si>
    <t>Z691436</t>
  </si>
  <si>
    <t>Z691438</t>
  </si>
  <si>
    <t>Z691439</t>
  </si>
  <si>
    <t>Z691441</t>
  </si>
  <si>
    <t>Z691446</t>
  </si>
  <si>
    <t>Z691445</t>
  </si>
  <si>
    <t>Z691447</t>
  </si>
  <si>
    <t>Z691334</t>
  </si>
  <si>
    <t>Z691430</t>
  </si>
  <si>
    <t>Z691454</t>
  </si>
  <si>
    <t>Z691353</t>
  </si>
  <si>
    <t>V267501</t>
  </si>
  <si>
    <t>Z691462</t>
  </si>
  <si>
    <t>Z691463</t>
  </si>
  <si>
    <t>Z691466</t>
  </si>
  <si>
    <t>Z691435</t>
  </si>
  <si>
    <t>Z691477</t>
  </si>
  <si>
    <t>Z691478</t>
  </si>
  <si>
    <t>Z691480</t>
  </si>
  <si>
    <t>Z691482</t>
  </si>
  <si>
    <t>Z691489</t>
  </si>
  <si>
    <t>Z691497</t>
  </si>
  <si>
    <t>Z691494</t>
  </si>
  <si>
    <t>Z691152</t>
  </si>
  <si>
    <t>Z691158</t>
  </si>
  <si>
    <t>Z691159</t>
  </si>
  <si>
    <t>Z691183</t>
  </si>
  <si>
    <t>Z691187</t>
  </si>
  <si>
    <t>Z691455</t>
  </si>
  <si>
    <t>Z691415</t>
  </si>
  <si>
    <t>S115472</t>
  </si>
  <si>
    <t>S115478</t>
  </si>
  <si>
    <t>S115476</t>
  </si>
  <si>
    <t>R737726</t>
  </si>
  <si>
    <t>Z691149</t>
  </si>
  <si>
    <t>Z691400</t>
  </si>
  <si>
    <t>S115495</t>
  </si>
  <si>
    <t>Z691190</t>
  </si>
  <si>
    <t>Z691192</t>
  </si>
  <si>
    <t>S115480</t>
  </si>
  <si>
    <t>Z691193</t>
  </si>
  <si>
    <t>Z691419</t>
  </si>
  <si>
    <t>S115001</t>
  </si>
  <si>
    <t>S115002</t>
  </si>
  <si>
    <t>Z691200</t>
  </si>
  <si>
    <t>L921228</t>
  </si>
  <si>
    <t>S115004</t>
  </si>
  <si>
    <t>S115005</t>
  </si>
  <si>
    <t>R737885</t>
  </si>
  <si>
    <t>Z691461</t>
  </si>
  <si>
    <t>S115460</t>
  </si>
  <si>
    <t>S115009</t>
  </si>
  <si>
    <t>S115477</t>
  </si>
  <si>
    <t>S115010</t>
  </si>
  <si>
    <t>S115011</t>
  </si>
  <si>
    <t>Z691197</t>
  </si>
  <si>
    <t>S115032</t>
  </si>
  <si>
    <t>S115485</t>
  </si>
  <si>
    <t>S115019</t>
  </si>
  <si>
    <t>S115302</t>
  </si>
  <si>
    <t>S115303</t>
  </si>
  <si>
    <t>S115315</t>
  </si>
  <si>
    <t>S115027</t>
  </si>
  <si>
    <t>S115028</t>
  </si>
  <si>
    <t>Z691487</t>
  </si>
  <si>
    <t>Z691191</t>
  </si>
  <si>
    <t>S115046</t>
  </si>
  <si>
    <t>S115049</t>
  </si>
  <si>
    <t>S115397</t>
  </si>
  <si>
    <t>S115391</t>
  </si>
  <si>
    <t>Z691172</t>
  </si>
  <si>
    <t>S115025</t>
  </si>
  <si>
    <t>S115048</t>
  </si>
  <si>
    <t>S115387</t>
  </si>
  <si>
    <t>S115386</t>
  </si>
  <si>
    <t>S115021</t>
  </si>
  <si>
    <t>S115380</t>
  </si>
  <si>
    <t>S115471</t>
  </si>
  <si>
    <t>S115040</t>
  </si>
  <si>
    <t>S115374</t>
  </si>
  <si>
    <t>Z691471</t>
  </si>
  <si>
    <t>S115388</t>
  </si>
  <si>
    <t>S115385</t>
  </si>
  <si>
    <t>S115054</t>
  </si>
  <si>
    <t>Z691112</t>
  </si>
  <si>
    <t>S115056</t>
  </si>
  <si>
    <t>L921278</t>
  </si>
  <si>
    <t>Z691174</t>
  </si>
  <si>
    <t>Z691181</t>
  </si>
  <si>
    <t xml:space="preserve">y </t>
  </si>
  <si>
    <t>Lifespan</t>
  </si>
  <si>
    <t>BrF</t>
  </si>
  <si>
    <t>BrM</t>
  </si>
  <si>
    <t>H</t>
  </si>
  <si>
    <t>FLOAT</t>
  </si>
  <si>
    <t>AB</t>
  </si>
  <si>
    <t>ABX</t>
  </si>
  <si>
    <t>SEEN1</t>
  </si>
  <si>
    <t>U</t>
  </si>
  <si>
    <t>OFL</t>
  </si>
  <si>
    <t>SEEN2</t>
  </si>
  <si>
    <t>young feather?</t>
  </si>
  <si>
    <t>code EBXZ</t>
  </si>
  <si>
    <t>missing tip</t>
  </si>
  <si>
    <t>code EGUX</t>
  </si>
  <si>
    <t>code BWUX</t>
  </si>
  <si>
    <t>code GRKX</t>
  </si>
  <si>
    <t>later in folder</t>
  </si>
  <si>
    <t>code ONLX</t>
  </si>
  <si>
    <t>missing part</t>
  </si>
  <si>
    <t>no colorcode sticker</t>
  </si>
  <si>
    <t>code EEBY</t>
  </si>
  <si>
    <t>code LEVX</t>
  </si>
  <si>
    <t>date 15-07-2022</t>
  </si>
  <si>
    <t>2 feathers</t>
  </si>
  <si>
    <t>date 13-05-2021</t>
  </si>
  <si>
    <t>code BXBY</t>
  </si>
  <si>
    <t>MassFeather (g)</t>
  </si>
  <si>
    <t>WidthRachis</t>
  </si>
  <si>
    <t>LengthFeather</t>
  </si>
  <si>
    <t>no code. fine</t>
  </si>
  <si>
    <t>2 feathers. picked right one. damaged/dense</t>
  </si>
  <si>
    <t>^</t>
  </si>
  <si>
    <t>L921279</t>
  </si>
  <si>
    <t>Winter 2024</t>
  </si>
  <si>
    <t>ReproductiveStatus</t>
  </si>
  <si>
    <t>BirthYear</t>
  </si>
  <si>
    <t>Rachis Width 2nd time (mm)</t>
  </si>
  <si>
    <t>Feather length (mm) 2nd time)</t>
  </si>
  <si>
    <t>Tailmoult</t>
  </si>
  <si>
    <t>MassLengthRatio</t>
  </si>
  <si>
    <t>BarbuleSUM_R1</t>
  </si>
  <si>
    <t>BarbuleSUM_R2</t>
  </si>
  <si>
    <t xml:space="preserve">For Repeats: </t>
  </si>
  <si>
    <t>y (not done because left)</t>
  </si>
  <si>
    <t>2 feathers (smallest/outer one chosen)</t>
  </si>
  <si>
    <t>2 feathers? (smallest/outer one chosen)</t>
  </si>
  <si>
    <t>Feather Found</t>
  </si>
  <si>
    <t>BrU</t>
  </si>
  <si>
    <t xml:space="preserve">InsectCounts </t>
  </si>
  <si>
    <t>MassFeather (mg)</t>
  </si>
  <si>
    <t>BodymassTarsus</t>
  </si>
  <si>
    <t>TotalBarbuleCount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</si>
</sst>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6" fillId="33" borderId="0" xfId="0" applyFont="1" applyFill="1"/>
    <xf numFmtId="14" fontId="16" fillId="33" borderId="0" xfId="0" applyNumberFormat="1" applyFont="1" applyFill="1"/>
    <xf numFmtId="0" fontId="0" fillId="34" borderId="0" xfId="0" applyFill="1"/>
    <xf numFmtId="0" fontId="16" fillId="0" borderId="0" xfId="0" applyFont="1"/>
    <xf numFmtId="0" fontId="16" fillId="36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40" borderId="0" xfId="0" applyFill="1"/>
    <xf numFmtId="0" fontId="18" fillId="40" borderId="0" xfId="0" applyFont="1" applyFill="1"/>
    <xf numFmtId="0" fontId="0" fillId="41" borderId="0" xfId="0" applyFill="1"/>
    <xf numFmtId="2" fontId="0" fillId="0" borderId="0" xfId="0" applyNumberFormat="1"/>
    <xf numFmtId="166" fontId="0" fillId="0" borderId="0" xfId="0" applyNumberFormat="1"/>
    <xf numFmtId="0" fontId="0" fillId="0" borderId="10" xfId="0" applyBorder="1"/>
    <xf numFmtId="0" fontId="19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0" applyNumberFormat="1"/>
    <xf numFmtId="165" fontId="0" fillId="0" borderId="0" xfId="0" applyNumberFormat="1"/>
    <xf numFmtId="164" fontId="21" fillId="0" borderId="0" xfId="0" applyNumberFormat="1" applyFont="1"/>
    <xf numFmtId="164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399"/>
  <sheetViews>
    <sheetView tabSelected="1" zoomScale="80" zoomScaleNormal="80" workbookViewId="0">
      <pane xSplit="10" ySplit="1" topLeftCell="Y372" activePane="bottomRight" state="frozen"/>
      <selection pane="topRight" activeCell="G1" sqref="G1"/>
      <selection pane="bottomLeft" activeCell="A2" sqref="A2"/>
      <selection pane="bottomRight" activeCell="AF2" sqref="AF2:AF398"/>
    </sheetView>
  </sheetViews>
  <sheetFormatPr defaultRowHeight="14.4" x14ac:dyDescent="0.3"/>
  <cols>
    <col min="1" max="1" width="4.5546875" customWidth="1"/>
    <col min="2" max="2" width="8.44140625" customWidth="1"/>
    <col min="3" max="3" width="9.77734375" style="2" customWidth="1"/>
    <col min="4" max="4" width="10.88671875" style="2" customWidth="1"/>
    <col min="5" max="5" width="13.88671875" customWidth="1"/>
    <col min="6" max="6" width="3.5546875" customWidth="1"/>
    <col min="7" max="7" width="4.21875" customWidth="1"/>
    <col min="8" max="8" width="9" customWidth="1"/>
    <col min="9" max="9" width="7.44140625" customWidth="1"/>
    <col min="10" max="10" width="10" style="2" customWidth="1"/>
    <col min="11" max="11" width="6.109375" customWidth="1"/>
    <col min="12" max="12" width="9" customWidth="1"/>
    <col min="13" max="13" width="19.21875" customWidth="1"/>
    <col min="14" max="14" width="19" customWidth="1"/>
    <col min="15" max="15" width="10.21875" customWidth="1"/>
    <col min="16" max="16" width="11.21875" customWidth="1"/>
    <col min="17" max="17" width="17.6640625" customWidth="1"/>
    <col min="18" max="18" width="12.5546875" customWidth="1"/>
    <col min="19" max="19" width="8.88671875" customWidth="1"/>
    <col min="20" max="20" width="15.33203125" hidden="1" customWidth="1"/>
    <col min="21" max="21" width="10.109375" customWidth="1"/>
    <col min="22" max="22" width="9.33203125" customWidth="1"/>
    <col min="23" max="23" width="8.88671875" customWidth="1"/>
    <col min="24" max="24" width="8" customWidth="1"/>
    <col min="25" max="25" width="16.33203125" customWidth="1"/>
    <col min="26" max="26" width="13.44140625" customWidth="1"/>
    <col min="27" max="27" width="9.109375" customWidth="1"/>
    <col min="28" max="28" width="9" customWidth="1"/>
    <col min="29" max="29" width="16.33203125" customWidth="1"/>
    <col min="30" max="31" width="17.109375" customWidth="1"/>
    <col min="32" max="32" width="18.44140625" customWidth="1"/>
    <col min="33" max="35" width="18.109375" customWidth="1"/>
    <col min="36" max="36" width="15.44140625" style="21" customWidth="1"/>
    <col min="37" max="37" width="15.21875" style="21" customWidth="1"/>
    <col min="60" max="60" width="1.77734375" style="7" customWidth="1"/>
    <col min="81" max="81" width="1.6640625" style="7" customWidth="1"/>
    <col min="102" max="102" width="2.44140625" style="7" customWidth="1"/>
    <col min="103" max="103" width="14" style="12" customWidth="1"/>
    <col min="126" max="126" width="8.88671875" style="7"/>
    <col min="147" max="147" width="8.88671875" style="7"/>
    <col min="168" max="168" width="8.88671875" style="7"/>
    <col min="169" max="169" width="21.109375" customWidth="1"/>
    <col min="170" max="171" width="10" customWidth="1"/>
    <col min="172" max="172" width="24.5546875" customWidth="1"/>
    <col min="173" max="174" width="10" customWidth="1"/>
    <col min="175" max="175" width="25.5546875" customWidth="1"/>
    <col min="176" max="177" width="12.44140625" customWidth="1"/>
  </cols>
  <sheetData>
    <row r="1" spans="1:178" s="5" customFormat="1" x14ac:dyDescent="0.3">
      <c r="B1" s="5" t="s">
        <v>0</v>
      </c>
      <c r="C1" s="2" t="s">
        <v>1</v>
      </c>
      <c r="D1" s="2" t="s">
        <v>334</v>
      </c>
      <c r="E1" s="5" t="s">
        <v>602</v>
      </c>
      <c r="F1" s="5" t="s">
        <v>252</v>
      </c>
      <c r="G1" s="5" t="s">
        <v>2</v>
      </c>
      <c r="H1" s="5" t="s">
        <v>591</v>
      </c>
      <c r="I1" s="5" t="s">
        <v>3</v>
      </c>
      <c r="J1" s="2" t="s">
        <v>4</v>
      </c>
      <c r="K1" s="5" t="s">
        <v>5</v>
      </c>
      <c r="L1" s="5" t="s">
        <v>555</v>
      </c>
      <c r="M1" s="5" t="s">
        <v>604</v>
      </c>
      <c r="N1" s="5" t="s">
        <v>590</v>
      </c>
      <c r="O1" s="5" t="s">
        <v>6</v>
      </c>
      <c r="P1" s="5" t="s">
        <v>7</v>
      </c>
      <c r="Q1" s="5" t="s">
        <v>606</v>
      </c>
      <c r="R1" s="5" t="s">
        <v>8</v>
      </c>
      <c r="S1" s="5" t="s">
        <v>9</v>
      </c>
      <c r="T1" s="5" t="s">
        <v>241</v>
      </c>
      <c r="U1" s="5" t="s">
        <v>594</v>
      </c>
      <c r="V1" s="5" t="s">
        <v>249</v>
      </c>
      <c r="W1" s="5" t="s">
        <v>254</v>
      </c>
      <c r="X1" s="5" t="s">
        <v>255</v>
      </c>
      <c r="Y1" s="5" t="s">
        <v>583</v>
      </c>
      <c r="Z1" s="5" t="s">
        <v>250</v>
      </c>
      <c r="AA1" s="5" t="s">
        <v>256</v>
      </c>
      <c r="AB1" s="5" t="s">
        <v>257</v>
      </c>
      <c r="AC1" s="5" t="s">
        <v>584</v>
      </c>
      <c r="AD1" s="5" t="s">
        <v>582</v>
      </c>
      <c r="AE1" s="5" t="s">
        <v>605</v>
      </c>
      <c r="AF1" s="5" t="s">
        <v>595</v>
      </c>
      <c r="AG1" s="5" t="s">
        <v>251</v>
      </c>
      <c r="AH1" s="5" t="s">
        <v>269</v>
      </c>
      <c r="AI1" s="5" t="s">
        <v>607</v>
      </c>
      <c r="AJ1" s="20" t="s">
        <v>596</v>
      </c>
      <c r="AK1" s="20" t="s">
        <v>597</v>
      </c>
      <c r="AL1" s="5" t="s">
        <v>258</v>
      </c>
      <c r="AM1" s="5" t="s">
        <v>260</v>
      </c>
      <c r="AN1" s="5" t="s">
        <v>274</v>
      </c>
      <c r="AO1" s="5" t="s">
        <v>275</v>
      </c>
      <c r="AP1" s="5" t="s">
        <v>276</v>
      </c>
      <c r="AQ1" s="5" t="s">
        <v>277</v>
      </c>
      <c r="AR1" s="5" t="s">
        <v>278</v>
      </c>
      <c r="AS1" s="5" t="s">
        <v>279</v>
      </c>
      <c r="AT1" s="5" t="s">
        <v>280</v>
      </c>
      <c r="AU1" s="5" t="s">
        <v>281</v>
      </c>
      <c r="AV1" s="5" t="s">
        <v>282</v>
      </c>
      <c r="AW1" s="5" t="s">
        <v>283</v>
      </c>
      <c r="AX1" s="5" t="s">
        <v>302</v>
      </c>
      <c r="AY1" s="5" t="s">
        <v>303</v>
      </c>
      <c r="AZ1" s="5" t="s">
        <v>304</v>
      </c>
      <c r="BA1" s="5" t="s">
        <v>305</v>
      </c>
      <c r="BB1" s="5" t="s">
        <v>306</v>
      </c>
      <c r="BC1" s="5" t="s">
        <v>307</v>
      </c>
      <c r="BD1" s="5" t="s">
        <v>308</v>
      </c>
      <c r="BE1" s="5" t="s">
        <v>309</v>
      </c>
      <c r="BF1" s="5" t="s">
        <v>310</v>
      </c>
      <c r="BG1" s="5" t="s">
        <v>311</v>
      </c>
      <c r="BH1" s="6"/>
      <c r="BI1" s="5" t="s">
        <v>332</v>
      </c>
      <c r="BJ1" s="5" t="s">
        <v>284</v>
      </c>
      <c r="BK1" s="5" t="s">
        <v>285</v>
      </c>
      <c r="BL1" s="5" t="s">
        <v>286</v>
      </c>
      <c r="BM1" s="5" t="s">
        <v>287</v>
      </c>
      <c r="BN1" s="5" t="s">
        <v>288</v>
      </c>
      <c r="BO1" s="5" t="s">
        <v>289</v>
      </c>
      <c r="BP1" s="5" t="s">
        <v>290</v>
      </c>
      <c r="BQ1" s="5" t="s">
        <v>291</v>
      </c>
      <c r="BR1" s="5" t="s">
        <v>292</v>
      </c>
      <c r="BS1" s="5" t="s">
        <v>312</v>
      </c>
      <c r="BT1" s="5" t="s">
        <v>313</v>
      </c>
      <c r="BU1" s="5" t="s">
        <v>314</v>
      </c>
      <c r="BV1" s="5" t="s">
        <v>315</v>
      </c>
      <c r="BW1" s="5" t="s">
        <v>316</v>
      </c>
      <c r="BX1" s="5" t="s">
        <v>317</v>
      </c>
      <c r="BY1" s="5" t="s">
        <v>318</v>
      </c>
      <c r="BZ1" s="5" t="s">
        <v>319</v>
      </c>
      <c r="CA1" s="5" t="s">
        <v>320</v>
      </c>
      <c r="CB1" s="5" t="s">
        <v>321</v>
      </c>
      <c r="CC1" s="6"/>
      <c r="CD1" s="5" t="s">
        <v>333</v>
      </c>
      <c r="CE1" s="5" t="s">
        <v>293</v>
      </c>
      <c r="CF1" s="5" t="s">
        <v>294</v>
      </c>
      <c r="CG1" s="5" t="s">
        <v>295</v>
      </c>
      <c r="CH1" s="5" t="s">
        <v>296</v>
      </c>
      <c r="CI1" s="5" t="s">
        <v>297</v>
      </c>
      <c r="CJ1" s="5" t="s">
        <v>298</v>
      </c>
      <c r="CK1" s="5" t="s">
        <v>299</v>
      </c>
      <c r="CL1" s="5" t="s">
        <v>300</v>
      </c>
      <c r="CM1" s="5" t="s">
        <v>301</v>
      </c>
      <c r="CN1" s="5" t="s">
        <v>322</v>
      </c>
      <c r="CO1" s="5" t="s">
        <v>323</v>
      </c>
      <c r="CP1" s="5" t="s">
        <v>324</v>
      </c>
      <c r="CQ1" s="5" t="s">
        <v>325</v>
      </c>
      <c r="CR1" s="5" t="s">
        <v>326</v>
      </c>
      <c r="CS1" s="5" t="s">
        <v>327</v>
      </c>
      <c r="CT1" s="5" t="s">
        <v>328</v>
      </c>
      <c r="CU1" s="5" t="s">
        <v>329</v>
      </c>
      <c r="CV1" s="5" t="s">
        <v>330</v>
      </c>
      <c r="CW1" s="5" t="s">
        <v>331</v>
      </c>
      <c r="CX1" s="6"/>
      <c r="CY1" s="11" t="s">
        <v>598</v>
      </c>
      <c r="CZ1" s="5" t="s">
        <v>258</v>
      </c>
      <c r="DA1" s="5" t="s">
        <v>260</v>
      </c>
      <c r="DB1" s="5" t="s">
        <v>274</v>
      </c>
      <c r="DC1" s="5" t="s">
        <v>275</v>
      </c>
      <c r="DD1" s="5" t="s">
        <v>276</v>
      </c>
      <c r="DE1" s="5" t="s">
        <v>277</v>
      </c>
      <c r="DF1" s="5" t="s">
        <v>278</v>
      </c>
      <c r="DG1" s="5" t="s">
        <v>279</v>
      </c>
      <c r="DH1" s="5" t="s">
        <v>280</v>
      </c>
      <c r="DI1" s="5" t="s">
        <v>281</v>
      </c>
      <c r="DJ1" s="5" t="s">
        <v>282</v>
      </c>
      <c r="DK1" s="5" t="s">
        <v>283</v>
      </c>
      <c r="DL1" s="5" t="s">
        <v>302</v>
      </c>
      <c r="DM1" s="5" t="s">
        <v>303</v>
      </c>
      <c r="DN1" s="5" t="s">
        <v>304</v>
      </c>
      <c r="DO1" s="5" t="s">
        <v>305</v>
      </c>
      <c r="DP1" s="5" t="s">
        <v>306</v>
      </c>
      <c r="DQ1" s="5" t="s">
        <v>307</v>
      </c>
      <c r="DR1" s="5" t="s">
        <v>308</v>
      </c>
      <c r="DS1" s="5" t="s">
        <v>309</v>
      </c>
      <c r="DT1" s="5" t="s">
        <v>310</v>
      </c>
      <c r="DU1" s="5" t="s">
        <v>311</v>
      </c>
      <c r="DV1" s="6"/>
      <c r="DW1" s="5" t="s">
        <v>332</v>
      </c>
      <c r="DX1" s="5" t="s">
        <v>284</v>
      </c>
      <c r="DY1" s="5" t="s">
        <v>285</v>
      </c>
      <c r="DZ1" s="5" t="s">
        <v>286</v>
      </c>
      <c r="EA1" s="5" t="s">
        <v>287</v>
      </c>
      <c r="EB1" s="5" t="s">
        <v>288</v>
      </c>
      <c r="EC1" s="5" t="s">
        <v>289</v>
      </c>
      <c r="ED1" s="5" t="s">
        <v>290</v>
      </c>
      <c r="EE1" s="5" t="s">
        <v>291</v>
      </c>
      <c r="EF1" s="5" t="s">
        <v>292</v>
      </c>
      <c r="EG1" s="5" t="s">
        <v>312</v>
      </c>
      <c r="EH1" s="5" t="s">
        <v>313</v>
      </c>
      <c r="EI1" s="5" t="s">
        <v>314</v>
      </c>
      <c r="EJ1" s="5" t="s">
        <v>315</v>
      </c>
      <c r="EK1" s="5" t="s">
        <v>316</v>
      </c>
      <c r="EL1" s="5" t="s">
        <v>317</v>
      </c>
      <c r="EM1" s="5" t="s">
        <v>318</v>
      </c>
      <c r="EN1" s="5" t="s">
        <v>319</v>
      </c>
      <c r="EO1" s="5" t="s">
        <v>320</v>
      </c>
      <c r="EP1" s="5" t="s">
        <v>321</v>
      </c>
      <c r="EQ1" s="6"/>
      <c r="ER1" s="5" t="s">
        <v>333</v>
      </c>
      <c r="ES1" s="5" t="s">
        <v>293</v>
      </c>
      <c r="ET1" s="5" t="s">
        <v>294</v>
      </c>
      <c r="EU1" s="5" t="s">
        <v>295</v>
      </c>
      <c r="EV1" s="5" t="s">
        <v>296</v>
      </c>
      <c r="EW1" s="5" t="s">
        <v>297</v>
      </c>
      <c r="EX1" s="5" t="s">
        <v>298</v>
      </c>
      <c r="EY1" s="5" t="s">
        <v>299</v>
      </c>
      <c r="EZ1" s="5" t="s">
        <v>300</v>
      </c>
      <c r="FA1" s="5" t="s">
        <v>301</v>
      </c>
      <c r="FB1" s="5" t="s">
        <v>322</v>
      </c>
      <c r="FC1" s="5" t="s">
        <v>323</v>
      </c>
      <c r="FD1" s="5" t="s">
        <v>324</v>
      </c>
      <c r="FE1" s="5" t="s">
        <v>325</v>
      </c>
      <c r="FF1" s="5" t="s">
        <v>326</v>
      </c>
      <c r="FG1" s="5" t="s">
        <v>327</v>
      </c>
      <c r="FH1" s="5" t="s">
        <v>328</v>
      </c>
      <c r="FI1" s="5" t="s">
        <v>329</v>
      </c>
      <c r="FJ1" s="5" t="s">
        <v>330</v>
      </c>
      <c r="FK1" s="5" t="s">
        <v>331</v>
      </c>
      <c r="FL1" s="6"/>
      <c r="FM1" s="5" t="s">
        <v>592</v>
      </c>
      <c r="FN1" s="5" t="s">
        <v>254</v>
      </c>
      <c r="FO1" s="5" t="s">
        <v>255</v>
      </c>
      <c r="FP1" s="5" t="s">
        <v>593</v>
      </c>
      <c r="FQ1" s="5" t="s">
        <v>256</v>
      </c>
      <c r="FR1" s="5" t="s">
        <v>257</v>
      </c>
      <c r="FS1" s="5" t="s">
        <v>251</v>
      </c>
      <c r="FT1" s="5" t="s">
        <v>259</v>
      </c>
      <c r="FU1" s="5" t="s">
        <v>261</v>
      </c>
      <c r="FV1" s="5" t="s">
        <v>265</v>
      </c>
    </row>
    <row r="2" spans="1:178" x14ac:dyDescent="0.3">
      <c r="A2">
        <v>66</v>
      </c>
      <c r="B2">
        <v>5683</v>
      </c>
      <c r="C2" s="2" t="s">
        <v>12</v>
      </c>
      <c r="D2" s="2" t="s">
        <v>336</v>
      </c>
      <c r="E2" s="4" t="s">
        <v>233</v>
      </c>
      <c r="G2" t="s">
        <v>11</v>
      </c>
      <c r="H2">
        <v>2010</v>
      </c>
      <c r="I2" s="1">
        <v>40439</v>
      </c>
      <c r="J2" s="3">
        <v>41810</v>
      </c>
      <c r="K2">
        <v>4</v>
      </c>
      <c r="L2">
        <v>2719</v>
      </c>
      <c r="M2" s="25">
        <v>4.4579000282857102</v>
      </c>
      <c r="N2" t="s">
        <v>556</v>
      </c>
      <c r="O2" s="17">
        <v>13.7</v>
      </c>
      <c r="P2" s="17">
        <v>23.5</v>
      </c>
      <c r="Q2" s="16">
        <f t="shared" ref="Q2:Q65" si="0">O2/P2</f>
        <v>0.58297872340425527</v>
      </c>
      <c r="R2">
        <v>0</v>
      </c>
      <c r="S2" t="s">
        <v>13</v>
      </c>
      <c r="U2">
        <v>0</v>
      </c>
      <c r="V2" s="16">
        <v>0.61</v>
      </c>
      <c r="W2">
        <v>0.61</v>
      </c>
      <c r="X2" s="16">
        <v>0.59</v>
      </c>
      <c r="Y2" s="23">
        <f t="shared" ref="Y2:Y65" si="1">AVERAGE(V2:X2)</f>
        <v>0.60333333333333339</v>
      </c>
      <c r="Z2" s="16">
        <v>53.51</v>
      </c>
      <c r="AA2" s="16">
        <v>53.55</v>
      </c>
      <c r="AB2" s="16">
        <v>53.57</v>
      </c>
      <c r="AC2" s="16">
        <f t="shared" ref="AC2:AC65" si="2">AVERAGE(Z2:AB2)</f>
        <v>53.543333333333329</v>
      </c>
      <c r="AD2" s="24">
        <v>6.1000000000000004E-3</v>
      </c>
      <c r="AE2" s="16">
        <f t="shared" ref="AE2:AE65" si="3">AD2*1000</f>
        <v>6.1000000000000005</v>
      </c>
      <c r="AF2" s="24">
        <f>AE2/(AC2)</f>
        <v>0.11392641474195357</v>
      </c>
      <c r="AG2" s="16">
        <v>44.8</v>
      </c>
      <c r="AH2" s="22">
        <f t="shared" ref="AH2:AH65" si="4">AG2/2</f>
        <v>22.4</v>
      </c>
      <c r="AI2" s="22" t="e">
        <f t="shared" ref="AI2:AI65" si="5">AJ2+AK2</f>
        <v>#VALUE!</v>
      </c>
      <c r="AJ2" s="21" t="s">
        <v>133</v>
      </c>
      <c r="AK2" s="21" t="s">
        <v>133</v>
      </c>
    </row>
    <row r="3" spans="1:178" x14ac:dyDescent="0.3">
      <c r="A3">
        <v>117</v>
      </c>
      <c r="B3">
        <v>6143</v>
      </c>
      <c r="C3" s="2" t="s">
        <v>20</v>
      </c>
      <c r="D3" s="2" t="s">
        <v>341</v>
      </c>
      <c r="E3" s="4" t="s">
        <v>233</v>
      </c>
      <c r="G3" t="s">
        <v>11</v>
      </c>
      <c r="H3">
        <v>2014</v>
      </c>
      <c r="I3" s="1">
        <v>41691</v>
      </c>
      <c r="J3" s="3">
        <v>41811</v>
      </c>
      <c r="K3">
        <v>0</v>
      </c>
      <c r="L3">
        <v>736</v>
      </c>
      <c r="M3" s="25">
        <v>4.4579000282857102</v>
      </c>
      <c r="N3" t="s">
        <v>558</v>
      </c>
      <c r="O3" s="17">
        <v>15.2</v>
      </c>
      <c r="P3" s="17">
        <v>24</v>
      </c>
      <c r="Q3" s="16">
        <f t="shared" si="0"/>
        <v>0.6333333333333333</v>
      </c>
      <c r="R3">
        <v>0</v>
      </c>
      <c r="S3" t="s">
        <v>21</v>
      </c>
      <c r="U3">
        <v>0</v>
      </c>
      <c r="V3" s="16">
        <v>0.57999999999999996</v>
      </c>
      <c r="W3" s="16">
        <v>0.57999999999999996</v>
      </c>
      <c r="X3" s="16">
        <v>0.56000000000000005</v>
      </c>
      <c r="Y3" s="23">
        <f t="shared" si="1"/>
        <v>0.57333333333333336</v>
      </c>
      <c r="Z3" s="16">
        <v>47.94</v>
      </c>
      <c r="AA3" s="16">
        <v>48.08</v>
      </c>
      <c r="AB3" s="16">
        <v>48.09</v>
      </c>
      <c r="AC3" s="16">
        <f t="shared" si="2"/>
        <v>48.036666666666669</v>
      </c>
      <c r="AD3" s="24">
        <v>4.4000000000000003E-3</v>
      </c>
      <c r="AE3" s="16">
        <f t="shared" si="3"/>
        <v>4.4000000000000004</v>
      </c>
      <c r="AF3" s="24">
        <f t="shared" ref="AF3:AF66" si="6">AE3/(AC3)</f>
        <v>9.1596696967594204E-2</v>
      </c>
      <c r="AG3" s="16">
        <v>42.52</v>
      </c>
      <c r="AH3" s="22">
        <f t="shared" si="4"/>
        <v>21.26</v>
      </c>
      <c r="AI3" s="22" t="e">
        <f t="shared" si="5"/>
        <v>#VALUE!</v>
      </c>
      <c r="AJ3" s="21" t="s">
        <v>133</v>
      </c>
      <c r="AK3" s="21" t="s">
        <v>133</v>
      </c>
    </row>
    <row r="4" spans="1:178" x14ac:dyDescent="0.3">
      <c r="A4">
        <v>125</v>
      </c>
      <c r="B4">
        <v>6145</v>
      </c>
      <c r="C4" s="2" t="s">
        <v>23</v>
      </c>
      <c r="D4" s="2" t="s">
        <v>343</v>
      </c>
      <c r="E4" s="4" t="s">
        <v>233</v>
      </c>
      <c r="G4" t="s">
        <v>11</v>
      </c>
      <c r="H4">
        <v>2014</v>
      </c>
      <c r="I4" s="1">
        <v>41691</v>
      </c>
      <c r="J4" s="3">
        <v>41811</v>
      </c>
      <c r="K4">
        <v>0</v>
      </c>
      <c r="L4">
        <v>349</v>
      </c>
      <c r="M4" s="25">
        <v>4.4579000282857102</v>
      </c>
      <c r="N4" t="s">
        <v>560</v>
      </c>
      <c r="O4" s="17">
        <v>14.4</v>
      </c>
      <c r="P4" s="17">
        <v>24.9</v>
      </c>
      <c r="Q4" s="16">
        <f t="shared" si="0"/>
        <v>0.57831325301204828</v>
      </c>
      <c r="R4">
        <v>0</v>
      </c>
      <c r="S4" t="s">
        <v>13</v>
      </c>
      <c r="U4">
        <v>0</v>
      </c>
      <c r="V4" s="16">
        <v>0.6</v>
      </c>
      <c r="W4" s="16">
        <v>0.61</v>
      </c>
      <c r="X4" s="16">
        <v>0.6</v>
      </c>
      <c r="Y4" s="23">
        <f t="shared" si="1"/>
        <v>0.60333333333333339</v>
      </c>
      <c r="Z4" s="16">
        <v>49.85</v>
      </c>
      <c r="AA4" s="16">
        <v>49.92</v>
      </c>
      <c r="AB4" s="16">
        <v>49.91</v>
      </c>
      <c r="AC4" s="16">
        <f t="shared" si="2"/>
        <v>49.893333333333338</v>
      </c>
      <c r="AD4" s="24">
        <v>4.8999999999999998E-3</v>
      </c>
      <c r="AE4" s="16">
        <f t="shared" si="3"/>
        <v>4.8999999999999995</v>
      </c>
      <c r="AF4" s="24">
        <f t="shared" si="6"/>
        <v>9.8209513629075346E-2</v>
      </c>
      <c r="AG4" s="16">
        <v>43.73</v>
      </c>
      <c r="AH4" s="22">
        <f t="shared" si="4"/>
        <v>21.864999999999998</v>
      </c>
      <c r="AI4" s="22" t="e">
        <f t="shared" si="5"/>
        <v>#VALUE!</v>
      </c>
      <c r="AJ4" s="21" t="s">
        <v>133</v>
      </c>
      <c r="AK4" s="21" t="s">
        <v>133</v>
      </c>
    </row>
    <row r="5" spans="1:178" x14ac:dyDescent="0.3">
      <c r="A5">
        <v>111</v>
      </c>
      <c r="B5">
        <v>6139</v>
      </c>
      <c r="C5" s="2" t="s">
        <v>29</v>
      </c>
      <c r="D5" s="2" t="s">
        <v>347</v>
      </c>
      <c r="E5" s="4" t="s">
        <v>233</v>
      </c>
      <c r="G5" t="s">
        <v>11</v>
      </c>
      <c r="H5">
        <v>2014</v>
      </c>
      <c r="I5" s="1">
        <v>41693</v>
      </c>
      <c r="J5" s="3">
        <v>41813</v>
      </c>
      <c r="K5">
        <v>0</v>
      </c>
      <c r="L5">
        <v>1675</v>
      </c>
      <c r="M5" s="25">
        <v>4.4579000282857102</v>
      </c>
      <c r="N5" t="s">
        <v>558</v>
      </c>
      <c r="O5" s="17">
        <v>12.3</v>
      </c>
      <c r="P5" s="17">
        <v>23.6</v>
      </c>
      <c r="Q5" s="16">
        <f t="shared" si="0"/>
        <v>0.52118644067796605</v>
      </c>
      <c r="R5">
        <v>0</v>
      </c>
      <c r="S5" t="s">
        <v>13</v>
      </c>
      <c r="U5">
        <v>0</v>
      </c>
      <c r="V5" s="16">
        <v>0.51</v>
      </c>
      <c r="W5" s="16">
        <v>0.52</v>
      </c>
      <c r="X5" s="16">
        <v>0.54</v>
      </c>
      <c r="Y5" s="23">
        <f t="shared" si="1"/>
        <v>0.52333333333333332</v>
      </c>
      <c r="Z5" s="16">
        <v>49.36</v>
      </c>
      <c r="AA5" s="16">
        <v>49.42</v>
      </c>
      <c r="AB5" s="16">
        <v>49.38</v>
      </c>
      <c r="AC5" s="16">
        <f t="shared" si="2"/>
        <v>49.386666666666663</v>
      </c>
      <c r="AD5" s="24">
        <v>4.4999999999999997E-3</v>
      </c>
      <c r="AE5" s="16">
        <f t="shared" si="3"/>
        <v>4.5</v>
      </c>
      <c r="AF5" s="24">
        <f t="shared" si="6"/>
        <v>9.111771058315335E-2</v>
      </c>
      <c r="AG5" s="16">
        <v>43.82</v>
      </c>
      <c r="AH5" s="22">
        <f t="shared" si="4"/>
        <v>21.91</v>
      </c>
      <c r="AI5" s="22" t="e">
        <f t="shared" si="5"/>
        <v>#VALUE!</v>
      </c>
      <c r="AJ5" s="21" t="s">
        <v>133</v>
      </c>
      <c r="AK5" s="21" t="s">
        <v>133</v>
      </c>
    </row>
    <row r="6" spans="1:178" x14ac:dyDescent="0.3">
      <c r="A6">
        <v>130</v>
      </c>
      <c r="B6">
        <v>6147</v>
      </c>
      <c r="C6" s="2" t="s">
        <v>34</v>
      </c>
      <c r="D6" s="2" t="s">
        <v>352</v>
      </c>
      <c r="E6" s="4" t="s">
        <v>233</v>
      </c>
      <c r="G6" t="s">
        <v>11</v>
      </c>
      <c r="H6">
        <v>2014</v>
      </c>
      <c r="I6" s="1">
        <v>41695</v>
      </c>
      <c r="J6" s="3">
        <v>41815</v>
      </c>
      <c r="K6">
        <v>0</v>
      </c>
      <c r="L6">
        <v>211</v>
      </c>
      <c r="M6" s="25">
        <v>4.4579000282857102</v>
      </c>
      <c r="N6" t="s">
        <v>558</v>
      </c>
      <c r="O6" s="17">
        <v>14.4</v>
      </c>
      <c r="P6" s="17">
        <v>25.4</v>
      </c>
      <c r="Q6" s="16">
        <f t="shared" si="0"/>
        <v>0.56692913385826771</v>
      </c>
      <c r="R6">
        <v>0</v>
      </c>
      <c r="S6" t="s">
        <v>13</v>
      </c>
      <c r="U6">
        <v>0</v>
      </c>
      <c r="V6" s="16">
        <v>0.56999999999999995</v>
      </c>
      <c r="W6" s="16">
        <v>0.57999999999999996</v>
      </c>
      <c r="X6" s="16">
        <v>0.6</v>
      </c>
      <c r="Y6" s="23">
        <f t="shared" si="1"/>
        <v>0.58333333333333337</v>
      </c>
      <c r="Z6" s="16">
        <v>49.82</v>
      </c>
      <c r="AA6" s="16">
        <v>49.48</v>
      </c>
      <c r="AB6" s="16">
        <v>49.76</v>
      </c>
      <c r="AC6" s="16">
        <f t="shared" si="2"/>
        <v>49.686666666666667</v>
      </c>
      <c r="AD6" s="24">
        <v>4.8999999999999998E-3</v>
      </c>
      <c r="AE6" s="16">
        <f t="shared" si="3"/>
        <v>4.8999999999999995</v>
      </c>
      <c r="AF6" s="24">
        <f t="shared" si="6"/>
        <v>9.8618006172011261E-2</v>
      </c>
      <c r="AG6" s="16">
        <v>43.62</v>
      </c>
      <c r="AH6" s="22">
        <f t="shared" si="4"/>
        <v>21.81</v>
      </c>
      <c r="AI6" s="22" t="e">
        <f t="shared" si="5"/>
        <v>#VALUE!</v>
      </c>
      <c r="AJ6" s="21" t="s">
        <v>133</v>
      </c>
      <c r="AK6" s="21" t="s">
        <v>133</v>
      </c>
    </row>
    <row r="7" spans="1:178" x14ac:dyDescent="0.3">
      <c r="A7">
        <v>60</v>
      </c>
      <c r="B7">
        <v>5630</v>
      </c>
      <c r="C7" s="2" t="s">
        <v>37</v>
      </c>
      <c r="D7" s="2" t="s">
        <v>355</v>
      </c>
      <c r="E7" s="4" t="s">
        <v>233</v>
      </c>
      <c r="G7" t="s">
        <v>11</v>
      </c>
      <c r="H7">
        <v>2011</v>
      </c>
      <c r="I7" s="1">
        <v>40634</v>
      </c>
      <c r="J7" s="3">
        <v>41816</v>
      </c>
      <c r="K7">
        <v>3</v>
      </c>
      <c r="L7">
        <v>2700</v>
      </c>
      <c r="M7" s="25">
        <v>4.4579000282857102</v>
      </c>
      <c r="N7" t="s">
        <v>556</v>
      </c>
      <c r="O7" s="17">
        <v>14</v>
      </c>
      <c r="P7" s="17">
        <v>24</v>
      </c>
      <c r="Q7" s="16">
        <f t="shared" si="0"/>
        <v>0.58333333333333337</v>
      </c>
      <c r="R7">
        <v>0</v>
      </c>
      <c r="S7" t="s">
        <v>13</v>
      </c>
      <c r="U7">
        <v>0</v>
      </c>
      <c r="V7" s="16">
        <v>0.59</v>
      </c>
      <c r="W7">
        <v>0.56999999999999995</v>
      </c>
      <c r="X7" s="16">
        <v>0.6</v>
      </c>
      <c r="Y7" s="23">
        <f t="shared" si="1"/>
        <v>0.58666666666666656</v>
      </c>
      <c r="Z7" s="16">
        <v>52.32</v>
      </c>
      <c r="AA7" s="16">
        <v>52.34</v>
      </c>
      <c r="AB7" s="16">
        <v>52.26</v>
      </c>
      <c r="AC7" s="16">
        <f t="shared" si="2"/>
        <v>52.306666666666665</v>
      </c>
      <c r="AD7" s="24">
        <v>5.8999999999999999E-3</v>
      </c>
      <c r="AE7" s="16">
        <f t="shared" si="3"/>
        <v>5.8999999999999995</v>
      </c>
      <c r="AF7" s="24">
        <f t="shared" si="6"/>
        <v>0.11279632933979097</v>
      </c>
      <c r="AG7" s="16">
        <v>45.28</v>
      </c>
      <c r="AH7" s="22">
        <f t="shared" si="4"/>
        <v>22.64</v>
      </c>
      <c r="AI7" s="22" t="e">
        <f t="shared" si="5"/>
        <v>#VALUE!</v>
      </c>
      <c r="AJ7" s="21" t="s">
        <v>133</v>
      </c>
      <c r="AK7" s="21" t="s">
        <v>133</v>
      </c>
    </row>
    <row r="8" spans="1:178" x14ac:dyDescent="0.3">
      <c r="A8">
        <v>69</v>
      </c>
      <c r="B8">
        <v>5769</v>
      </c>
      <c r="C8" s="2" t="s">
        <v>38</v>
      </c>
      <c r="D8" s="2" t="s">
        <v>356</v>
      </c>
      <c r="E8" s="4" t="s">
        <v>233</v>
      </c>
      <c r="G8" t="s">
        <v>11</v>
      </c>
      <c r="H8">
        <v>2011</v>
      </c>
      <c r="I8" s="1">
        <v>40817</v>
      </c>
      <c r="J8" s="3">
        <v>41816</v>
      </c>
      <c r="K8">
        <v>3</v>
      </c>
      <c r="L8">
        <v>1084</v>
      </c>
      <c r="M8" s="25">
        <v>4.4579000282857102</v>
      </c>
      <c r="N8" t="s">
        <v>556</v>
      </c>
      <c r="O8" s="17">
        <v>15.5</v>
      </c>
      <c r="P8" s="17">
        <v>24.1</v>
      </c>
      <c r="Q8" s="16">
        <f t="shared" si="0"/>
        <v>0.64315352697095429</v>
      </c>
      <c r="R8">
        <v>0</v>
      </c>
      <c r="S8" t="s">
        <v>39</v>
      </c>
      <c r="U8">
        <v>1</v>
      </c>
      <c r="V8" s="16">
        <v>0.6</v>
      </c>
      <c r="W8">
        <v>0.56000000000000005</v>
      </c>
      <c r="X8" s="16">
        <v>0.59</v>
      </c>
      <c r="Y8" s="23">
        <f t="shared" si="1"/>
        <v>0.58333333333333337</v>
      </c>
      <c r="Z8" s="16">
        <v>53.86</v>
      </c>
      <c r="AA8" s="16">
        <v>53.72</v>
      </c>
      <c r="AB8" s="16">
        <v>53.86</v>
      </c>
      <c r="AC8" s="16">
        <f t="shared" si="2"/>
        <v>53.813333333333333</v>
      </c>
      <c r="AD8" s="24">
        <v>6.7000000000000002E-3</v>
      </c>
      <c r="AE8" s="16">
        <f t="shared" si="3"/>
        <v>6.7</v>
      </c>
      <c r="AF8" s="24">
        <f t="shared" si="6"/>
        <v>0.12450445986124876</v>
      </c>
      <c r="AG8" s="16">
        <v>42.46</v>
      </c>
      <c r="AH8" s="22">
        <f t="shared" si="4"/>
        <v>21.23</v>
      </c>
      <c r="AI8" s="22" t="e">
        <f t="shared" si="5"/>
        <v>#VALUE!</v>
      </c>
      <c r="AJ8" s="21" t="s">
        <v>133</v>
      </c>
      <c r="AK8" s="21" t="s">
        <v>133</v>
      </c>
    </row>
    <row r="9" spans="1:178" x14ac:dyDescent="0.3">
      <c r="A9">
        <v>136</v>
      </c>
      <c r="B9">
        <v>6150</v>
      </c>
      <c r="C9" s="2" t="s">
        <v>41</v>
      </c>
      <c r="D9" s="2" t="s">
        <v>358</v>
      </c>
      <c r="E9" s="15" t="s">
        <v>233</v>
      </c>
      <c r="G9" t="s">
        <v>11</v>
      </c>
      <c r="H9">
        <v>2014</v>
      </c>
      <c r="I9" s="1">
        <v>41696</v>
      </c>
      <c r="J9" s="3">
        <v>41816</v>
      </c>
      <c r="K9">
        <v>0</v>
      </c>
      <c r="L9">
        <v>339</v>
      </c>
      <c r="M9" s="25">
        <v>4.4579000282857102</v>
      </c>
      <c r="N9" t="s">
        <v>558</v>
      </c>
      <c r="O9" s="17">
        <v>13.7</v>
      </c>
      <c r="P9" s="17">
        <v>25.5</v>
      </c>
      <c r="Q9" s="16">
        <f t="shared" si="0"/>
        <v>0.53725490196078429</v>
      </c>
      <c r="R9">
        <v>0</v>
      </c>
      <c r="S9" t="s">
        <v>13</v>
      </c>
      <c r="U9">
        <v>0</v>
      </c>
      <c r="V9" s="16">
        <v>0.49</v>
      </c>
      <c r="W9" s="16">
        <v>0.53</v>
      </c>
      <c r="X9" s="16">
        <v>0.5</v>
      </c>
      <c r="Y9" s="23">
        <f t="shared" si="1"/>
        <v>0.50666666666666671</v>
      </c>
      <c r="Z9" s="16">
        <v>49.93</v>
      </c>
      <c r="AA9" s="16">
        <v>49.93</v>
      </c>
      <c r="AB9" s="16">
        <v>49.88</v>
      </c>
      <c r="AC9" s="16">
        <f t="shared" si="2"/>
        <v>49.913333333333334</v>
      </c>
      <c r="AD9" s="24">
        <v>4.8999999999999998E-3</v>
      </c>
      <c r="AE9" s="16">
        <f t="shared" si="3"/>
        <v>4.8999999999999995</v>
      </c>
      <c r="AF9" s="24">
        <f t="shared" si="6"/>
        <v>9.8170161613463328E-2</v>
      </c>
      <c r="AG9" s="16">
        <v>43.05</v>
      </c>
      <c r="AH9" s="22">
        <f t="shared" si="4"/>
        <v>21.524999999999999</v>
      </c>
      <c r="AI9" s="22">
        <f t="shared" si="5"/>
        <v>731</v>
      </c>
      <c r="AJ9" s="21">
        <f>AN9+AP9+AR9+AT9+AV9+AX9+AZ9+BB9+BD9+BD9+BF9+BI9+BK9+BM9+BO9+BQ9+BS9+BU9+BW9+BY9+CA9+CD9+CF9+CH9+CJ9+CL9+CN9+CP9+CR9+CT9+CV9</f>
        <v>365</v>
      </c>
      <c r="AK9" s="21">
        <f>AO9+AQ9+AS9+AU9+AW9+AY9+BA9+BC9+BE9+BE9+BG9+BJ9+BL9+BN9+BP9+BR9+BT9+BV9+BX9+BZ9+CB9+CE9+CG9+CI9+CK9+CM9+CO9+CQ9+CS9+CU9+CW9</f>
        <v>366</v>
      </c>
      <c r="AL9">
        <v>21</v>
      </c>
      <c r="AM9">
        <v>20</v>
      </c>
      <c r="AN9">
        <v>15</v>
      </c>
      <c r="AO9">
        <v>15</v>
      </c>
      <c r="AP9">
        <v>13</v>
      </c>
      <c r="AQ9">
        <v>14</v>
      </c>
      <c r="AR9">
        <v>12</v>
      </c>
      <c r="AS9">
        <v>12</v>
      </c>
      <c r="AT9">
        <v>12</v>
      </c>
      <c r="AU9">
        <v>12</v>
      </c>
      <c r="AV9">
        <v>11</v>
      </c>
      <c r="AW9">
        <v>12</v>
      </c>
      <c r="AX9">
        <v>12</v>
      </c>
      <c r="AY9">
        <v>11</v>
      </c>
      <c r="AZ9">
        <v>12</v>
      </c>
      <c r="BA9">
        <v>11</v>
      </c>
      <c r="BB9">
        <v>12</v>
      </c>
      <c r="BC9">
        <v>11</v>
      </c>
      <c r="BD9">
        <v>11</v>
      </c>
      <c r="BE9">
        <v>10</v>
      </c>
      <c r="BF9">
        <v>10</v>
      </c>
      <c r="BG9">
        <v>10</v>
      </c>
      <c r="BI9">
        <v>14</v>
      </c>
      <c r="BJ9">
        <v>15</v>
      </c>
      <c r="BK9">
        <v>12</v>
      </c>
      <c r="BL9">
        <v>14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12</v>
      </c>
      <c r="BT9">
        <v>12</v>
      </c>
      <c r="BU9">
        <v>11</v>
      </c>
      <c r="BV9">
        <v>11</v>
      </c>
      <c r="BW9">
        <v>11</v>
      </c>
      <c r="BX9">
        <v>11</v>
      </c>
      <c r="BY9">
        <v>11</v>
      </c>
      <c r="BZ9">
        <v>11</v>
      </c>
      <c r="CA9">
        <v>11</v>
      </c>
      <c r="CB9">
        <v>10</v>
      </c>
      <c r="CD9">
        <v>13</v>
      </c>
      <c r="CE9">
        <v>16</v>
      </c>
      <c r="CF9">
        <v>12</v>
      </c>
      <c r="CG9">
        <v>14</v>
      </c>
      <c r="CH9">
        <v>12</v>
      </c>
      <c r="CI9">
        <v>12</v>
      </c>
      <c r="CJ9">
        <v>12</v>
      </c>
      <c r="CK9">
        <v>12</v>
      </c>
      <c r="CL9">
        <v>12</v>
      </c>
      <c r="CM9">
        <v>11</v>
      </c>
      <c r="CN9">
        <v>11</v>
      </c>
      <c r="CO9">
        <v>11</v>
      </c>
      <c r="CP9">
        <v>11</v>
      </c>
      <c r="CQ9">
        <v>10</v>
      </c>
      <c r="CR9">
        <v>11</v>
      </c>
      <c r="CS9">
        <v>10</v>
      </c>
      <c r="CT9">
        <v>11</v>
      </c>
      <c r="CU9">
        <v>11</v>
      </c>
      <c r="CV9">
        <v>11</v>
      </c>
      <c r="CW9">
        <v>11</v>
      </c>
      <c r="FM9">
        <v>0.61</v>
      </c>
      <c r="FN9">
        <v>0.54</v>
      </c>
      <c r="FO9">
        <v>0.56000000000000005</v>
      </c>
      <c r="FP9">
        <v>49.47</v>
      </c>
      <c r="FQ9">
        <v>49.43</v>
      </c>
      <c r="FR9">
        <v>49.47</v>
      </c>
      <c r="FS9">
        <v>43.17</v>
      </c>
    </row>
    <row r="10" spans="1:178" x14ac:dyDescent="0.3">
      <c r="A10">
        <v>46</v>
      </c>
      <c r="B10">
        <v>5575</v>
      </c>
      <c r="C10" s="2" t="s">
        <v>42</v>
      </c>
      <c r="D10" s="2" t="s">
        <v>359</v>
      </c>
      <c r="E10" s="4" t="s">
        <v>233</v>
      </c>
      <c r="G10" t="s">
        <v>11</v>
      </c>
      <c r="H10">
        <v>2010</v>
      </c>
      <c r="I10" s="1">
        <v>40409</v>
      </c>
      <c r="J10" s="3">
        <v>41817</v>
      </c>
      <c r="K10">
        <v>4</v>
      </c>
      <c r="L10">
        <v>1481</v>
      </c>
      <c r="M10" s="25">
        <v>4.4579000282857102</v>
      </c>
      <c r="N10" t="s">
        <v>556</v>
      </c>
      <c r="O10" s="17">
        <v>14.6</v>
      </c>
      <c r="P10" s="17">
        <v>23.9</v>
      </c>
      <c r="Q10" s="16">
        <f t="shared" si="0"/>
        <v>0.61087866108786615</v>
      </c>
      <c r="R10">
        <v>0</v>
      </c>
      <c r="S10" t="s">
        <v>26</v>
      </c>
      <c r="U10">
        <v>0</v>
      </c>
      <c r="V10" s="16">
        <v>0.55000000000000004</v>
      </c>
      <c r="W10">
        <v>0.52</v>
      </c>
      <c r="X10">
        <v>0.56000000000000005</v>
      </c>
      <c r="Y10" s="23">
        <f t="shared" si="1"/>
        <v>0.54333333333333333</v>
      </c>
      <c r="Z10">
        <v>49.84</v>
      </c>
      <c r="AA10" s="16">
        <v>50.01</v>
      </c>
      <c r="AB10" s="16">
        <v>49.85</v>
      </c>
      <c r="AC10" s="16">
        <f t="shared" si="2"/>
        <v>49.9</v>
      </c>
      <c r="AD10" s="24">
        <v>5.7000000000000002E-3</v>
      </c>
      <c r="AE10" s="16">
        <f t="shared" si="3"/>
        <v>5.7</v>
      </c>
      <c r="AF10" s="24">
        <f t="shared" si="6"/>
        <v>0.11422845691382766</v>
      </c>
      <c r="AG10" s="16">
        <v>40.33</v>
      </c>
      <c r="AH10" s="22">
        <f t="shared" si="4"/>
        <v>20.164999999999999</v>
      </c>
      <c r="AI10" s="22" t="e">
        <f t="shared" si="5"/>
        <v>#VALUE!</v>
      </c>
      <c r="AJ10" s="21" t="s">
        <v>133</v>
      </c>
      <c r="AK10" s="21" t="s">
        <v>133</v>
      </c>
    </row>
    <row r="11" spans="1:178" x14ac:dyDescent="0.3">
      <c r="A11">
        <v>53</v>
      </c>
      <c r="B11">
        <v>5611</v>
      </c>
      <c r="C11" s="2" t="s">
        <v>43</v>
      </c>
      <c r="D11" s="2" t="s">
        <v>360</v>
      </c>
      <c r="E11" s="4" t="s">
        <v>233</v>
      </c>
      <c r="G11" t="s">
        <v>11</v>
      </c>
      <c r="H11">
        <v>2010</v>
      </c>
      <c r="I11" s="1">
        <v>40487</v>
      </c>
      <c r="J11" s="3">
        <v>41817</v>
      </c>
      <c r="K11">
        <v>4</v>
      </c>
      <c r="L11">
        <v>4299</v>
      </c>
      <c r="M11" s="25">
        <v>4.4579000282857102</v>
      </c>
      <c r="N11" t="s">
        <v>558</v>
      </c>
      <c r="O11" s="17">
        <v>16</v>
      </c>
      <c r="P11" s="17">
        <v>25.5</v>
      </c>
      <c r="Q11" s="16">
        <f t="shared" si="0"/>
        <v>0.62745098039215685</v>
      </c>
      <c r="R11">
        <v>0</v>
      </c>
      <c r="S11" t="s">
        <v>13</v>
      </c>
      <c r="U11">
        <v>0</v>
      </c>
      <c r="V11" s="16">
        <v>0.6</v>
      </c>
      <c r="W11">
        <v>0.59</v>
      </c>
      <c r="X11">
        <v>0.61</v>
      </c>
      <c r="Y11" s="23">
        <f t="shared" si="1"/>
        <v>0.6</v>
      </c>
      <c r="Z11">
        <v>51.99</v>
      </c>
      <c r="AA11" s="16">
        <v>51.97</v>
      </c>
      <c r="AB11" s="16">
        <v>51.94</v>
      </c>
      <c r="AC11" s="16">
        <f t="shared" si="2"/>
        <v>51.966666666666669</v>
      </c>
      <c r="AD11" s="24">
        <v>6.1000000000000004E-3</v>
      </c>
      <c r="AE11" s="16">
        <f t="shared" si="3"/>
        <v>6.1000000000000005</v>
      </c>
      <c r="AF11" s="24">
        <f t="shared" si="6"/>
        <v>0.11738293778062861</v>
      </c>
      <c r="AG11" s="16">
        <v>44.55</v>
      </c>
      <c r="AH11" s="22">
        <f t="shared" si="4"/>
        <v>22.274999999999999</v>
      </c>
      <c r="AI11" s="22" t="e">
        <f t="shared" si="5"/>
        <v>#VALUE!</v>
      </c>
      <c r="AJ11" s="21" t="s">
        <v>133</v>
      </c>
      <c r="AK11" s="21" t="s">
        <v>133</v>
      </c>
    </row>
    <row r="12" spans="1:178" x14ac:dyDescent="0.3">
      <c r="A12">
        <v>154</v>
      </c>
      <c r="B12">
        <v>6160</v>
      </c>
      <c r="C12" s="2" t="s">
        <v>52</v>
      </c>
      <c r="D12" s="2" t="s">
        <v>369</v>
      </c>
      <c r="E12" s="4" t="s">
        <v>233</v>
      </c>
      <c r="G12" t="s">
        <v>11</v>
      </c>
      <c r="H12">
        <v>2014</v>
      </c>
      <c r="I12" s="1">
        <v>41701</v>
      </c>
      <c r="J12" s="3">
        <v>41821</v>
      </c>
      <c r="K12">
        <v>0</v>
      </c>
      <c r="L12">
        <v>361</v>
      </c>
      <c r="M12" s="25">
        <v>4.4579000282857102</v>
      </c>
      <c r="N12" t="s">
        <v>558</v>
      </c>
      <c r="O12" s="17">
        <v>13.3</v>
      </c>
      <c r="P12" s="17">
        <v>25.1</v>
      </c>
      <c r="Q12" s="16">
        <f t="shared" si="0"/>
        <v>0.52988047808764938</v>
      </c>
      <c r="R12">
        <v>0</v>
      </c>
      <c r="S12" t="s">
        <v>17</v>
      </c>
      <c r="U12">
        <v>1</v>
      </c>
      <c r="V12" s="16">
        <v>0.63</v>
      </c>
      <c r="W12">
        <v>0.64</v>
      </c>
      <c r="X12">
        <v>0.61</v>
      </c>
      <c r="Y12" s="23">
        <f t="shared" si="1"/>
        <v>0.62666666666666659</v>
      </c>
      <c r="Z12">
        <v>48.05</v>
      </c>
      <c r="AA12">
        <v>48.03</v>
      </c>
      <c r="AB12" s="16">
        <v>48.1</v>
      </c>
      <c r="AC12" s="16">
        <f t="shared" si="2"/>
        <v>48.06</v>
      </c>
      <c r="AD12" s="24">
        <v>5.4000000000000003E-3</v>
      </c>
      <c r="AE12" s="16">
        <f t="shared" si="3"/>
        <v>5.4</v>
      </c>
      <c r="AF12" s="24">
        <f t="shared" si="6"/>
        <v>0.11235955056179775</v>
      </c>
      <c r="AG12">
        <v>40.74</v>
      </c>
      <c r="AH12" s="22">
        <f t="shared" si="4"/>
        <v>20.37</v>
      </c>
      <c r="AI12" s="22" t="e">
        <f t="shared" si="5"/>
        <v>#VALUE!</v>
      </c>
      <c r="AJ12" s="21" t="s">
        <v>133</v>
      </c>
      <c r="AK12" s="21" t="s">
        <v>133</v>
      </c>
    </row>
    <row r="13" spans="1:178" x14ac:dyDescent="0.3">
      <c r="A13">
        <v>157</v>
      </c>
      <c r="B13">
        <v>6161</v>
      </c>
      <c r="C13" s="2" t="s">
        <v>53</v>
      </c>
      <c r="D13" s="2" t="s">
        <v>370</v>
      </c>
      <c r="E13" s="4" t="s">
        <v>233</v>
      </c>
      <c r="G13" t="s">
        <v>11</v>
      </c>
      <c r="H13">
        <v>2014</v>
      </c>
      <c r="I13" s="1">
        <v>41702</v>
      </c>
      <c r="J13" s="3">
        <v>41822</v>
      </c>
      <c r="K13">
        <v>0</v>
      </c>
      <c r="L13">
        <v>1641</v>
      </c>
      <c r="M13" s="25">
        <v>4.4579000282857102</v>
      </c>
      <c r="N13" t="s">
        <v>563</v>
      </c>
      <c r="O13" s="17">
        <v>13.8</v>
      </c>
      <c r="P13" s="17">
        <v>25.2</v>
      </c>
      <c r="Q13" s="16">
        <f t="shared" si="0"/>
        <v>0.54761904761904767</v>
      </c>
      <c r="R13">
        <v>0</v>
      </c>
      <c r="S13" t="s">
        <v>21</v>
      </c>
      <c r="U13">
        <v>0</v>
      </c>
      <c r="V13" s="16">
        <v>0.56000000000000005</v>
      </c>
      <c r="W13" s="16">
        <v>0.6</v>
      </c>
      <c r="X13" s="16">
        <v>0.59</v>
      </c>
      <c r="Y13" s="23">
        <f t="shared" si="1"/>
        <v>0.58333333333333337</v>
      </c>
      <c r="Z13" s="16">
        <v>48.96</v>
      </c>
      <c r="AA13" s="16">
        <v>49.02</v>
      </c>
      <c r="AB13" s="16">
        <v>49.05</v>
      </c>
      <c r="AC13" s="16">
        <f t="shared" si="2"/>
        <v>49.01</v>
      </c>
      <c r="AD13" s="24">
        <v>5.8999999999999999E-3</v>
      </c>
      <c r="AE13" s="16">
        <f t="shared" si="3"/>
        <v>5.8999999999999995</v>
      </c>
      <c r="AF13" s="24">
        <f t="shared" si="6"/>
        <v>0.12038359518465619</v>
      </c>
      <c r="AG13" s="16">
        <v>42.03</v>
      </c>
      <c r="AH13" s="22">
        <f t="shared" si="4"/>
        <v>21.015000000000001</v>
      </c>
      <c r="AI13" s="22" t="e">
        <f t="shared" si="5"/>
        <v>#VALUE!</v>
      </c>
      <c r="AJ13" s="21" t="s">
        <v>133</v>
      </c>
      <c r="AK13" s="21" t="s">
        <v>133</v>
      </c>
    </row>
    <row r="14" spans="1:178" x14ac:dyDescent="0.3">
      <c r="A14">
        <v>159</v>
      </c>
      <c r="B14">
        <v>6162</v>
      </c>
      <c r="C14" s="2" t="s">
        <v>55</v>
      </c>
      <c r="D14" s="2" t="s">
        <v>372</v>
      </c>
      <c r="E14" s="4" t="s">
        <v>233</v>
      </c>
      <c r="G14" t="s">
        <v>11</v>
      </c>
      <c r="H14">
        <v>2014</v>
      </c>
      <c r="I14" s="1">
        <v>41703</v>
      </c>
      <c r="J14" s="3">
        <v>41823</v>
      </c>
      <c r="K14">
        <v>0</v>
      </c>
      <c r="L14">
        <v>2892</v>
      </c>
      <c r="M14" s="25">
        <v>4.4579000282857102</v>
      </c>
      <c r="N14" t="s">
        <v>560</v>
      </c>
      <c r="O14" s="17">
        <v>13.3</v>
      </c>
      <c r="P14" s="17">
        <v>24.6</v>
      </c>
      <c r="Q14" s="16">
        <f t="shared" si="0"/>
        <v>0.54065040650406504</v>
      </c>
      <c r="R14">
        <v>0</v>
      </c>
      <c r="S14" t="s">
        <v>13</v>
      </c>
      <c r="U14">
        <v>0</v>
      </c>
      <c r="V14" s="16">
        <v>0.54</v>
      </c>
      <c r="W14" s="16">
        <v>0.54</v>
      </c>
      <c r="X14" s="16">
        <v>0.52</v>
      </c>
      <c r="Y14" s="23">
        <f t="shared" si="1"/>
        <v>0.53333333333333333</v>
      </c>
      <c r="Z14" s="16">
        <v>49.45</v>
      </c>
      <c r="AA14" s="16">
        <v>49.4</v>
      </c>
      <c r="AB14" s="16">
        <v>49.43</v>
      </c>
      <c r="AC14" s="16">
        <f t="shared" si="2"/>
        <v>49.426666666666669</v>
      </c>
      <c r="AD14" s="24">
        <v>4.5999999999999999E-3</v>
      </c>
      <c r="AE14" s="16">
        <f t="shared" si="3"/>
        <v>4.5999999999999996</v>
      </c>
      <c r="AF14" s="24">
        <f t="shared" si="6"/>
        <v>9.3067170218505524E-2</v>
      </c>
      <c r="AG14" s="16">
        <v>42.44</v>
      </c>
      <c r="AH14" s="22">
        <f t="shared" si="4"/>
        <v>21.22</v>
      </c>
      <c r="AI14" s="22" t="e">
        <f t="shared" si="5"/>
        <v>#VALUE!</v>
      </c>
      <c r="AJ14" s="21" t="s">
        <v>133</v>
      </c>
      <c r="AK14" s="21" t="s">
        <v>133</v>
      </c>
    </row>
    <row r="15" spans="1:178" x14ac:dyDescent="0.3">
      <c r="A15">
        <v>35</v>
      </c>
      <c r="B15">
        <v>5537</v>
      </c>
      <c r="C15" s="2" t="s">
        <v>60</v>
      </c>
      <c r="D15" s="2" t="s">
        <v>377</v>
      </c>
      <c r="E15" s="4" t="s">
        <v>233</v>
      </c>
      <c r="G15" t="s">
        <v>11</v>
      </c>
      <c r="H15">
        <v>2009</v>
      </c>
      <c r="I15" s="1">
        <v>40142</v>
      </c>
      <c r="J15" s="3">
        <v>41828</v>
      </c>
      <c r="K15">
        <v>5</v>
      </c>
      <c r="L15">
        <v>3354</v>
      </c>
      <c r="M15" s="25">
        <v>4.4579000282857102</v>
      </c>
      <c r="N15" t="s">
        <v>556</v>
      </c>
      <c r="O15" s="17">
        <v>14.5</v>
      </c>
      <c r="P15" s="17">
        <v>25</v>
      </c>
      <c r="Q15" s="16">
        <f t="shared" si="0"/>
        <v>0.57999999999999996</v>
      </c>
      <c r="R15">
        <v>0</v>
      </c>
      <c r="S15" t="s">
        <v>17</v>
      </c>
      <c r="U15">
        <v>1</v>
      </c>
      <c r="V15" s="16">
        <v>0.38</v>
      </c>
      <c r="W15" s="16">
        <v>0.38</v>
      </c>
      <c r="X15" s="16">
        <v>0.39</v>
      </c>
      <c r="Y15" s="23">
        <f t="shared" si="1"/>
        <v>0.3833333333333333</v>
      </c>
      <c r="Z15">
        <v>51.49</v>
      </c>
      <c r="AA15" s="16">
        <v>51.58</v>
      </c>
      <c r="AB15" s="16">
        <v>51.48</v>
      </c>
      <c r="AC15" s="16">
        <f t="shared" si="2"/>
        <v>51.516666666666659</v>
      </c>
      <c r="AD15" s="24">
        <v>5.7999999999999996E-3</v>
      </c>
      <c r="AE15" s="16">
        <f t="shared" si="3"/>
        <v>5.8</v>
      </c>
      <c r="AF15" s="24">
        <f t="shared" si="6"/>
        <v>0.11258492397282434</v>
      </c>
      <c r="AG15" s="16">
        <v>44.99</v>
      </c>
      <c r="AH15" s="22">
        <f t="shared" si="4"/>
        <v>22.495000000000001</v>
      </c>
      <c r="AI15" s="22" t="e">
        <f t="shared" si="5"/>
        <v>#VALUE!</v>
      </c>
      <c r="AJ15" s="21" t="s">
        <v>133</v>
      </c>
      <c r="AK15" s="21" t="s">
        <v>133</v>
      </c>
    </row>
    <row r="16" spans="1:178" x14ac:dyDescent="0.3">
      <c r="A16">
        <v>20</v>
      </c>
      <c r="B16">
        <v>5128</v>
      </c>
      <c r="C16" s="2" t="s">
        <v>62</v>
      </c>
      <c r="D16" s="2" t="s">
        <v>379</v>
      </c>
      <c r="E16" s="4" t="s">
        <v>233</v>
      </c>
      <c r="G16" t="s">
        <v>11</v>
      </c>
      <c r="H16">
        <v>2007</v>
      </c>
      <c r="I16" s="1">
        <v>39318</v>
      </c>
      <c r="J16" s="3">
        <v>41829</v>
      </c>
      <c r="K16">
        <v>7</v>
      </c>
      <c r="L16">
        <v>3851</v>
      </c>
      <c r="M16" s="25">
        <v>4.4579000282857102</v>
      </c>
      <c r="N16" t="s">
        <v>556</v>
      </c>
      <c r="O16" s="17">
        <v>16</v>
      </c>
      <c r="P16" s="17">
        <v>23.9</v>
      </c>
      <c r="Q16" s="16">
        <f t="shared" si="0"/>
        <v>0.66945606694560678</v>
      </c>
      <c r="R16">
        <v>0</v>
      </c>
      <c r="S16" t="s">
        <v>15</v>
      </c>
      <c r="U16">
        <v>1</v>
      </c>
      <c r="V16" s="16">
        <v>0.57999999999999996</v>
      </c>
      <c r="W16">
        <v>0.61</v>
      </c>
      <c r="X16">
        <v>0.56999999999999995</v>
      </c>
      <c r="Y16" s="23">
        <f t="shared" si="1"/>
        <v>0.58666666666666656</v>
      </c>
      <c r="Z16">
        <v>51.51</v>
      </c>
      <c r="AA16">
        <v>51.46</v>
      </c>
      <c r="AB16" s="16">
        <v>51.53</v>
      </c>
      <c r="AC16" s="16">
        <f t="shared" si="2"/>
        <v>51.5</v>
      </c>
      <c r="AD16" s="24">
        <v>5.8999999999999999E-3</v>
      </c>
      <c r="AE16" s="16">
        <f t="shared" si="3"/>
        <v>5.8999999999999995</v>
      </c>
      <c r="AF16" s="24">
        <f t="shared" si="6"/>
        <v>0.11456310679611649</v>
      </c>
      <c r="AG16">
        <v>45.08</v>
      </c>
      <c r="AH16" s="22">
        <f t="shared" si="4"/>
        <v>22.54</v>
      </c>
      <c r="AI16" s="22" t="e">
        <f t="shared" si="5"/>
        <v>#VALUE!</v>
      </c>
      <c r="AJ16" s="21" t="s">
        <v>133</v>
      </c>
      <c r="AK16" s="21" t="s">
        <v>133</v>
      </c>
      <c r="AL16">
        <v>23</v>
      </c>
      <c r="AM16">
        <v>20</v>
      </c>
      <c r="AN16">
        <v>13</v>
      </c>
      <c r="AO16">
        <v>16</v>
      </c>
      <c r="AP16">
        <v>13</v>
      </c>
      <c r="AQ16">
        <v>14</v>
      </c>
      <c r="AR16">
        <v>12</v>
      </c>
      <c r="AS16">
        <v>14</v>
      </c>
      <c r="AT16">
        <v>12</v>
      </c>
      <c r="AU16">
        <v>13</v>
      </c>
      <c r="AV16">
        <v>12</v>
      </c>
      <c r="AW16">
        <v>12</v>
      </c>
      <c r="AX16">
        <v>11</v>
      </c>
      <c r="AY16">
        <v>10</v>
      </c>
      <c r="AZ16">
        <v>11</v>
      </c>
      <c r="BA16">
        <v>11</v>
      </c>
      <c r="BB16">
        <v>11</v>
      </c>
      <c r="BC16">
        <v>11</v>
      </c>
      <c r="BD16">
        <v>10</v>
      </c>
      <c r="BE16">
        <v>10</v>
      </c>
      <c r="BF16">
        <v>9</v>
      </c>
      <c r="BG16">
        <v>10</v>
      </c>
      <c r="BI16">
        <v>14</v>
      </c>
      <c r="BJ16">
        <v>16</v>
      </c>
      <c r="BK16">
        <v>13</v>
      </c>
      <c r="BL16">
        <v>15</v>
      </c>
      <c r="BM16">
        <v>12</v>
      </c>
      <c r="BN16">
        <v>13</v>
      </c>
      <c r="BO16">
        <v>12</v>
      </c>
      <c r="BP16">
        <v>12</v>
      </c>
      <c r="BQ16">
        <v>11</v>
      </c>
      <c r="BR16">
        <v>12</v>
      </c>
      <c r="BS16">
        <v>11</v>
      </c>
      <c r="BT16">
        <v>12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11</v>
      </c>
      <c r="CA16">
        <v>11</v>
      </c>
      <c r="CB16">
        <v>11</v>
      </c>
      <c r="CD16">
        <v>14</v>
      </c>
      <c r="CE16">
        <v>15</v>
      </c>
      <c r="CF16">
        <v>12</v>
      </c>
      <c r="CG16">
        <v>14</v>
      </c>
      <c r="CH16">
        <v>12</v>
      </c>
      <c r="CI16">
        <v>12</v>
      </c>
      <c r="CJ16">
        <v>11</v>
      </c>
      <c r="CK16">
        <v>12</v>
      </c>
      <c r="CL16">
        <v>10</v>
      </c>
      <c r="CM16">
        <v>12</v>
      </c>
      <c r="CN16">
        <v>10</v>
      </c>
      <c r="CO16">
        <v>11</v>
      </c>
      <c r="CP16">
        <v>10</v>
      </c>
      <c r="CQ16">
        <v>10</v>
      </c>
      <c r="CR16">
        <v>11</v>
      </c>
      <c r="CS16">
        <v>11</v>
      </c>
      <c r="CT16">
        <v>11</v>
      </c>
      <c r="CU16">
        <v>11</v>
      </c>
      <c r="CV16">
        <v>10</v>
      </c>
      <c r="CW16">
        <v>11</v>
      </c>
    </row>
    <row r="17" spans="1:101" x14ac:dyDescent="0.3">
      <c r="A17">
        <v>164</v>
      </c>
      <c r="B17">
        <v>6169</v>
      </c>
      <c r="C17" s="2" t="s">
        <v>63</v>
      </c>
      <c r="D17" s="2" t="s">
        <v>380</v>
      </c>
      <c r="E17" s="4" t="s">
        <v>233</v>
      </c>
      <c r="G17" t="s">
        <v>11</v>
      </c>
      <c r="H17">
        <v>2014</v>
      </c>
      <c r="I17" s="1">
        <v>41709</v>
      </c>
      <c r="J17" s="3">
        <v>41829</v>
      </c>
      <c r="K17">
        <v>0</v>
      </c>
      <c r="L17">
        <v>1452</v>
      </c>
      <c r="M17" s="25">
        <v>4.4579000282857102</v>
      </c>
      <c r="N17" t="s">
        <v>560</v>
      </c>
      <c r="O17" s="17">
        <v>14.4</v>
      </c>
      <c r="P17" s="17">
        <v>24.8</v>
      </c>
      <c r="Q17" s="16">
        <f t="shared" si="0"/>
        <v>0.58064516129032262</v>
      </c>
      <c r="R17">
        <v>0</v>
      </c>
      <c r="S17" t="s">
        <v>21</v>
      </c>
      <c r="U17">
        <v>0</v>
      </c>
      <c r="V17" s="16">
        <v>0.48</v>
      </c>
      <c r="W17" s="16">
        <v>0.49</v>
      </c>
      <c r="X17" s="16">
        <v>0.47</v>
      </c>
      <c r="Y17" s="23">
        <f t="shared" si="1"/>
        <v>0.48</v>
      </c>
      <c r="Z17" s="16">
        <v>49.72</v>
      </c>
      <c r="AA17" s="16">
        <v>49.7</v>
      </c>
      <c r="AB17" s="16">
        <v>49.8</v>
      </c>
      <c r="AC17" s="16">
        <f t="shared" si="2"/>
        <v>49.74</v>
      </c>
      <c r="AD17" s="24">
        <v>4.7999999999999996E-3</v>
      </c>
      <c r="AE17" s="16">
        <f t="shared" si="3"/>
        <v>4.8</v>
      </c>
      <c r="AF17" s="24">
        <f t="shared" si="6"/>
        <v>9.6501809408926414E-2</v>
      </c>
      <c r="AG17" s="16">
        <v>43.03</v>
      </c>
      <c r="AH17" s="22">
        <f t="shared" si="4"/>
        <v>21.515000000000001</v>
      </c>
      <c r="AI17" s="22" t="e">
        <f t="shared" si="5"/>
        <v>#VALUE!</v>
      </c>
      <c r="AJ17" s="21" t="s">
        <v>133</v>
      </c>
      <c r="AK17" s="21" t="s">
        <v>133</v>
      </c>
    </row>
    <row r="18" spans="1:101" x14ac:dyDescent="0.3">
      <c r="A18">
        <v>63</v>
      </c>
      <c r="B18">
        <v>5634</v>
      </c>
      <c r="C18" s="2" t="s">
        <v>68</v>
      </c>
      <c r="D18" s="2" t="s">
        <v>385</v>
      </c>
      <c r="E18" s="4" t="s">
        <v>233</v>
      </c>
      <c r="F18" t="s">
        <v>572</v>
      </c>
      <c r="G18" t="s">
        <v>11</v>
      </c>
      <c r="H18">
        <v>2010</v>
      </c>
      <c r="I18" s="1">
        <v>40526</v>
      </c>
      <c r="J18" s="3">
        <v>41831</v>
      </c>
      <c r="K18">
        <v>4</v>
      </c>
      <c r="L18">
        <v>2462</v>
      </c>
      <c r="M18" s="25">
        <v>4.4579000282857102</v>
      </c>
      <c r="N18" t="s">
        <v>556</v>
      </c>
      <c r="O18" s="17">
        <v>15.3</v>
      </c>
      <c r="P18" s="17">
        <v>25.1</v>
      </c>
      <c r="Q18" s="16">
        <f t="shared" si="0"/>
        <v>0.60956175298804782</v>
      </c>
      <c r="R18">
        <v>0</v>
      </c>
      <c r="S18" t="s">
        <v>39</v>
      </c>
      <c r="U18">
        <v>1</v>
      </c>
      <c r="V18" s="16">
        <v>0.37</v>
      </c>
      <c r="W18">
        <v>0.38</v>
      </c>
      <c r="X18" s="16">
        <v>0.35</v>
      </c>
      <c r="Y18" s="23">
        <f t="shared" si="1"/>
        <v>0.3666666666666667</v>
      </c>
      <c r="Z18" s="16">
        <v>52.59</v>
      </c>
      <c r="AA18" s="16">
        <v>52.69</v>
      </c>
      <c r="AB18" s="16">
        <v>52.58</v>
      </c>
      <c r="AC18" s="16">
        <f t="shared" si="2"/>
        <v>52.620000000000005</v>
      </c>
      <c r="AD18" s="24">
        <v>6.1000000000000004E-3</v>
      </c>
      <c r="AE18" s="16">
        <f t="shared" si="3"/>
        <v>6.1000000000000005</v>
      </c>
      <c r="AF18" s="24">
        <f t="shared" si="6"/>
        <v>0.11592550361079437</v>
      </c>
      <c r="AG18" s="16">
        <v>46.06</v>
      </c>
      <c r="AH18" s="22">
        <f t="shared" si="4"/>
        <v>23.03</v>
      </c>
      <c r="AI18" s="22" t="e">
        <f t="shared" si="5"/>
        <v>#VALUE!</v>
      </c>
      <c r="AJ18" s="21" t="s">
        <v>133</v>
      </c>
      <c r="AK18" s="21" t="s">
        <v>133</v>
      </c>
    </row>
    <row r="19" spans="1:101" x14ac:dyDescent="0.3">
      <c r="A19">
        <v>19</v>
      </c>
      <c r="B19">
        <v>4965</v>
      </c>
      <c r="C19" s="2" t="s">
        <v>70</v>
      </c>
      <c r="D19" s="2" t="s">
        <v>387</v>
      </c>
      <c r="E19" s="4" t="s">
        <v>233</v>
      </c>
      <c r="G19" t="s">
        <v>11</v>
      </c>
      <c r="H19">
        <v>2006</v>
      </c>
      <c r="I19" s="1">
        <v>39010</v>
      </c>
      <c r="J19" s="3">
        <v>41833</v>
      </c>
      <c r="K19">
        <v>8</v>
      </c>
      <c r="L19">
        <v>3980</v>
      </c>
      <c r="M19" s="25">
        <v>4.4579000282857102</v>
      </c>
      <c r="N19" t="s">
        <v>556</v>
      </c>
      <c r="O19" s="17">
        <v>15.2</v>
      </c>
      <c r="P19" s="17">
        <v>24.1</v>
      </c>
      <c r="Q19" s="16">
        <f t="shared" si="0"/>
        <v>0.63070539419087135</v>
      </c>
      <c r="R19">
        <v>0</v>
      </c>
      <c r="S19" t="s">
        <v>13</v>
      </c>
      <c r="U19">
        <v>0</v>
      </c>
      <c r="V19" s="16">
        <v>0.56999999999999995</v>
      </c>
      <c r="W19">
        <v>0.59</v>
      </c>
      <c r="X19">
        <v>0.62</v>
      </c>
      <c r="Y19" s="23">
        <f t="shared" si="1"/>
        <v>0.59333333333333327</v>
      </c>
      <c r="Z19">
        <v>51.59</v>
      </c>
      <c r="AA19">
        <v>51.54</v>
      </c>
      <c r="AB19" s="16">
        <v>51.56</v>
      </c>
      <c r="AC19" s="16">
        <f t="shared" si="2"/>
        <v>51.563333333333333</v>
      </c>
      <c r="AD19" s="24">
        <v>6.1999999999999998E-3</v>
      </c>
      <c r="AE19" s="16">
        <f t="shared" si="3"/>
        <v>6.2</v>
      </c>
      <c r="AF19" s="24">
        <f t="shared" si="6"/>
        <v>0.12024048096192386</v>
      </c>
      <c r="AG19">
        <v>42.76</v>
      </c>
      <c r="AH19" s="22">
        <f t="shared" si="4"/>
        <v>21.38</v>
      </c>
      <c r="AI19" s="22" t="e">
        <f t="shared" si="5"/>
        <v>#VALUE!</v>
      </c>
      <c r="AJ19" s="21" t="s">
        <v>133</v>
      </c>
      <c r="AK19" s="21" t="s">
        <v>133</v>
      </c>
    </row>
    <row r="20" spans="1:101" x14ac:dyDescent="0.3">
      <c r="A20">
        <v>182</v>
      </c>
      <c r="B20">
        <v>6181</v>
      </c>
      <c r="C20" s="2" t="s">
        <v>73</v>
      </c>
      <c r="D20" s="2" t="s">
        <v>390</v>
      </c>
      <c r="E20" s="4" t="s">
        <v>233</v>
      </c>
      <c r="G20" t="s">
        <v>11</v>
      </c>
      <c r="H20">
        <v>2013</v>
      </c>
      <c r="I20" s="1">
        <v>41473</v>
      </c>
      <c r="J20" s="3">
        <v>41838</v>
      </c>
      <c r="K20">
        <v>1</v>
      </c>
      <c r="L20">
        <v>1888</v>
      </c>
      <c r="M20" s="25">
        <v>4.4579000282857102</v>
      </c>
      <c r="N20" t="s">
        <v>556</v>
      </c>
      <c r="O20" s="17">
        <v>14.4</v>
      </c>
      <c r="P20" s="17">
        <v>25.2</v>
      </c>
      <c r="Q20" s="16">
        <f t="shared" si="0"/>
        <v>0.57142857142857151</v>
      </c>
      <c r="R20">
        <v>0</v>
      </c>
      <c r="S20" t="s">
        <v>17</v>
      </c>
      <c r="U20">
        <v>1</v>
      </c>
      <c r="V20" s="16">
        <v>0.56000000000000005</v>
      </c>
      <c r="W20" s="16">
        <v>0.57999999999999996</v>
      </c>
      <c r="X20" s="16">
        <v>0.56000000000000005</v>
      </c>
      <c r="Y20" s="23">
        <f t="shared" si="1"/>
        <v>0.56666666666666676</v>
      </c>
      <c r="Z20" s="16">
        <v>49.65</v>
      </c>
      <c r="AA20" s="16">
        <v>49.66</v>
      </c>
      <c r="AB20" s="16">
        <v>49.74</v>
      </c>
      <c r="AC20" s="16">
        <f t="shared" si="2"/>
        <v>49.683333333333337</v>
      </c>
      <c r="AD20" s="24">
        <v>5.7000000000000002E-3</v>
      </c>
      <c r="AE20" s="16">
        <f t="shared" si="3"/>
        <v>5.7</v>
      </c>
      <c r="AF20" s="24">
        <f t="shared" si="6"/>
        <v>0.11472660181147265</v>
      </c>
      <c r="AG20" s="16">
        <v>40.729999999999997</v>
      </c>
      <c r="AH20" s="22">
        <f t="shared" si="4"/>
        <v>20.364999999999998</v>
      </c>
      <c r="AI20" s="22" t="e">
        <f t="shared" si="5"/>
        <v>#VALUE!</v>
      </c>
      <c r="AJ20" s="21" t="s">
        <v>133</v>
      </c>
      <c r="AK20" s="21" t="s">
        <v>133</v>
      </c>
    </row>
    <row r="21" spans="1:101" x14ac:dyDescent="0.3">
      <c r="A21">
        <v>178</v>
      </c>
      <c r="B21">
        <v>6177</v>
      </c>
      <c r="C21" s="2" t="s">
        <v>74</v>
      </c>
      <c r="D21" s="2" t="s">
        <v>391</v>
      </c>
      <c r="E21" s="4" t="s">
        <v>233</v>
      </c>
      <c r="G21" t="s">
        <v>11</v>
      </c>
      <c r="H21">
        <v>2014</v>
      </c>
      <c r="I21" s="1">
        <v>41719</v>
      </c>
      <c r="J21" s="3">
        <v>41839</v>
      </c>
      <c r="K21">
        <v>0</v>
      </c>
      <c r="L21">
        <v>174</v>
      </c>
      <c r="M21" s="25">
        <v>4.4579000282857102</v>
      </c>
      <c r="N21" t="s">
        <v>558</v>
      </c>
      <c r="O21" s="17">
        <v>13.2</v>
      </c>
      <c r="P21" s="17">
        <v>26</v>
      </c>
      <c r="Q21" s="16">
        <f t="shared" si="0"/>
        <v>0.50769230769230766</v>
      </c>
      <c r="R21">
        <v>0</v>
      </c>
      <c r="S21" t="s">
        <v>13</v>
      </c>
      <c r="U21">
        <v>0</v>
      </c>
      <c r="V21" s="16">
        <v>0.38</v>
      </c>
      <c r="W21" s="16">
        <v>0.38</v>
      </c>
      <c r="X21" s="16">
        <v>0.38</v>
      </c>
      <c r="Y21" s="23">
        <f t="shared" si="1"/>
        <v>0.38000000000000006</v>
      </c>
      <c r="Z21" s="16">
        <v>47.59</v>
      </c>
      <c r="AA21" s="16">
        <v>47.56</v>
      </c>
      <c r="AB21" s="16">
        <v>47.61</v>
      </c>
      <c r="AC21" s="16">
        <f t="shared" si="2"/>
        <v>47.586666666666666</v>
      </c>
      <c r="AD21" s="24">
        <v>6.1999999999999998E-3</v>
      </c>
      <c r="AE21" s="16">
        <f t="shared" si="3"/>
        <v>6.2</v>
      </c>
      <c r="AF21" s="24">
        <f t="shared" si="6"/>
        <v>0.13028859624544692</v>
      </c>
      <c r="AG21" s="16">
        <v>40.4</v>
      </c>
      <c r="AH21" s="22">
        <f t="shared" si="4"/>
        <v>20.2</v>
      </c>
      <c r="AI21" s="22" t="e">
        <f t="shared" si="5"/>
        <v>#VALUE!</v>
      </c>
      <c r="AJ21" s="21" t="s">
        <v>133</v>
      </c>
      <c r="AK21" s="21" t="s">
        <v>133</v>
      </c>
    </row>
    <row r="22" spans="1:101" x14ac:dyDescent="0.3">
      <c r="A22">
        <v>184</v>
      </c>
      <c r="B22">
        <v>6185</v>
      </c>
      <c r="C22" s="2" t="s">
        <v>76</v>
      </c>
      <c r="D22" s="2" t="s">
        <v>393</v>
      </c>
      <c r="E22" s="4" t="s">
        <v>233</v>
      </c>
      <c r="G22" t="s">
        <v>11</v>
      </c>
      <c r="H22">
        <v>2014</v>
      </c>
      <c r="I22" s="1">
        <v>41723</v>
      </c>
      <c r="J22" s="3">
        <v>41843</v>
      </c>
      <c r="K22">
        <v>0</v>
      </c>
      <c r="L22">
        <v>2877</v>
      </c>
      <c r="M22" s="25">
        <v>4.4579000282857102</v>
      </c>
      <c r="N22" t="s">
        <v>560</v>
      </c>
      <c r="O22" s="17">
        <v>13.8</v>
      </c>
      <c r="P22" s="17">
        <v>24.8</v>
      </c>
      <c r="Q22" s="16">
        <f t="shared" si="0"/>
        <v>0.55645161290322587</v>
      </c>
      <c r="R22">
        <v>0</v>
      </c>
      <c r="S22" t="s">
        <v>13</v>
      </c>
      <c r="U22">
        <v>0</v>
      </c>
      <c r="V22" s="16">
        <v>0.55000000000000004</v>
      </c>
      <c r="W22" s="16">
        <v>0.54</v>
      </c>
      <c r="X22" s="16">
        <v>0.55000000000000004</v>
      </c>
      <c r="Y22" s="23">
        <f t="shared" si="1"/>
        <v>0.54666666666666675</v>
      </c>
      <c r="Z22" s="16">
        <v>51.47</v>
      </c>
      <c r="AA22" s="16">
        <v>51.53</v>
      </c>
      <c r="AB22" s="16">
        <v>51.6</v>
      </c>
      <c r="AC22" s="16">
        <f t="shared" si="2"/>
        <v>51.533333333333331</v>
      </c>
      <c r="AD22" s="24">
        <v>5.0000000000000001E-3</v>
      </c>
      <c r="AE22" s="16">
        <f t="shared" si="3"/>
        <v>5</v>
      </c>
      <c r="AF22" s="24">
        <f t="shared" si="6"/>
        <v>9.7024579560155241E-2</v>
      </c>
      <c r="AG22" s="16">
        <v>44.38</v>
      </c>
      <c r="AH22" s="22">
        <f t="shared" si="4"/>
        <v>22.19</v>
      </c>
      <c r="AI22" s="22" t="e">
        <f t="shared" si="5"/>
        <v>#VALUE!</v>
      </c>
      <c r="AJ22" s="21" t="s">
        <v>133</v>
      </c>
      <c r="AK22" s="21" t="s">
        <v>133</v>
      </c>
    </row>
    <row r="23" spans="1:101" x14ac:dyDescent="0.3">
      <c r="A23">
        <v>187</v>
      </c>
      <c r="B23">
        <v>6187</v>
      </c>
      <c r="C23" s="2" t="s">
        <v>77</v>
      </c>
      <c r="D23" s="2" t="s">
        <v>394</v>
      </c>
      <c r="E23" s="4" t="s">
        <v>233</v>
      </c>
      <c r="G23" t="s">
        <v>11</v>
      </c>
      <c r="H23">
        <v>2014</v>
      </c>
      <c r="I23" s="1">
        <v>41724</v>
      </c>
      <c r="J23" s="3">
        <v>41844</v>
      </c>
      <c r="K23">
        <v>0</v>
      </c>
      <c r="L23">
        <v>1445</v>
      </c>
      <c r="M23" s="25">
        <v>4.4579000282857102</v>
      </c>
      <c r="N23" t="s">
        <v>559</v>
      </c>
      <c r="O23" s="17">
        <v>13.1</v>
      </c>
      <c r="P23" s="17">
        <v>22.7</v>
      </c>
      <c r="Q23" s="16">
        <f t="shared" si="0"/>
        <v>0.5770925110132159</v>
      </c>
      <c r="R23">
        <v>0</v>
      </c>
      <c r="S23" t="s">
        <v>13</v>
      </c>
      <c r="U23">
        <v>0</v>
      </c>
      <c r="V23" s="16">
        <v>0.55000000000000004</v>
      </c>
      <c r="W23" s="16">
        <v>0.6</v>
      </c>
      <c r="X23" s="16">
        <v>0.61</v>
      </c>
      <c r="Y23" s="23">
        <f t="shared" si="1"/>
        <v>0.58666666666666656</v>
      </c>
      <c r="Z23" s="16">
        <v>51.32</v>
      </c>
      <c r="AA23" s="16">
        <v>51.22</v>
      </c>
      <c r="AB23" s="16">
        <v>51.19</v>
      </c>
      <c r="AC23" s="16">
        <f t="shared" si="2"/>
        <v>51.243333333333332</v>
      </c>
      <c r="AD23" s="24">
        <v>6.1000000000000004E-3</v>
      </c>
      <c r="AE23" s="16">
        <f t="shared" si="3"/>
        <v>6.1000000000000005</v>
      </c>
      <c r="AF23" s="24">
        <f t="shared" si="6"/>
        <v>0.11903987510570482</v>
      </c>
      <c r="AG23" s="16">
        <v>44.11</v>
      </c>
      <c r="AH23" s="22">
        <f t="shared" si="4"/>
        <v>22.055</v>
      </c>
      <c r="AI23" s="22" t="e">
        <f t="shared" si="5"/>
        <v>#VALUE!</v>
      </c>
      <c r="AJ23" s="21" t="s">
        <v>133</v>
      </c>
      <c r="AK23" s="21" t="s">
        <v>133</v>
      </c>
    </row>
    <row r="24" spans="1:101" x14ac:dyDescent="0.3">
      <c r="A24">
        <v>30</v>
      </c>
      <c r="B24">
        <v>5319</v>
      </c>
      <c r="C24" s="2" t="s">
        <v>78</v>
      </c>
      <c r="D24" s="2" t="s">
        <v>395</v>
      </c>
      <c r="E24" s="4" t="s">
        <v>233</v>
      </c>
      <c r="F24" t="s">
        <v>568</v>
      </c>
      <c r="G24" t="s">
        <v>11</v>
      </c>
      <c r="H24">
        <v>2009</v>
      </c>
      <c r="I24" s="1">
        <v>39897</v>
      </c>
      <c r="J24" s="3">
        <v>41850</v>
      </c>
      <c r="K24">
        <v>5</v>
      </c>
      <c r="L24">
        <v>3041</v>
      </c>
      <c r="M24" s="25">
        <v>4.4579000282857102</v>
      </c>
      <c r="N24" t="s">
        <v>558</v>
      </c>
      <c r="O24" s="17">
        <v>15.1</v>
      </c>
      <c r="P24" s="17">
        <v>24.1</v>
      </c>
      <c r="Q24" s="16">
        <f t="shared" si="0"/>
        <v>0.62655601659751037</v>
      </c>
      <c r="R24">
        <v>0</v>
      </c>
      <c r="S24" t="s">
        <v>17</v>
      </c>
      <c r="U24">
        <v>1</v>
      </c>
      <c r="V24" s="16">
        <v>0.53</v>
      </c>
      <c r="W24" s="16">
        <v>0.48</v>
      </c>
      <c r="X24" s="16">
        <v>0.48</v>
      </c>
      <c r="Y24" s="23">
        <f t="shared" si="1"/>
        <v>0.49666666666666665</v>
      </c>
      <c r="Z24" s="16">
        <v>40.89</v>
      </c>
      <c r="AA24" s="16">
        <v>40.9</v>
      </c>
      <c r="AB24" s="16">
        <v>40.99</v>
      </c>
      <c r="AC24" s="16">
        <f t="shared" si="2"/>
        <v>40.926666666666669</v>
      </c>
      <c r="AD24" s="24">
        <v>5.0000000000000001E-3</v>
      </c>
      <c r="AE24" s="16">
        <f t="shared" si="3"/>
        <v>5</v>
      </c>
      <c r="AF24" s="24">
        <f t="shared" si="6"/>
        <v>0.12216973448444371</v>
      </c>
      <c r="AG24">
        <v>31.27</v>
      </c>
      <c r="AH24" s="22">
        <f t="shared" si="4"/>
        <v>15.635</v>
      </c>
      <c r="AI24" s="22" t="e">
        <f t="shared" si="5"/>
        <v>#VALUE!</v>
      </c>
      <c r="AJ24" s="21" t="s">
        <v>133</v>
      </c>
      <c r="AK24" s="21" t="s">
        <v>133</v>
      </c>
    </row>
    <row r="25" spans="1:101" x14ac:dyDescent="0.3">
      <c r="A25">
        <v>83</v>
      </c>
      <c r="B25">
        <v>5901</v>
      </c>
      <c r="C25" s="2" t="s">
        <v>79</v>
      </c>
      <c r="D25" s="2" t="s">
        <v>396</v>
      </c>
      <c r="E25" s="4" t="s">
        <v>233</v>
      </c>
      <c r="G25" t="s">
        <v>11</v>
      </c>
      <c r="H25">
        <v>2012</v>
      </c>
      <c r="I25" s="1">
        <v>41065</v>
      </c>
      <c r="J25" s="3">
        <v>41850</v>
      </c>
      <c r="K25">
        <v>2</v>
      </c>
      <c r="L25">
        <v>3906</v>
      </c>
      <c r="M25" s="25">
        <v>4.4579000282857102</v>
      </c>
      <c r="N25" t="s">
        <v>556</v>
      </c>
      <c r="O25" s="17">
        <v>16</v>
      </c>
      <c r="P25" s="17">
        <v>24.4</v>
      </c>
      <c r="Q25" s="16">
        <f t="shared" si="0"/>
        <v>0.65573770491803285</v>
      </c>
      <c r="R25">
        <v>0</v>
      </c>
      <c r="S25" t="s">
        <v>17</v>
      </c>
      <c r="U25">
        <v>1</v>
      </c>
      <c r="V25" s="16">
        <v>0.5</v>
      </c>
      <c r="W25">
        <v>0.47</v>
      </c>
      <c r="X25" s="16">
        <v>0.47</v>
      </c>
      <c r="Y25" s="23">
        <f t="shared" si="1"/>
        <v>0.48</v>
      </c>
      <c r="Z25" s="16">
        <v>40.85</v>
      </c>
      <c r="AA25" s="16">
        <v>40.82</v>
      </c>
      <c r="AB25" s="16">
        <v>40.770000000000003</v>
      </c>
      <c r="AC25" s="16">
        <f t="shared" si="2"/>
        <v>40.813333333333333</v>
      </c>
      <c r="AD25" s="24">
        <v>4.3E-3</v>
      </c>
      <c r="AE25" s="16">
        <f t="shared" si="3"/>
        <v>4.3</v>
      </c>
      <c r="AF25" s="24">
        <f t="shared" si="6"/>
        <v>0.10535772623325711</v>
      </c>
      <c r="AG25" s="16">
        <v>33.799999999999997</v>
      </c>
      <c r="AH25" s="22">
        <f t="shared" si="4"/>
        <v>16.899999999999999</v>
      </c>
      <c r="AI25" s="22" t="e">
        <f t="shared" si="5"/>
        <v>#VALUE!</v>
      </c>
      <c r="AJ25" s="21" t="s">
        <v>133</v>
      </c>
      <c r="AK25" s="21" t="s">
        <v>133</v>
      </c>
      <c r="AL25">
        <v>20</v>
      </c>
      <c r="AM25">
        <v>19</v>
      </c>
      <c r="AN25">
        <v>13</v>
      </c>
      <c r="AO25">
        <v>15</v>
      </c>
      <c r="AP25">
        <v>11</v>
      </c>
      <c r="AQ25">
        <v>14</v>
      </c>
      <c r="AR25">
        <v>11</v>
      </c>
      <c r="AS25">
        <v>13</v>
      </c>
      <c r="AT25">
        <v>11</v>
      </c>
      <c r="AU25">
        <v>13</v>
      </c>
      <c r="AV25">
        <v>11</v>
      </c>
      <c r="AW25">
        <v>11</v>
      </c>
      <c r="AX25">
        <v>10</v>
      </c>
      <c r="AY25">
        <v>11</v>
      </c>
      <c r="AZ25">
        <v>10</v>
      </c>
      <c r="BA25">
        <v>11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I25">
        <v>12</v>
      </c>
      <c r="BJ25">
        <v>16</v>
      </c>
      <c r="BK25">
        <v>11</v>
      </c>
      <c r="BL25">
        <v>15</v>
      </c>
      <c r="BM25">
        <v>11</v>
      </c>
      <c r="BN25">
        <v>13</v>
      </c>
      <c r="BO25">
        <v>11</v>
      </c>
      <c r="BP25">
        <v>12</v>
      </c>
      <c r="BQ25">
        <v>11</v>
      </c>
      <c r="BR25">
        <v>11</v>
      </c>
      <c r="BS25">
        <v>11</v>
      </c>
      <c r="BT25">
        <v>11</v>
      </c>
      <c r="BU25">
        <v>10</v>
      </c>
      <c r="BV25">
        <v>11</v>
      </c>
      <c r="BW25">
        <v>10</v>
      </c>
      <c r="BX25">
        <v>11</v>
      </c>
      <c r="BY25">
        <v>10</v>
      </c>
      <c r="BZ25">
        <v>11</v>
      </c>
      <c r="CA25">
        <v>10</v>
      </c>
      <c r="CB25">
        <v>10</v>
      </c>
      <c r="CD25">
        <v>13</v>
      </c>
      <c r="CE25">
        <v>16</v>
      </c>
      <c r="CF25">
        <v>12</v>
      </c>
      <c r="CG25">
        <v>15</v>
      </c>
      <c r="CH25">
        <v>11</v>
      </c>
      <c r="CI25">
        <v>13</v>
      </c>
      <c r="CJ25">
        <v>11</v>
      </c>
      <c r="CK25">
        <v>12</v>
      </c>
      <c r="CL25">
        <v>11</v>
      </c>
      <c r="CM25">
        <v>12</v>
      </c>
      <c r="CN25">
        <v>11</v>
      </c>
      <c r="CO25">
        <v>11</v>
      </c>
      <c r="CP25">
        <v>11</v>
      </c>
      <c r="CQ25">
        <v>11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</row>
    <row r="26" spans="1:101" x14ac:dyDescent="0.3">
      <c r="A26">
        <v>189</v>
      </c>
      <c r="B26">
        <v>6190</v>
      </c>
      <c r="C26" s="2" t="s">
        <v>81</v>
      </c>
      <c r="D26" s="2" t="s">
        <v>398</v>
      </c>
      <c r="E26" s="4" t="s">
        <v>233</v>
      </c>
      <c r="G26" t="s">
        <v>11</v>
      </c>
      <c r="H26">
        <v>2014</v>
      </c>
      <c r="I26" s="1">
        <v>41735</v>
      </c>
      <c r="J26" s="3">
        <v>41855</v>
      </c>
      <c r="K26">
        <v>0</v>
      </c>
      <c r="L26">
        <v>169</v>
      </c>
      <c r="M26" s="25">
        <v>4.4579000282857102</v>
      </c>
      <c r="N26" t="s">
        <v>564</v>
      </c>
      <c r="O26" s="17">
        <v>13.9</v>
      </c>
      <c r="P26" s="17">
        <v>24.4</v>
      </c>
      <c r="Q26" s="16">
        <f t="shared" si="0"/>
        <v>0.56967213114754101</v>
      </c>
      <c r="R26">
        <v>0</v>
      </c>
      <c r="S26" t="s">
        <v>13</v>
      </c>
      <c r="U26">
        <v>0</v>
      </c>
      <c r="V26" s="16">
        <v>0.55000000000000004</v>
      </c>
      <c r="W26" s="16">
        <v>0.51</v>
      </c>
      <c r="X26" s="16">
        <v>0.5</v>
      </c>
      <c r="Y26" s="23">
        <f t="shared" si="1"/>
        <v>0.52</v>
      </c>
      <c r="Z26" s="16">
        <v>48.32</v>
      </c>
      <c r="AA26" s="16">
        <v>48.41</v>
      </c>
      <c r="AB26" s="16">
        <v>48.35</v>
      </c>
      <c r="AC26" s="16">
        <f t="shared" si="2"/>
        <v>48.359999999999992</v>
      </c>
      <c r="AD26" s="24">
        <v>4.8999999999999998E-3</v>
      </c>
      <c r="AE26" s="16">
        <f t="shared" si="3"/>
        <v>4.8999999999999995</v>
      </c>
      <c r="AF26" s="24">
        <f t="shared" si="6"/>
        <v>0.10132340777502068</v>
      </c>
      <c r="AG26" s="16">
        <v>42.58</v>
      </c>
      <c r="AH26" s="22">
        <f t="shared" si="4"/>
        <v>21.29</v>
      </c>
      <c r="AI26" s="22" t="e">
        <f t="shared" si="5"/>
        <v>#VALUE!</v>
      </c>
      <c r="AJ26" s="21" t="s">
        <v>133</v>
      </c>
      <c r="AK26" s="21" t="s">
        <v>133</v>
      </c>
    </row>
    <row r="27" spans="1:101" x14ac:dyDescent="0.3">
      <c r="A27">
        <v>1</v>
      </c>
      <c r="B27">
        <v>1826</v>
      </c>
      <c r="C27" s="2" t="s">
        <v>83</v>
      </c>
      <c r="D27" s="2" t="s">
        <v>400</v>
      </c>
      <c r="E27" s="4" t="s">
        <v>233</v>
      </c>
      <c r="G27" t="s">
        <v>11</v>
      </c>
      <c r="H27">
        <v>2003</v>
      </c>
      <c r="I27" s="1">
        <v>37842</v>
      </c>
      <c r="J27" s="3">
        <v>41859</v>
      </c>
      <c r="K27">
        <v>11</v>
      </c>
      <c r="L27">
        <v>5500</v>
      </c>
      <c r="M27" s="25">
        <v>4.4579000282857102</v>
      </c>
      <c r="N27" t="s">
        <v>556</v>
      </c>
      <c r="O27" s="17">
        <v>15.5</v>
      </c>
      <c r="P27" s="17">
        <v>24.7</v>
      </c>
      <c r="Q27" s="16">
        <f t="shared" si="0"/>
        <v>0.62753036437246967</v>
      </c>
      <c r="R27">
        <v>0</v>
      </c>
      <c r="S27" t="s">
        <v>13</v>
      </c>
      <c r="U27">
        <v>0</v>
      </c>
      <c r="V27">
        <v>0.47</v>
      </c>
      <c r="W27">
        <v>0.47</v>
      </c>
      <c r="X27">
        <v>0.48</v>
      </c>
      <c r="Y27" s="23">
        <f t="shared" si="1"/>
        <v>0.47333333333333333</v>
      </c>
      <c r="Z27">
        <v>54.21</v>
      </c>
      <c r="AA27">
        <v>54.21</v>
      </c>
      <c r="AB27" s="16">
        <v>54.22</v>
      </c>
      <c r="AC27" s="16">
        <f t="shared" si="2"/>
        <v>54.213333333333331</v>
      </c>
      <c r="AD27" s="24">
        <v>6.0000000000000001E-3</v>
      </c>
      <c r="AE27" s="16">
        <f t="shared" si="3"/>
        <v>6</v>
      </c>
      <c r="AF27" s="24">
        <f t="shared" si="6"/>
        <v>0.11067388096409247</v>
      </c>
      <c r="AG27">
        <v>44.64</v>
      </c>
      <c r="AH27" s="22">
        <f t="shared" si="4"/>
        <v>22.32</v>
      </c>
      <c r="AI27" s="22" t="e">
        <f t="shared" si="5"/>
        <v>#VALUE!</v>
      </c>
      <c r="AJ27" s="21" t="s">
        <v>133</v>
      </c>
      <c r="AK27" s="21" t="s">
        <v>133</v>
      </c>
    </row>
    <row r="28" spans="1:101" x14ac:dyDescent="0.3">
      <c r="A28">
        <v>22</v>
      </c>
      <c r="B28">
        <v>5195</v>
      </c>
      <c r="C28" s="2" t="s">
        <v>85</v>
      </c>
      <c r="D28" s="2" t="s">
        <v>402</v>
      </c>
      <c r="E28" s="4" t="s">
        <v>233</v>
      </c>
      <c r="G28" t="s">
        <v>11</v>
      </c>
      <c r="H28">
        <v>2008</v>
      </c>
      <c r="I28" s="1">
        <v>39522</v>
      </c>
      <c r="J28" s="3">
        <v>41872</v>
      </c>
      <c r="K28">
        <v>6</v>
      </c>
      <c r="L28">
        <v>2377</v>
      </c>
      <c r="M28" s="25">
        <v>4.4579000282857102</v>
      </c>
      <c r="N28" t="s">
        <v>556</v>
      </c>
      <c r="O28" s="17">
        <v>14.2</v>
      </c>
      <c r="P28" s="17">
        <v>24.1</v>
      </c>
      <c r="Q28" s="16">
        <f t="shared" si="0"/>
        <v>0.58921161825726132</v>
      </c>
      <c r="R28">
        <v>0</v>
      </c>
      <c r="S28" t="s">
        <v>13</v>
      </c>
      <c r="U28">
        <v>0</v>
      </c>
      <c r="V28" s="16">
        <v>0.51</v>
      </c>
      <c r="W28">
        <v>0.54</v>
      </c>
      <c r="X28">
        <v>0.55000000000000004</v>
      </c>
      <c r="Y28" s="23">
        <f t="shared" si="1"/>
        <v>0.53333333333333333</v>
      </c>
      <c r="Z28">
        <v>47.48</v>
      </c>
      <c r="AA28">
        <v>47.44</v>
      </c>
      <c r="AB28" s="16">
        <v>47.5</v>
      </c>
      <c r="AC28" s="16">
        <f t="shared" si="2"/>
        <v>47.473333333333329</v>
      </c>
      <c r="AD28" s="24">
        <v>5.3E-3</v>
      </c>
      <c r="AE28" s="16">
        <f t="shared" si="3"/>
        <v>5.3</v>
      </c>
      <c r="AF28" s="24">
        <f t="shared" si="6"/>
        <v>0.11164162336750456</v>
      </c>
      <c r="AG28">
        <v>40.56</v>
      </c>
      <c r="AH28" s="22">
        <f t="shared" si="4"/>
        <v>20.28</v>
      </c>
      <c r="AI28" s="22" t="e">
        <f t="shared" si="5"/>
        <v>#VALUE!</v>
      </c>
      <c r="AJ28" s="21" t="s">
        <v>133</v>
      </c>
      <c r="AK28" s="21" t="s">
        <v>133</v>
      </c>
      <c r="AL28">
        <v>23</v>
      </c>
      <c r="AM28">
        <v>19</v>
      </c>
      <c r="AN28">
        <v>14</v>
      </c>
      <c r="AO28">
        <v>18</v>
      </c>
      <c r="AP28">
        <v>13</v>
      </c>
      <c r="AQ28">
        <v>16</v>
      </c>
      <c r="AR28">
        <v>12</v>
      </c>
      <c r="AS28">
        <v>14</v>
      </c>
      <c r="AT28">
        <v>12</v>
      </c>
      <c r="AU28">
        <v>12</v>
      </c>
      <c r="AV28">
        <v>11</v>
      </c>
      <c r="AW28">
        <v>11</v>
      </c>
      <c r="AX28">
        <v>10</v>
      </c>
      <c r="AY28">
        <v>11</v>
      </c>
      <c r="AZ28">
        <v>11</v>
      </c>
      <c r="BA28">
        <v>11</v>
      </c>
      <c r="BB28">
        <v>10</v>
      </c>
      <c r="BC28">
        <v>11</v>
      </c>
      <c r="BD28">
        <v>10</v>
      </c>
      <c r="BE28">
        <v>11</v>
      </c>
      <c r="BF28">
        <v>10</v>
      </c>
      <c r="BG28">
        <v>11</v>
      </c>
      <c r="BI28">
        <v>10</v>
      </c>
      <c r="BJ28">
        <v>10</v>
      </c>
      <c r="BK28">
        <v>14</v>
      </c>
      <c r="BL28">
        <v>18</v>
      </c>
      <c r="BM28">
        <v>13</v>
      </c>
      <c r="BN28">
        <v>16</v>
      </c>
      <c r="BO28">
        <v>12</v>
      </c>
      <c r="BP28">
        <v>13</v>
      </c>
      <c r="BQ28">
        <v>11</v>
      </c>
      <c r="BR28">
        <v>13</v>
      </c>
      <c r="BS28">
        <v>11</v>
      </c>
      <c r="BT28">
        <v>12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10</v>
      </c>
      <c r="CB28">
        <v>11</v>
      </c>
      <c r="CD28">
        <v>14</v>
      </c>
      <c r="CE28">
        <v>17</v>
      </c>
      <c r="CF28">
        <v>12</v>
      </c>
      <c r="CG28">
        <v>16</v>
      </c>
      <c r="CH28">
        <v>12</v>
      </c>
      <c r="CI28">
        <v>12</v>
      </c>
      <c r="CJ28">
        <v>11</v>
      </c>
      <c r="CK28">
        <v>12</v>
      </c>
      <c r="CL28">
        <v>11</v>
      </c>
      <c r="CM28">
        <v>12</v>
      </c>
      <c r="CN28">
        <v>11</v>
      </c>
      <c r="CO28">
        <v>11</v>
      </c>
      <c r="CP28">
        <v>12</v>
      </c>
      <c r="CQ28">
        <v>10</v>
      </c>
      <c r="CR28">
        <v>11</v>
      </c>
      <c r="CS28">
        <v>11</v>
      </c>
      <c r="CT28">
        <v>10</v>
      </c>
      <c r="CU28">
        <v>10</v>
      </c>
      <c r="CV28">
        <v>10</v>
      </c>
      <c r="CW28">
        <v>10</v>
      </c>
    </row>
    <row r="29" spans="1:101" x14ac:dyDescent="0.3">
      <c r="A29">
        <v>131</v>
      </c>
      <c r="B29">
        <v>6147</v>
      </c>
      <c r="C29" s="2" t="s">
        <v>34</v>
      </c>
      <c r="D29" s="2" t="s">
        <v>352</v>
      </c>
      <c r="E29" s="4" t="s">
        <v>233</v>
      </c>
      <c r="G29" t="s">
        <v>11</v>
      </c>
      <c r="H29">
        <v>2014</v>
      </c>
      <c r="I29" s="1">
        <v>41695</v>
      </c>
      <c r="J29" s="3">
        <v>41879</v>
      </c>
      <c r="K29">
        <v>0</v>
      </c>
      <c r="L29">
        <v>211</v>
      </c>
      <c r="M29" s="25">
        <v>4.4579000282857102</v>
      </c>
      <c r="N29" t="s">
        <v>558</v>
      </c>
      <c r="O29" s="17">
        <v>14.5</v>
      </c>
      <c r="P29" s="17">
        <v>25.3</v>
      </c>
      <c r="Q29" s="16">
        <f t="shared" si="0"/>
        <v>0.5731225296442688</v>
      </c>
      <c r="R29">
        <v>0</v>
      </c>
      <c r="S29" t="s">
        <v>13</v>
      </c>
      <c r="U29">
        <v>0</v>
      </c>
      <c r="V29" s="16">
        <v>0.6</v>
      </c>
      <c r="W29" s="16">
        <v>0.59</v>
      </c>
      <c r="X29" s="16">
        <v>0.61</v>
      </c>
      <c r="Y29" s="23">
        <f t="shared" si="1"/>
        <v>0.6</v>
      </c>
      <c r="Z29" s="16">
        <v>49.7</v>
      </c>
      <c r="AA29" s="16">
        <v>49.65</v>
      </c>
      <c r="AB29" s="16">
        <v>49.61</v>
      </c>
      <c r="AC29" s="16">
        <f t="shared" si="2"/>
        <v>49.653333333333329</v>
      </c>
      <c r="AD29" s="24">
        <v>6.1000000000000004E-3</v>
      </c>
      <c r="AE29" s="16">
        <f t="shared" si="3"/>
        <v>6.1000000000000005</v>
      </c>
      <c r="AF29" s="24">
        <f t="shared" si="6"/>
        <v>0.12285177228786254</v>
      </c>
      <c r="AG29" s="16">
        <v>43.66</v>
      </c>
      <c r="AH29" s="22">
        <f t="shared" si="4"/>
        <v>21.83</v>
      </c>
      <c r="AI29" s="22" t="e">
        <f t="shared" si="5"/>
        <v>#VALUE!</v>
      </c>
      <c r="AJ29" s="21" t="s">
        <v>133</v>
      </c>
      <c r="AK29" s="21" t="s">
        <v>133</v>
      </c>
    </row>
    <row r="30" spans="1:101" x14ac:dyDescent="0.3">
      <c r="A30">
        <v>126</v>
      </c>
      <c r="B30">
        <v>6145</v>
      </c>
      <c r="C30" s="2" t="s">
        <v>23</v>
      </c>
      <c r="D30" s="2" t="s">
        <v>343</v>
      </c>
      <c r="E30" s="4" t="s">
        <v>233</v>
      </c>
      <c r="G30" t="s">
        <v>11</v>
      </c>
      <c r="H30">
        <v>2014</v>
      </c>
      <c r="I30" s="1">
        <v>41691</v>
      </c>
      <c r="J30" s="3">
        <v>41881</v>
      </c>
      <c r="K30">
        <v>0</v>
      </c>
      <c r="L30">
        <v>349</v>
      </c>
      <c r="M30" s="25">
        <v>4.4579000282857102</v>
      </c>
      <c r="N30" t="s">
        <v>560</v>
      </c>
      <c r="O30" s="17">
        <v>14.5</v>
      </c>
      <c r="P30" s="17">
        <v>24.1</v>
      </c>
      <c r="Q30" s="16">
        <f t="shared" si="0"/>
        <v>0.60165975103734437</v>
      </c>
      <c r="R30">
        <v>0</v>
      </c>
      <c r="S30" t="s">
        <v>13</v>
      </c>
      <c r="U30">
        <v>0</v>
      </c>
      <c r="V30" s="16">
        <v>0.6</v>
      </c>
      <c r="W30" s="16">
        <v>0.59</v>
      </c>
      <c r="X30" s="16">
        <v>0.56999999999999995</v>
      </c>
      <c r="Y30" s="23">
        <f t="shared" si="1"/>
        <v>0.58666666666666656</v>
      </c>
      <c r="Z30" s="16">
        <v>50.72</v>
      </c>
      <c r="AA30" s="16">
        <v>50.81</v>
      </c>
      <c r="AB30" s="16">
        <v>50.76</v>
      </c>
      <c r="AC30" s="16">
        <f t="shared" si="2"/>
        <v>50.763333333333328</v>
      </c>
      <c r="AD30" s="24">
        <v>5.5999999999999999E-3</v>
      </c>
      <c r="AE30" s="16">
        <f t="shared" si="3"/>
        <v>5.6</v>
      </c>
      <c r="AF30" s="24">
        <f t="shared" si="6"/>
        <v>0.110315844769847</v>
      </c>
      <c r="AG30" s="16">
        <v>43.77</v>
      </c>
      <c r="AH30" s="22">
        <f t="shared" si="4"/>
        <v>21.885000000000002</v>
      </c>
      <c r="AI30" s="22" t="e">
        <f t="shared" si="5"/>
        <v>#VALUE!</v>
      </c>
      <c r="AJ30" s="21" t="s">
        <v>133</v>
      </c>
      <c r="AK30" s="21" t="s">
        <v>133</v>
      </c>
    </row>
    <row r="31" spans="1:101" x14ac:dyDescent="0.3">
      <c r="A31">
        <v>16</v>
      </c>
      <c r="B31">
        <v>4958</v>
      </c>
      <c r="C31" s="2" t="s">
        <v>89</v>
      </c>
      <c r="D31" s="2" t="s">
        <v>405</v>
      </c>
      <c r="E31" s="4" t="s">
        <v>233</v>
      </c>
      <c r="G31" t="s">
        <v>11</v>
      </c>
      <c r="H31">
        <v>2006</v>
      </c>
      <c r="I31" s="1">
        <v>39036</v>
      </c>
      <c r="J31" s="3">
        <v>41890</v>
      </c>
      <c r="K31">
        <v>8</v>
      </c>
      <c r="L31">
        <v>4121</v>
      </c>
      <c r="M31" s="25">
        <v>4.4579000282857102</v>
      </c>
      <c r="N31" t="s">
        <v>556</v>
      </c>
      <c r="O31" s="17">
        <v>14.5</v>
      </c>
      <c r="P31" s="17">
        <v>26.1</v>
      </c>
      <c r="Q31" s="16">
        <f t="shared" si="0"/>
        <v>0.55555555555555558</v>
      </c>
      <c r="R31">
        <v>0</v>
      </c>
      <c r="S31" t="s">
        <v>21</v>
      </c>
      <c r="U31">
        <v>0</v>
      </c>
      <c r="V31" s="16">
        <v>0.6</v>
      </c>
      <c r="W31">
        <v>0.57999999999999996</v>
      </c>
      <c r="X31">
        <v>0.56999999999999995</v>
      </c>
      <c r="Y31" s="23">
        <f t="shared" si="1"/>
        <v>0.58333333333333337</v>
      </c>
      <c r="Z31">
        <v>54.92</v>
      </c>
      <c r="AA31">
        <v>54.74</v>
      </c>
      <c r="AB31" s="16">
        <v>54.86</v>
      </c>
      <c r="AC31" s="16">
        <f t="shared" si="2"/>
        <v>54.839999999999996</v>
      </c>
      <c r="AD31" s="24">
        <v>6.4999999999999997E-3</v>
      </c>
      <c r="AE31" s="16">
        <f t="shared" si="3"/>
        <v>6.5</v>
      </c>
      <c r="AF31" s="24">
        <f t="shared" si="6"/>
        <v>0.11852662290299053</v>
      </c>
      <c r="AG31">
        <v>46.88</v>
      </c>
      <c r="AH31" s="22">
        <f t="shared" si="4"/>
        <v>23.44</v>
      </c>
      <c r="AI31" s="22" t="e">
        <f t="shared" si="5"/>
        <v>#VALUE!</v>
      </c>
      <c r="AJ31" s="21" t="s">
        <v>133</v>
      </c>
      <c r="AK31" s="21" t="s">
        <v>133</v>
      </c>
    </row>
    <row r="32" spans="1:101" x14ac:dyDescent="0.3">
      <c r="A32">
        <v>45</v>
      </c>
      <c r="B32">
        <v>5575</v>
      </c>
      <c r="C32" s="2" t="s">
        <v>42</v>
      </c>
      <c r="D32" s="2" t="s">
        <v>359</v>
      </c>
      <c r="E32" s="4" t="s">
        <v>233</v>
      </c>
      <c r="G32" t="s">
        <v>11</v>
      </c>
      <c r="H32">
        <v>2010</v>
      </c>
      <c r="I32" s="1">
        <v>40409</v>
      </c>
      <c r="J32" s="3">
        <v>41890</v>
      </c>
      <c r="K32">
        <v>4</v>
      </c>
      <c r="L32">
        <v>1481</v>
      </c>
      <c r="M32" s="25">
        <v>4.4579000282857102</v>
      </c>
      <c r="N32" t="s">
        <v>556</v>
      </c>
      <c r="O32" s="17">
        <v>14.2</v>
      </c>
      <c r="P32" s="17">
        <v>23.9</v>
      </c>
      <c r="Q32" s="16">
        <f t="shared" si="0"/>
        <v>0.59414225941422594</v>
      </c>
      <c r="R32">
        <v>0</v>
      </c>
      <c r="S32" t="s">
        <v>13</v>
      </c>
      <c r="U32">
        <v>0</v>
      </c>
      <c r="V32" s="16">
        <v>0.52</v>
      </c>
      <c r="W32">
        <v>0.56000000000000005</v>
      </c>
      <c r="X32">
        <v>0.54</v>
      </c>
      <c r="Y32" s="23">
        <f t="shared" si="1"/>
        <v>0.54</v>
      </c>
      <c r="Z32">
        <v>46.52</v>
      </c>
      <c r="AA32" s="16">
        <v>46.6</v>
      </c>
      <c r="AB32" s="16">
        <v>46.68</v>
      </c>
      <c r="AC32" s="16">
        <f t="shared" si="2"/>
        <v>46.6</v>
      </c>
      <c r="AD32" s="24">
        <v>4.8999999999999998E-3</v>
      </c>
      <c r="AE32" s="16">
        <f t="shared" si="3"/>
        <v>4.8999999999999995</v>
      </c>
      <c r="AF32" s="24">
        <f t="shared" si="6"/>
        <v>0.10515021459227467</v>
      </c>
      <c r="AG32" s="16">
        <v>39.54</v>
      </c>
      <c r="AH32" s="22">
        <f t="shared" si="4"/>
        <v>19.77</v>
      </c>
      <c r="AI32" s="22" t="e">
        <f t="shared" si="5"/>
        <v>#VALUE!</v>
      </c>
      <c r="AJ32" s="21" t="s">
        <v>133</v>
      </c>
      <c r="AK32" s="21" t="s">
        <v>133</v>
      </c>
    </row>
    <row r="33" spans="1:175" x14ac:dyDescent="0.3">
      <c r="A33">
        <v>208</v>
      </c>
      <c r="B33">
        <v>6211</v>
      </c>
      <c r="C33" s="2" t="s">
        <v>91</v>
      </c>
      <c r="D33" s="2" t="s">
        <v>407</v>
      </c>
      <c r="E33" s="4" t="s">
        <v>233</v>
      </c>
      <c r="G33" t="s">
        <v>11</v>
      </c>
      <c r="H33">
        <v>2014</v>
      </c>
      <c r="I33" s="1">
        <v>41770</v>
      </c>
      <c r="J33" s="3">
        <v>41890</v>
      </c>
      <c r="K33">
        <v>0</v>
      </c>
      <c r="L33">
        <v>2981</v>
      </c>
      <c r="M33" s="25">
        <v>4.4579000282857102</v>
      </c>
      <c r="N33" t="s">
        <v>564</v>
      </c>
      <c r="O33" s="17">
        <v>14.3</v>
      </c>
      <c r="P33" s="17">
        <v>24</v>
      </c>
      <c r="Q33" s="16">
        <f t="shared" si="0"/>
        <v>0.59583333333333333</v>
      </c>
      <c r="R33">
        <v>0</v>
      </c>
      <c r="S33" t="s">
        <v>15</v>
      </c>
      <c r="U33">
        <v>1</v>
      </c>
      <c r="V33" s="16">
        <v>0.54</v>
      </c>
      <c r="W33" s="16">
        <v>0.55000000000000004</v>
      </c>
      <c r="X33" s="16">
        <v>0.55000000000000004</v>
      </c>
      <c r="Y33" s="23">
        <f t="shared" si="1"/>
        <v>0.54666666666666675</v>
      </c>
      <c r="Z33" s="16">
        <v>48.5</v>
      </c>
      <c r="AA33" s="16">
        <v>48.32</v>
      </c>
      <c r="AB33" s="16">
        <v>48.39</v>
      </c>
      <c r="AC33" s="16">
        <f t="shared" si="2"/>
        <v>48.403333333333329</v>
      </c>
      <c r="AD33" s="24">
        <v>4.5999999999999999E-3</v>
      </c>
      <c r="AE33" s="16">
        <f t="shared" si="3"/>
        <v>4.5999999999999996</v>
      </c>
      <c r="AF33" s="24">
        <f t="shared" si="6"/>
        <v>9.5034777219199784E-2</v>
      </c>
      <c r="AG33" s="16">
        <v>41.89</v>
      </c>
      <c r="AH33" s="22">
        <f t="shared" si="4"/>
        <v>20.945</v>
      </c>
      <c r="AI33" s="22" t="e">
        <f t="shared" si="5"/>
        <v>#VALUE!</v>
      </c>
      <c r="AJ33" s="21" t="s">
        <v>133</v>
      </c>
      <c r="AK33" s="21" t="s">
        <v>133</v>
      </c>
    </row>
    <row r="34" spans="1:175" x14ac:dyDescent="0.3">
      <c r="A34">
        <v>179</v>
      </c>
      <c r="B34">
        <v>6177</v>
      </c>
      <c r="C34" s="2" t="s">
        <v>74</v>
      </c>
      <c r="D34" s="2" t="s">
        <v>391</v>
      </c>
      <c r="E34" s="4" t="s">
        <v>233</v>
      </c>
      <c r="G34" t="s">
        <v>11</v>
      </c>
      <c r="H34">
        <v>2014</v>
      </c>
      <c r="I34" s="1">
        <v>41719</v>
      </c>
      <c r="J34" s="3">
        <v>41893</v>
      </c>
      <c r="K34">
        <v>0</v>
      </c>
      <c r="L34">
        <v>174</v>
      </c>
      <c r="M34" s="25">
        <v>4.4579000282857102</v>
      </c>
      <c r="N34" t="s">
        <v>558</v>
      </c>
      <c r="O34" s="17">
        <v>14.4</v>
      </c>
      <c r="P34" s="17">
        <v>25</v>
      </c>
      <c r="Q34" s="16">
        <f t="shared" si="0"/>
        <v>0.57600000000000007</v>
      </c>
      <c r="R34">
        <v>0</v>
      </c>
      <c r="S34" t="s">
        <v>13</v>
      </c>
      <c r="U34">
        <v>0</v>
      </c>
      <c r="V34" s="16">
        <v>0.54</v>
      </c>
      <c r="W34" s="16">
        <v>0.54</v>
      </c>
      <c r="X34" s="16">
        <v>0.55000000000000004</v>
      </c>
      <c r="Y34" s="23">
        <f t="shared" si="1"/>
        <v>0.54333333333333333</v>
      </c>
      <c r="Z34" s="16">
        <v>48.97</v>
      </c>
      <c r="AA34" s="16">
        <v>49.03</v>
      </c>
      <c r="AB34" s="16">
        <v>49.06</v>
      </c>
      <c r="AC34" s="16">
        <f t="shared" si="2"/>
        <v>49.02</v>
      </c>
      <c r="AD34" s="24">
        <v>5.3E-3</v>
      </c>
      <c r="AE34" s="16">
        <f t="shared" si="3"/>
        <v>5.3</v>
      </c>
      <c r="AF34" s="24">
        <f t="shared" si="6"/>
        <v>0.10811913504691961</v>
      </c>
      <c r="AG34" s="16">
        <v>43.35</v>
      </c>
      <c r="AH34" s="22">
        <f t="shared" si="4"/>
        <v>21.675000000000001</v>
      </c>
      <c r="AI34" s="22" t="e">
        <f t="shared" si="5"/>
        <v>#VALUE!</v>
      </c>
      <c r="AJ34" s="21" t="s">
        <v>133</v>
      </c>
      <c r="AK34" s="21" t="s">
        <v>133</v>
      </c>
    </row>
    <row r="35" spans="1:175" x14ac:dyDescent="0.3">
      <c r="A35">
        <v>118</v>
      </c>
      <c r="B35">
        <v>6143</v>
      </c>
      <c r="C35" s="2" t="s">
        <v>20</v>
      </c>
      <c r="D35" s="2" t="s">
        <v>341</v>
      </c>
      <c r="E35" s="4" t="s">
        <v>233</v>
      </c>
      <c r="G35" t="s">
        <v>11</v>
      </c>
      <c r="H35">
        <v>2014</v>
      </c>
      <c r="I35" s="1">
        <v>41691</v>
      </c>
      <c r="J35" s="3">
        <v>41898</v>
      </c>
      <c r="K35">
        <v>0</v>
      </c>
      <c r="L35">
        <v>736</v>
      </c>
      <c r="M35" s="25">
        <v>4.4579000282857102</v>
      </c>
      <c r="N35" t="s">
        <v>558</v>
      </c>
      <c r="O35" s="17">
        <v>14.6</v>
      </c>
      <c r="P35" s="17">
        <v>24.1</v>
      </c>
      <c r="Q35" s="16">
        <f t="shared" si="0"/>
        <v>0.60580912863070535</v>
      </c>
      <c r="R35">
        <v>0</v>
      </c>
      <c r="S35" t="s">
        <v>17</v>
      </c>
      <c r="U35">
        <v>1</v>
      </c>
      <c r="V35" s="16">
        <v>0.5</v>
      </c>
      <c r="W35" s="16">
        <v>0.49</v>
      </c>
      <c r="X35" s="16">
        <v>0.5</v>
      </c>
      <c r="Y35" s="23">
        <f t="shared" si="1"/>
        <v>0.49666666666666665</v>
      </c>
      <c r="Z35" s="16">
        <v>49.3</v>
      </c>
      <c r="AA35" s="16">
        <v>49.28</v>
      </c>
      <c r="AB35" s="16">
        <v>49.24</v>
      </c>
      <c r="AC35" s="16">
        <f t="shared" si="2"/>
        <v>49.273333333333333</v>
      </c>
      <c r="AD35" s="24">
        <v>5.3E-3</v>
      </c>
      <c r="AE35" s="16">
        <f t="shared" si="3"/>
        <v>5.3</v>
      </c>
      <c r="AF35" s="24">
        <f t="shared" si="6"/>
        <v>0.107563252604519</v>
      </c>
      <c r="AG35" s="16">
        <v>43.2</v>
      </c>
      <c r="AH35" s="22">
        <f t="shared" si="4"/>
        <v>21.6</v>
      </c>
      <c r="AI35" s="22" t="e">
        <f t="shared" si="5"/>
        <v>#VALUE!</v>
      </c>
      <c r="AJ35" s="21" t="s">
        <v>133</v>
      </c>
      <c r="AK35" s="21" t="s">
        <v>133</v>
      </c>
      <c r="AL35">
        <v>22</v>
      </c>
      <c r="AM35">
        <v>20</v>
      </c>
      <c r="AN35">
        <v>12</v>
      </c>
      <c r="AO35">
        <v>14</v>
      </c>
      <c r="AP35">
        <v>10</v>
      </c>
      <c r="AQ35">
        <v>13</v>
      </c>
      <c r="AR35">
        <v>11</v>
      </c>
      <c r="AS35">
        <v>13</v>
      </c>
      <c r="AT35">
        <v>11</v>
      </c>
      <c r="AU35">
        <v>12</v>
      </c>
      <c r="AV35">
        <v>11</v>
      </c>
      <c r="AW35">
        <v>12</v>
      </c>
      <c r="AX35">
        <v>11</v>
      </c>
      <c r="AY35">
        <v>12</v>
      </c>
      <c r="AZ35">
        <v>12</v>
      </c>
      <c r="BA35">
        <v>11</v>
      </c>
      <c r="BB35">
        <v>12</v>
      </c>
      <c r="BC35">
        <v>12</v>
      </c>
      <c r="BD35">
        <v>12</v>
      </c>
      <c r="BE35">
        <v>11</v>
      </c>
      <c r="BF35">
        <v>11</v>
      </c>
      <c r="BG35">
        <v>12</v>
      </c>
      <c r="BI35">
        <v>13</v>
      </c>
      <c r="BJ35">
        <v>15</v>
      </c>
      <c r="BK35">
        <v>11</v>
      </c>
      <c r="BL35">
        <v>15</v>
      </c>
      <c r="BM35">
        <v>11</v>
      </c>
      <c r="BN35">
        <v>14</v>
      </c>
      <c r="BO35">
        <v>10</v>
      </c>
      <c r="BP35">
        <v>13</v>
      </c>
      <c r="BQ35">
        <v>11</v>
      </c>
      <c r="BR35">
        <v>13</v>
      </c>
      <c r="BS35">
        <v>12</v>
      </c>
      <c r="BT35">
        <v>12</v>
      </c>
      <c r="BU35">
        <v>12</v>
      </c>
      <c r="BV35">
        <v>12</v>
      </c>
      <c r="BW35">
        <v>12</v>
      </c>
      <c r="BX35">
        <v>12</v>
      </c>
      <c r="BY35">
        <v>12</v>
      </c>
      <c r="BZ35">
        <v>12</v>
      </c>
      <c r="CA35">
        <v>11</v>
      </c>
      <c r="CB35">
        <v>12</v>
      </c>
      <c r="CD35">
        <v>12</v>
      </c>
      <c r="CE35">
        <v>15</v>
      </c>
      <c r="CF35">
        <v>12</v>
      </c>
      <c r="CG35">
        <v>15</v>
      </c>
      <c r="CH35">
        <v>11</v>
      </c>
      <c r="CI35">
        <v>14</v>
      </c>
      <c r="CJ35">
        <v>11</v>
      </c>
      <c r="CK35">
        <v>13</v>
      </c>
      <c r="CL35">
        <v>12</v>
      </c>
      <c r="CM35">
        <v>13</v>
      </c>
      <c r="CN35">
        <v>12</v>
      </c>
      <c r="CO35">
        <v>13</v>
      </c>
      <c r="CP35">
        <v>12</v>
      </c>
      <c r="CQ35">
        <v>12</v>
      </c>
      <c r="CR35">
        <v>12</v>
      </c>
      <c r="CS35">
        <v>12</v>
      </c>
      <c r="CT35">
        <v>12</v>
      </c>
      <c r="CU35">
        <v>12</v>
      </c>
      <c r="CV35">
        <v>11</v>
      </c>
      <c r="CW35">
        <v>11</v>
      </c>
    </row>
    <row r="36" spans="1:175" x14ac:dyDescent="0.3">
      <c r="A36">
        <v>23</v>
      </c>
      <c r="B36">
        <v>5195</v>
      </c>
      <c r="C36" s="2" t="s">
        <v>85</v>
      </c>
      <c r="D36" s="2" t="s">
        <v>402</v>
      </c>
      <c r="E36" s="4" t="s">
        <v>233</v>
      </c>
      <c r="F36" t="s">
        <v>566</v>
      </c>
      <c r="G36" t="s">
        <v>11</v>
      </c>
      <c r="H36">
        <v>2008</v>
      </c>
      <c r="I36" s="1">
        <v>39522</v>
      </c>
      <c r="J36" s="3">
        <v>41899</v>
      </c>
      <c r="K36">
        <v>6</v>
      </c>
      <c r="L36">
        <v>2377</v>
      </c>
      <c r="M36" s="25">
        <v>4.4579000282857102</v>
      </c>
      <c r="N36" t="s">
        <v>556</v>
      </c>
      <c r="O36" s="17">
        <v>14.7</v>
      </c>
      <c r="P36" s="17">
        <v>23.9</v>
      </c>
      <c r="Q36" s="16">
        <f t="shared" si="0"/>
        <v>0.61506276150627615</v>
      </c>
      <c r="R36">
        <v>0</v>
      </c>
      <c r="S36" t="s">
        <v>26</v>
      </c>
      <c r="U36">
        <v>0</v>
      </c>
      <c r="V36" s="16">
        <v>0.37</v>
      </c>
      <c r="W36">
        <v>0.36</v>
      </c>
      <c r="X36">
        <v>0.41</v>
      </c>
      <c r="Y36" s="23">
        <f t="shared" si="1"/>
        <v>0.37999999999999995</v>
      </c>
      <c r="Z36">
        <v>37.630000000000003</v>
      </c>
      <c r="AA36">
        <v>37.590000000000003</v>
      </c>
      <c r="AB36" s="16">
        <v>37.49</v>
      </c>
      <c r="AC36" s="16">
        <f t="shared" si="2"/>
        <v>37.57</v>
      </c>
      <c r="AD36" s="24">
        <v>5.1999999999999998E-3</v>
      </c>
      <c r="AE36" s="16">
        <f t="shared" si="3"/>
        <v>5.2</v>
      </c>
      <c r="AF36" s="24">
        <f t="shared" si="6"/>
        <v>0.13840830449826991</v>
      </c>
      <c r="AG36">
        <v>26.28</v>
      </c>
      <c r="AH36" s="22">
        <f t="shared" si="4"/>
        <v>13.14</v>
      </c>
      <c r="AI36" s="22" t="e">
        <f t="shared" si="5"/>
        <v>#VALUE!</v>
      </c>
      <c r="AJ36" s="21" t="s">
        <v>133</v>
      </c>
      <c r="AK36" s="21" t="s">
        <v>133</v>
      </c>
      <c r="FM36">
        <v>0.48</v>
      </c>
      <c r="FN36">
        <v>0.49</v>
      </c>
      <c r="FO36">
        <v>0.49</v>
      </c>
      <c r="FP36">
        <v>48.02</v>
      </c>
      <c r="FQ36">
        <v>48.03</v>
      </c>
      <c r="FR36">
        <v>48.14</v>
      </c>
      <c r="FS36">
        <v>39.380000000000003</v>
      </c>
    </row>
    <row r="37" spans="1:175" x14ac:dyDescent="0.3">
      <c r="A37">
        <v>209</v>
      </c>
      <c r="B37">
        <v>6214</v>
      </c>
      <c r="C37" s="2" t="s">
        <v>93</v>
      </c>
      <c r="D37" s="2" t="s">
        <v>409</v>
      </c>
      <c r="E37" s="4" t="s">
        <v>233</v>
      </c>
      <c r="G37" t="s">
        <v>11</v>
      </c>
      <c r="H37">
        <v>2014</v>
      </c>
      <c r="I37" s="1">
        <v>41779</v>
      </c>
      <c r="J37" s="3">
        <v>41899</v>
      </c>
      <c r="K37">
        <v>0</v>
      </c>
      <c r="L37">
        <v>829</v>
      </c>
      <c r="M37" s="25">
        <v>4.4579000282857102</v>
      </c>
      <c r="N37" t="s">
        <v>558</v>
      </c>
      <c r="O37" s="17">
        <v>13.1</v>
      </c>
      <c r="P37" s="17">
        <v>23.3</v>
      </c>
      <c r="Q37" s="16">
        <f t="shared" si="0"/>
        <v>0.56223175965665229</v>
      </c>
      <c r="R37">
        <v>0</v>
      </c>
      <c r="S37" t="s">
        <v>13</v>
      </c>
      <c r="U37">
        <v>0</v>
      </c>
      <c r="V37" s="16">
        <v>0.44</v>
      </c>
      <c r="W37" s="16">
        <v>0.42</v>
      </c>
      <c r="X37" s="16">
        <v>0.41</v>
      </c>
      <c r="Y37" s="23">
        <f t="shared" si="1"/>
        <v>0.42333333333333334</v>
      </c>
      <c r="Z37" s="16">
        <v>49.59</v>
      </c>
      <c r="AA37" s="16">
        <v>49.49</v>
      </c>
      <c r="AB37" s="16">
        <v>49.52</v>
      </c>
      <c r="AC37" s="16">
        <f t="shared" si="2"/>
        <v>49.533333333333339</v>
      </c>
      <c r="AD37" s="24">
        <v>5.4999999999999997E-3</v>
      </c>
      <c r="AE37" s="16">
        <f t="shared" si="3"/>
        <v>5.5</v>
      </c>
      <c r="AF37" s="24">
        <f t="shared" si="6"/>
        <v>0.11103633916554508</v>
      </c>
      <c r="AG37" s="16">
        <v>41.91</v>
      </c>
      <c r="AH37" s="22">
        <f t="shared" si="4"/>
        <v>20.954999999999998</v>
      </c>
      <c r="AI37" s="22" t="e">
        <f t="shared" si="5"/>
        <v>#VALUE!</v>
      </c>
      <c r="AJ37" s="21" t="s">
        <v>133</v>
      </c>
      <c r="AK37" s="21" t="s">
        <v>133</v>
      </c>
    </row>
    <row r="38" spans="1:175" x14ac:dyDescent="0.3">
      <c r="A38">
        <v>135</v>
      </c>
      <c r="B38">
        <v>6150</v>
      </c>
      <c r="C38" s="2" t="s">
        <v>41</v>
      </c>
      <c r="D38" s="2" t="s">
        <v>358</v>
      </c>
      <c r="E38" s="15" t="s">
        <v>233</v>
      </c>
      <c r="G38" t="s">
        <v>11</v>
      </c>
      <c r="H38">
        <v>2014</v>
      </c>
      <c r="I38" s="1">
        <v>41696</v>
      </c>
      <c r="J38" s="3">
        <v>41900</v>
      </c>
      <c r="K38">
        <v>0</v>
      </c>
      <c r="L38">
        <v>339</v>
      </c>
      <c r="M38" s="25">
        <v>4.4579000282857102</v>
      </c>
      <c r="N38" t="s">
        <v>558</v>
      </c>
      <c r="O38" s="17">
        <v>15.5</v>
      </c>
      <c r="P38" s="17">
        <v>25.2</v>
      </c>
      <c r="Q38" s="16">
        <f t="shared" si="0"/>
        <v>0.61507936507936511</v>
      </c>
      <c r="R38">
        <v>0</v>
      </c>
      <c r="S38" t="s">
        <v>21</v>
      </c>
      <c r="U38">
        <v>0</v>
      </c>
      <c r="V38" s="16">
        <v>0.41</v>
      </c>
      <c r="W38" s="16">
        <v>0.42</v>
      </c>
      <c r="X38" s="16">
        <v>0.44</v>
      </c>
      <c r="Y38" s="23">
        <f t="shared" si="1"/>
        <v>0.42333333333333334</v>
      </c>
      <c r="Z38" s="16">
        <v>48.89</v>
      </c>
      <c r="AA38" s="16">
        <v>48.85</v>
      </c>
      <c r="AB38" s="16">
        <v>48.81</v>
      </c>
      <c r="AC38" s="16">
        <f t="shared" si="2"/>
        <v>48.85</v>
      </c>
      <c r="AD38" s="24">
        <v>5.7999999999999996E-3</v>
      </c>
      <c r="AE38" s="16">
        <f t="shared" si="3"/>
        <v>5.8</v>
      </c>
      <c r="AF38" s="24">
        <f t="shared" si="6"/>
        <v>0.11873080859774821</v>
      </c>
      <c r="AG38" s="16">
        <v>42.09</v>
      </c>
      <c r="AH38" s="22">
        <f t="shared" si="4"/>
        <v>21.045000000000002</v>
      </c>
      <c r="AI38" s="22">
        <f t="shared" si="5"/>
        <v>0</v>
      </c>
      <c r="AJ38" s="21">
        <f>AN38+AP38+AR38+AT38+AV38+AX38+AZ38+BB38+BD38+BD38+BF38+BI38+BK38+BM38+BO38+BQ38+BS38+BU38+BW38+BY38+CA38+CD38+CF38+CH38+CJ38+CL38+CN38+CP38+CR38+CT38+CV38</f>
        <v>0</v>
      </c>
      <c r="AK38" s="21">
        <f>AO38+AQ38+AS38+AU38+AW38+AY38+BA38+BC38+BE38+BE38+BG38+BJ38+BL38+BN38+BP38+BR38+BT38+BV38+BX38+BZ38+CB38+CE38+CG38+CI38+CK38+CM38+CO38+CQ38+CS38+CU38+CW38</f>
        <v>0</v>
      </c>
    </row>
    <row r="39" spans="1:175" x14ac:dyDescent="0.3">
      <c r="A39">
        <v>68</v>
      </c>
      <c r="B39">
        <v>5769</v>
      </c>
      <c r="C39" s="2" t="s">
        <v>38</v>
      </c>
      <c r="D39" s="2" t="s">
        <v>356</v>
      </c>
      <c r="E39" s="4" t="s">
        <v>233</v>
      </c>
      <c r="G39" t="s">
        <v>11</v>
      </c>
      <c r="H39">
        <v>2011</v>
      </c>
      <c r="I39" s="1">
        <v>40817</v>
      </c>
      <c r="J39" s="3">
        <v>41901</v>
      </c>
      <c r="K39">
        <v>3</v>
      </c>
      <c r="L39">
        <v>1084</v>
      </c>
      <c r="M39" s="25">
        <v>4.4579000282857102</v>
      </c>
      <c r="N39" t="s">
        <v>556</v>
      </c>
      <c r="O39" s="17">
        <v>15.2</v>
      </c>
      <c r="P39" s="17">
        <v>24.4</v>
      </c>
      <c r="Q39" s="16">
        <f t="shared" si="0"/>
        <v>0.62295081967213117</v>
      </c>
      <c r="R39">
        <v>0</v>
      </c>
      <c r="S39" t="s">
        <v>13</v>
      </c>
      <c r="U39">
        <v>0</v>
      </c>
      <c r="V39" s="16">
        <v>0.56000000000000005</v>
      </c>
      <c r="W39">
        <v>0.55000000000000004</v>
      </c>
      <c r="X39" s="16">
        <v>0.53</v>
      </c>
      <c r="Y39" s="23">
        <f t="shared" si="1"/>
        <v>0.54666666666666675</v>
      </c>
      <c r="Z39" s="16">
        <v>50.05</v>
      </c>
      <c r="AA39" s="16">
        <v>50.04</v>
      </c>
      <c r="AB39" s="16">
        <v>50.01</v>
      </c>
      <c r="AC39" s="16">
        <f t="shared" si="2"/>
        <v>50.033333333333331</v>
      </c>
      <c r="AD39" s="24">
        <v>5.7000000000000002E-3</v>
      </c>
      <c r="AE39" s="16">
        <f t="shared" si="3"/>
        <v>5.7</v>
      </c>
      <c r="AF39" s="24">
        <f t="shared" si="6"/>
        <v>0.1139240506329114</v>
      </c>
      <c r="AG39" s="16">
        <v>43.07</v>
      </c>
      <c r="AH39" s="22">
        <f t="shared" si="4"/>
        <v>21.535</v>
      </c>
      <c r="AI39" s="22" t="e">
        <f t="shared" si="5"/>
        <v>#VALUE!</v>
      </c>
      <c r="AJ39" s="21" t="s">
        <v>133</v>
      </c>
      <c r="AK39" s="21" t="s">
        <v>133</v>
      </c>
    </row>
    <row r="40" spans="1:175" x14ac:dyDescent="0.3">
      <c r="A40">
        <v>155</v>
      </c>
      <c r="B40">
        <v>6160</v>
      </c>
      <c r="C40" s="2" t="s">
        <v>52</v>
      </c>
      <c r="D40" s="2" t="s">
        <v>369</v>
      </c>
      <c r="E40" s="4" t="s">
        <v>233</v>
      </c>
      <c r="G40" t="s">
        <v>11</v>
      </c>
      <c r="H40">
        <v>2014</v>
      </c>
      <c r="I40" s="1">
        <v>41701</v>
      </c>
      <c r="J40" s="3">
        <v>41901</v>
      </c>
      <c r="K40">
        <v>0</v>
      </c>
      <c r="L40">
        <v>361</v>
      </c>
      <c r="M40" s="25">
        <v>4.4579000282857102</v>
      </c>
      <c r="N40" t="s">
        <v>558</v>
      </c>
      <c r="O40" s="17">
        <v>14.5</v>
      </c>
      <c r="P40" s="17">
        <v>24.9</v>
      </c>
      <c r="Q40" s="16">
        <f t="shared" si="0"/>
        <v>0.58232931726907633</v>
      </c>
      <c r="R40">
        <v>0</v>
      </c>
      <c r="S40" t="s">
        <v>39</v>
      </c>
      <c r="U40">
        <v>1</v>
      </c>
      <c r="V40" s="16">
        <v>0.48</v>
      </c>
      <c r="W40">
        <v>0.47</v>
      </c>
      <c r="X40">
        <v>0.48</v>
      </c>
      <c r="Y40" s="23">
        <f t="shared" si="1"/>
        <v>0.47666666666666663</v>
      </c>
      <c r="Z40">
        <v>47.61</v>
      </c>
      <c r="AA40">
        <v>47.64</v>
      </c>
      <c r="AB40" s="16">
        <v>47.66</v>
      </c>
      <c r="AC40" s="16">
        <f t="shared" si="2"/>
        <v>47.636666666666663</v>
      </c>
      <c r="AD40" s="24">
        <v>5.1999999999999998E-3</v>
      </c>
      <c r="AE40" s="16">
        <f t="shared" si="3"/>
        <v>5.2</v>
      </c>
      <c r="AF40" s="24">
        <f t="shared" si="6"/>
        <v>0.10915961094395076</v>
      </c>
      <c r="AG40">
        <v>40.49</v>
      </c>
      <c r="AH40" s="22">
        <f t="shared" si="4"/>
        <v>20.245000000000001</v>
      </c>
      <c r="AI40" s="22" t="e">
        <f t="shared" si="5"/>
        <v>#VALUE!</v>
      </c>
      <c r="AJ40" s="21" t="s">
        <v>133</v>
      </c>
      <c r="AK40" s="21" t="s">
        <v>133</v>
      </c>
      <c r="AL40">
        <v>22</v>
      </c>
      <c r="AM40">
        <v>19</v>
      </c>
      <c r="AN40">
        <v>13</v>
      </c>
      <c r="AO40">
        <v>18</v>
      </c>
      <c r="AP40">
        <v>13</v>
      </c>
      <c r="AQ40">
        <v>15</v>
      </c>
      <c r="AR40">
        <v>12</v>
      </c>
      <c r="AS40">
        <v>13</v>
      </c>
      <c r="AT40">
        <v>12</v>
      </c>
      <c r="AU40">
        <v>12</v>
      </c>
      <c r="AV40">
        <v>12</v>
      </c>
      <c r="AW40">
        <v>12</v>
      </c>
      <c r="AX40">
        <v>11</v>
      </c>
      <c r="AY40">
        <v>11</v>
      </c>
      <c r="AZ40">
        <v>11</v>
      </c>
      <c r="BA40">
        <v>11</v>
      </c>
      <c r="BB40">
        <v>11</v>
      </c>
      <c r="BC40">
        <v>11</v>
      </c>
      <c r="BD40">
        <v>11</v>
      </c>
      <c r="BE40">
        <v>11</v>
      </c>
      <c r="BF40">
        <v>11</v>
      </c>
      <c r="BG40">
        <v>10</v>
      </c>
      <c r="BI40">
        <v>14</v>
      </c>
      <c r="BJ40">
        <v>17</v>
      </c>
      <c r="BK40">
        <v>12</v>
      </c>
      <c r="BL40">
        <v>16</v>
      </c>
      <c r="BM40">
        <v>12</v>
      </c>
      <c r="BN40">
        <v>14</v>
      </c>
      <c r="BO40">
        <v>11</v>
      </c>
      <c r="BP40">
        <v>13</v>
      </c>
      <c r="BQ40">
        <v>10</v>
      </c>
      <c r="BR40">
        <v>12</v>
      </c>
      <c r="BS40">
        <v>11</v>
      </c>
      <c r="BT40">
        <v>12</v>
      </c>
      <c r="BU40">
        <v>11</v>
      </c>
      <c r="BV40">
        <v>12</v>
      </c>
      <c r="BW40">
        <v>11</v>
      </c>
      <c r="BX40">
        <v>11</v>
      </c>
      <c r="BY40">
        <v>11</v>
      </c>
      <c r="BZ40">
        <v>11</v>
      </c>
      <c r="CA40">
        <v>10</v>
      </c>
      <c r="CB40">
        <v>10</v>
      </c>
      <c r="CD40">
        <v>14</v>
      </c>
      <c r="CE40">
        <v>16</v>
      </c>
      <c r="CF40">
        <v>13</v>
      </c>
      <c r="CG40">
        <v>15</v>
      </c>
      <c r="CH40">
        <v>12</v>
      </c>
      <c r="CI40">
        <v>13</v>
      </c>
      <c r="CJ40">
        <v>11</v>
      </c>
      <c r="CK40">
        <v>12</v>
      </c>
      <c r="CL40">
        <v>11</v>
      </c>
      <c r="CM40">
        <v>12</v>
      </c>
      <c r="CN40">
        <v>11</v>
      </c>
      <c r="CO40">
        <v>12</v>
      </c>
      <c r="CP40">
        <v>11</v>
      </c>
      <c r="CQ40">
        <v>12</v>
      </c>
      <c r="CR40">
        <v>11</v>
      </c>
      <c r="CS40">
        <v>11</v>
      </c>
      <c r="CT40">
        <v>11</v>
      </c>
      <c r="CU40">
        <v>11</v>
      </c>
      <c r="CV40">
        <v>10</v>
      </c>
      <c r="CW40">
        <v>11</v>
      </c>
    </row>
    <row r="41" spans="1:175" x14ac:dyDescent="0.3">
      <c r="A41">
        <v>190</v>
      </c>
      <c r="B41">
        <v>6190</v>
      </c>
      <c r="C41" s="2" t="s">
        <v>81</v>
      </c>
      <c r="D41" s="2" t="s">
        <v>398</v>
      </c>
      <c r="E41" s="4" t="s">
        <v>233</v>
      </c>
      <c r="G41" t="s">
        <v>11</v>
      </c>
      <c r="H41">
        <v>2014</v>
      </c>
      <c r="I41" s="1">
        <v>41735</v>
      </c>
      <c r="J41" s="3">
        <v>41904</v>
      </c>
      <c r="K41">
        <v>0</v>
      </c>
      <c r="L41">
        <v>169</v>
      </c>
      <c r="M41" s="25">
        <v>4.4579000282857102</v>
      </c>
      <c r="N41" t="s">
        <v>564</v>
      </c>
      <c r="O41" s="17">
        <v>14.7</v>
      </c>
      <c r="P41" s="17">
        <v>25</v>
      </c>
      <c r="Q41" s="16">
        <f t="shared" si="0"/>
        <v>0.58799999999999997</v>
      </c>
      <c r="R41">
        <v>0</v>
      </c>
      <c r="S41" t="s">
        <v>39</v>
      </c>
      <c r="U41">
        <v>1</v>
      </c>
      <c r="V41" s="16">
        <v>0.54</v>
      </c>
      <c r="W41" s="16">
        <v>0.56000000000000005</v>
      </c>
      <c r="X41" s="16">
        <v>0.55000000000000004</v>
      </c>
      <c r="Y41" s="23">
        <f t="shared" si="1"/>
        <v>0.55000000000000004</v>
      </c>
      <c r="Z41" s="16">
        <v>48.36</v>
      </c>
      <c r="AA41" s="16">
        <v>48.49</v>
      </c>
      <c r="AB41" s="16">
        <v>48.42</v>
      </c>
      <c r="AC41" s="16">
        <f t="shared" si="2"/>
        <v>48.423333333333325</v>
      </c>
      <c r="AD41" s="24">
        <v>5.4999999999999997E-3</v>
      </c>
      <c r="AE41" s="16">
        <f t="shared" si="3"/>
        <v>5.5</v>
      </c>
      <c r="AF41" s="24">
        <f t="shared" si="6"/>
        <v>0.11358160666345428</v>
      </c>
      <c r="AG41" s="16">
        <v>42.42</v>
      </c>
      <c r="AH41" s="22">
        <f t="shared" si="4"/>
        <v>21.21</v>
      </c>
      <c r="AI41" s="22" t="e">
        <f t="shared" si="5"/>
        <v>#VALUE!</v>
      </c>
      <c r="AJ41" s="21" t="s">
        <v>133</v>
      </c>
      <c r="AK41" s="21" t="s">
        <v>133</v>
      </c>
    </row>
    <row r="42" spans="1:175" x14ac:dyDescent="0.3">
      <c r="A42">
        <v>21</v>
      </c>
      <c r="B42">
        <v>5128</v>
      </c>
      <c r="C42" s="2" t="s">
        <v>62</v>
      </c>
      <c r="D42" s="2" t="s">
        <v>379</v>
      </c>
      <c r="E42" s="4" t="s">
        <v>233</v>
      </c>
      <c r="G42" t="s">
        <v>11</v>
      </c>
      <c r="H42">
        <v>2007</v>
      </c>
      <c r="I42" s="1">
        <v>39318</v>
      </c>
      <c r="J42" s="3">
        <v>41905</v>
      </c>
      <c r="K42">
        <v>7</v>
      </c>
      <c r="L42">
        <v>3851</v>
      </c>
      <c r="M42" s="25">
        <v>4.4579000282857102</v>
      </c>
      <c r="N42" t="s">
        <v>556</v>
      </c>
      <c r="O42" s="17">
        <v>15.2</v>
      </c>
      <c r="P42" s="17">
        <v>23.8</v>
      </c>
      <c r="Q42" s="16">
        <f t="shared" si="0"/>
        <v>0.6386554621848739</v>
      </c>
      <c r="R42">
        <v>0</v>
      </c>
      <c r="S42" t="s">
        <v>15</v>
      </c>
      <c r="U42">
        <v>1</v>
      </c>
      <c r="V42" s="16">
        <v>0.49</v>
      </c>
      <c r="W42">
        <v>0.52</v>
      </c>
      <c r="X42">
        <v>0.47</v>
      </c>
      <c r="Y42" s="23">
        <f t="shared" si="1"/>
        <v>0.49333333333333335</v>
      </c>
      <c r="Z42">
        <v>45.33</v>
      </c>
      <c r="AA42">
        <v>45.43</v>
      </c>
      <c r="AB42" s="16">
        <v>45.48</v>
      </c>
      <c r="AC42" s="16">
        <f t="shared" si="2"/>
        <v>45.413333333333327</v>
      </c>
      <c r="AD42" s="24">
        <v>4.5999999999999999E-3</v>
      </c>
      <c r="AE42" s="16">
        <f t="shared" si="3"/>
        <v>4.5999999999999996</v>
      </c>
      <c r="AF42" s="24">
        <f t="shared" si="6"/>
        <v>0.10129183793305932</v>
      </c>
      <c r="AG42">
        <v>39.44</v>
      </c>
      <c r="AH42" s="22">
        <f t="shared" si="4"/>
        <v>19.72</v>
      </c>
      <c r="AI42" s="22" t="e">
        <f t="shared" si="5"/>
        <v>#VALUE!</v>
      </c>
      <c r="AJ42" s="21" t="s">
        <v>133</v>
      </c>
      <c r="AK42" s="21" t="s">
        <v>133</v>
      </c>
    </row>
    <row r="43" spans="1:175" x14ac:dyDescent="0.3">
      <c r="A43">
        <v>132</v>
      </c>
      <c r="B43">
        <v>6147</v>
      </c>
      <c r="C43" s="2" t="s">
        <v>34</v>
      </c>
      <c r="D43" s="2" t="s">
        <v>352</v>
      </c>
      <c r="E43" s="4" t="s">
        <v>233</v>
      </c>
      <c r="F43" t="s">
        <v>566</v>
      </c>
      <c r="G43" t="s">
        <v>11</v>
      </c>
      <c r="H43">
        <v>2014</v>
      </c>
      <c r="I43" s="1">
        <v>41695</v>
      </c>
      <c r="J43" s="3">
        <v>41906</v>
      </c>
      <c r="K43">
        <v>0</v>
      </c>
      <c r="L43">
        <v>211</v>
      </c>
      <c r="M43" s="25">
        <v>4.4579000282857102</v>
      </c>
      <c r="N43" t="s">
        <v>558</v>
      </c>
      <c r="O43" s="17">
        <v>15.6</v>
      </c>
      <c r="P43" s="17">
        <v>25.1</v>
      </c>
      <c r="Q43" s="16">
        <f t="shared" si="0"/>
        <v>0.62151394422310757</v>
      </c>
      <c r="R43">
        <v>0</v>
      </c>
      <c r="S43" t="s">
        <v>39</v>
      </c>
      <c r="U43">
        <v>1</v>
      </c>
      <c r="V43" s="16">
        <v>0.48</v>
      </c>
      <c r="W43" s="16">
        <v>0.52</v>
      </c>
      <c r="X43" s="16">
        <v>0.5</v>
      </c>
      <c r="Y43" s="23">
        <f t="shared" si="1"/>
        <v>0.5</v>
      </c>
      <c r="Z43" s="16">
        <v>43.8</v>
      </c>
      <c r="AA43" s="16">
        <v>43.77</v>
      </c>
      <c r="AB43" s="16">
        <v>43.73</v>
      </c>
      <c r="AC43" s="16">
        <f t="shared" si="2"/>
        <v>43.766666666666659</v>
      </c>
      <c r="AD43" s="24">
        <v>6.3E-3</v>
      </c>
      <c r="AE43" s="16">
        <f t="shared" si="3"/>
        <v>6.3</v>
      </c>
      <c r="AF43" s="24">
        <f t="shared" si="6"/>
        <v>0.14394516374714397</v>
      </c>
      <c r="AG43" s="16">
        <v>33.409999999999997</v>
      </c>
      <c r="AH43" s="22">
        <f t="shared" si="4"/>
        <v>16.704999999999998</v>
      </c>
      <c r="AI43" s="22" t="e">
        <f t="shared" si="5"/>
        <v>#VALUE!</v>
      </c>
      <c r="AJ43" s="21" t="s">
        <v>133</v>
      </c>
      <c r="AK43" s="21" t="s">
        <v>133</v>
      </c>
    </row>
    <row r="44" spans="1:175" x14ac:dyDescent="0.3">
      <c r="A44">
        <v>137</v>
      </c>
      <c r="B44">
        <v>6150</v>
      </c>
      <c r="C44" s="2" t="s">
        <v>41</v>
      </c>
      <c r="D44" s="2" t="s">
        <v>358</v>
      </c>
      <c r="E44" s="15" t="s">
        <v>233</v>
      </c>
      <c r="G44" t="s">
        <v>11</v>
      </c>
      <c r="H44">
        <v>2014</v>
      </c>
      <c r="I44" s="1">
        <v>41696</v>
      </c>
      <c r="J44" s="3">
        <v>42035</v>
      </c>
      <c r="K44">
        <v>1</v>
      </c>
      <c r="L44">
        <v>339</v>
      </c>
      <c r="M44" s="25">
        <v>3.03440265878571</v>
      </c>
      <c r="N44" t="s">
        <v>561</v>
      </c>
      <c r="O44" s="17">
        <v>14.5</v>
      </c>
      <c r="P44" s="17">
        <v>24.8</v>
      </c>
      <c r="Q44" s="16">
        <f t="shared" si="0"/>
        <v>0.58467741935483875</v>
      </c>
      <c r="R44">
        <v>0</v>
      </c>
      <c r="S44" t="s">
        <v>13</v>
      </c>
      <c r="U44">
        <v>0</v>
      </c>
      <c r="V44" s="16">
        <v>0.6</v>
      </c>
      <c r="W44" s="16">
        <v>0.56999999999999995</v>
      </c>
      <c r="X44" s="16">
        <v>0.56000000000000005</v>
      </c>
      <c r="Y44" s="23">
        <f t="shared" si="1"/>
        <v>0.57666666666666666</v>
      </c>
      <c r="Z44" s="16">
        <v>51.18</v>
      </c>
      <c r="AA44" s="16">
        <v>51.21</v>
      </c>
      <c r="AB44" s="16">
        <v>51.04</v>
      </c>
      <c r="AC44" s="16">
        <f t="shared" si="2"/>
        <v>51.143333333333338</v>
      </c>
      <c r="AD44" s="24">
        <v>6.1000000000000004E-3</v>
      </c>
      <c r="AE44" s="16">
        <f t="shared" si="3"/>
        <v>6.1000000000000005</v>
      </c>
      <c r="AF44" s="24">
        <f t="shared" si="6"/>
        <v>0.1192726324708336</v>
      </c>
      <c r="AG44" s="16">
        <v>44.4</v>
      </c>
      <c r="AH44" s="22">
        <f t="shared" si="4"/>
        <v>22.2</v>
      </c>
      <c r="AI44" s="22">
        <f t="shared" si="5"/>
        <v>0</v>
      </c>
      <c r="AJ44" s="21">
        <f>AN44+AP44+AR44+AT44+AV44+AX44+AZ44+BB44+BD44+BD44+BF44+BI44+BK44+BM44+BO44+BQ44+BS44+BU44+BW44+BY44+CA44+CD44+CF44+CH44+CJ44+CL44+CN44+CP44+CR44+CT44+CV44</f>
        <v>0</v>
      </c>
      <c r="AK44" s="21">
        <f>AO44+AQ44+AS44+AU44+AW44+AY44+BA44+BC44+BE44+BE44+BG44+BJ44+BL44+BN44+BP44+BR44+BT44+BV44+BX44+BZ44+CB44+CE44+CG44+CI44+CK44+CM44+CO44+CQ44+CS44+CU44+CW44</f>
        <v>0</v>
      </c>
    </row>
    <row r="45" spans="1:175" x14ac:dyDescent="0.3">
      <c r="A45">
        <v>226</v>
      </c>
      <c r="B45">
        <v>6272</v>
      </c>
      <c r="C45" s="2" t="s">
        <v>96</v>
      </c>
      <c r="D45" s="2" t="s">
        <v>412</v>
      </c>
      <c r="E45" s="4" t="s">
        <v>233</v>
      </c>
      <c r="G45" t="s">
        <v>11</v>
      </c>
      <c r="H45">
        <v>2014</v>
      </c>
      <c r="I45" s="1">
        <v>41834</v>
      </c>
      <c r="J45" s="3">
        <v>42035</v>
      </c>
      <c r="K45">
        <v>1</v>
      </c>
      <c r="L45">
        <v>1480</v>
      </c>
      <c r="M45" s="25">
        <v>3.03440265878571</v>
      </c>
      <c r="N45" t="s">
        <v>561</v>
      </c>
      <c r="O45" s="17">
        <v>14</v>
      </c>
      <c r="P45" s="17">
        <v>24.2</v>
      </c>
      <c r="Q45" s="16">
        <f t="shared" si="0"/>
        <v>0.57851239669421495</v>
      </c>
      <c r="R45">
        <v>0</v>
      </c>
      <c r="S45" t="s">
        <v>13</v>
      </c>
      <c r="U45">
        <v>0</v>
      </c>
      <c r="V45" s="16">
        <v>0.52</v>
      </c>
      <c r="W45" s="16">
        <v>0.52</v>
      </c>
      <c r="X45" s="16">
        <v>0.5</v>
      </c>
      <c r="Y45" s="23">
        <f t="shared" si="1"/>
        <v>0.51333333333333331</v>
      </c>
      <c r="Z45" s="16">
        <v>50.84</v>
      </c>
      <c r="AA45" s="16">
        <v>51.01</v>
      </c>
      <c r="AB45" s="16">
        <v>51.01</v>
      </c>
      <c r="AC45" s="16">
        <f t="shared" si="2"/>
        <v>50.953333333333326</v>
      </c>
      <c r="AD45" s="24">
        <v>4.8999999999999998E-3</v>
      </c>
      <c r="AE45" s="16">
        <f t="shared" si="3"/>
        <v>4.8999999999999995</v>
      </c>
      <c r="AF45" s="24">
        <f t="shared" si="6"/>
        <v>9.6166426795760832E-2</v>
      </c>
      <c r="AG45" s="16">
        <v>44.1</v>
      </c>
      <c r="AH45" s="22">
        <f t="shared" si="4"/>
        <v>22.05</v>
      </c>
      <c r="AI45" s="22" t="e">
        <f t="shared" si="5"/>
        <v>#VALUE!</v>
      </c>
      <c r="AJ45" s="21" t="s">
        <v>133</v>
      </c>
      <c r="AK45" s="21" t="s">
        <v>133</v>
      </c>
    </row>
    <row r="46" spans="1:175" x14ac:dyDescent="0.3">
      <c r="A46">
        <v>127</v>
      </c>
      <c r="B46">
        <v>6145</v>
      </c>
      <c r="C46" s="2" t="s">
        <v>23</v>
      </c>
      <c r="D46" s="2" t="s">
        <v>343</v>
      </c>
      <c r="E46" s="4" t="s">
        <v>233</v>
      </c>
      <c r="F46" t="s">
        <v>568</v>
      </c>
      <c r="G46" t="s">
        <v>11</v>
      </c>
      <c r="H46">
        <v>2014</v>
      </c>
      <c r="I46" s="1">
        <v>41691</v>
      </c>
      <c r="J46" s="3">
        <v>42040</v>
      </c>
      <c r="K46">
        <v>1</v>
      </c>
      <c r="L46">
        <v>349</v>
      </c>
      <c r="M46" s="25">
        <v>3.03440265878571</v>
      </c>
      <c r="N46" t="s">
        <v>562</v>
      </c>
      <c r="O46" s="17">
        <v>14</v>
      </c>
      <c r="P46" s="17">
        <v>24</v>
      </c>
      <c r="Q46" s="16">
        <f t="shared" si="0"/>
        <v>0.58333333333333337</v>
      </c>
      <c r="R46">
        <v>0</v>
      </c>
      <c r="S46" t="s">
        <v>17</v>
      </c>
      <c r="U46">
        <v>1</v>
      </c>
      <c r="V46" s="16">
        <v>0.6</v>
      </c>
      <c r="W46" s="16">
        <v>0.61</v>
      </c>
      <c r="X46" s="16">
        <v>0.59</v>
      </c>
      <c r="Y46" s="23">
        <f t="shared" si="1"/>
        <v>0.6</v>
      </c>
      <c r="Z46" s="16">
        <v>52.63</v>
      </c>
      <c r="AA46" s="16">
        <v>52.45</v>
      </c>
      <c r="AB46" s="16">
        <v>52.54</v>
      </c>
      <c r="AC46" s="16">
        <f t="shared" si="2"/>
        <v>52.54</v>
      </c>
      <c r="AD46" s="24">
        <v>6.0000000000000001E-3</v>
      </c>
      <c r="AE46" s="16">
        <f t="shared" si="3"/>
        <v>6</v>
      </c>
      <c r="AF46" s="24">
        <f t="shared" si="6"/>
        <v>0.11419870574800152</v>
      </c>
      <c r="AG46" s="16">
        <v>45.65</v>
      </c>
      <c r="AH46" s="22">
        <f t="shared" si="4"/>
        <v>22.824999999999999</v>
      </c>
      <c r="AI46" s="22" t="e">
        <f t="shared" si="5"/>
        <v>#VALUE!</v>
      </c>
      <c r="AJ46" s="21" t="s">
        <v>133</v>
      </c>
      <c r="AK46" s="21" t="s">
        <v>133</v>
      </c>
    </row>
    <row r="47" spans="1:175" x14ac:dyDescent="0.3">
      <c r="A47">
        <v>185</v>
      </c>
      <c r="B47">
        <v>6185</v>
      </c>
      <c r="C47" s="2" t="s">
        <v>76</v>
      </c>
      <c r="D47" s="2" t="s">
        <v>393</v>
      </c>
      <c r="E47" s="4" t="s">
        <v>233</v>
      </c>
      <c r="G47" t="s">
        <v>11</v>
      </c>
      <c r="H47">
        <v>2014</v>
      </c>
      <c r="I47" s="1">
        <v>41723</v>
      </c>
      <c r="J47" s="3">
        <v>42040</v>
      </c>
      <c r="K47">
        <v>1</v>
      </c>
      <c r="L47">
        <v>2877</v>
      </c>
      <c r="M47" s="25">
        <v>3.03440265878571</v>
      </c>
      <c r="N47" t="s">
        <v>561</v>
      </c>
      <c r="O47" s="17">
        <v>13.6</v>
      </c>
      <c r="P47" s="17">
        <v>24.5</v>
      </c>
      <c r="Q47" s="16">
        <f t="shared" si="0"/>
        <v>0.55510204081632653</v>
      </c>
      <c r="R47">
        <v>0</v>
      </c>
      <c r="S47" t="s">
        <v>13</v>
      </c>
      <c r="U47">
        <v>0</v>
      </c>
      <c r="V47" s="16">
        <v>0.5</v>
      </c>
      <c r="W47" s="16">
        <v>0.49</v>
      </c>
      <c r="X47" s="16">
        <v>0.53</v>
      </c>
      <c r="Y47" s="23">
        <f t="shared" si="1"/>
        <v>0.50666666666666671</v>
      </c>
      <c r="Z47" s="16">
        <v>50.41</v>
      </c>
      <c r="AA47" s="16">
        <v>50.31</v>
      </c>
      <c r="AB47" s="16">
        <v>50.34</v>
      </c>
      <c r="AC47" s="16">
        <f t="shared" si="2"/>
        <v>50.353333333333332</v>
      </c>
      <c r="AD47" s="24">
        <v>6.1999999999999998E-3</v>
      </c>
      <c r="AE47" s="16">
        <f t="shared" si="3"/>
        <v>6.2</v>
      </c>
      <c r="AF47" s="24">
        <f t="shared" si="6"/>
        <v>0.12312988216602676</v>
      </c>
      <c r="AG47" s="16">
        <v>41.34</v>
      </c>
      <c r="AH47" s="22">
        <f t="shared" si="4"/>
        <v>20.67</v>
      </c>
      <c r="AI47" s="22" t="e">
        <f t="shared" si="5"/>
        <v>#VALUE!</v>
      </c>
      <c r="AJ47" s="21" t="s">
        <v>133</v>
      </c>
      <c r="AK47" s="21" t="s">
        <v>133</v>
      </c>
    </row>
    <row r="48" spans="1:175" x14ac:dyDescent="0.3">
      <c r="A48">
        <v>218</v>
      </c>
      <c r="B48">
        <v>6233</v>
      </c>
      <c r="C48" s="2" t="s">
        <v>99</v>
      </c>
      <c r="D48" s="2" t="s">
        <v>415</v>
      </c>
      <c r="E48" s="4" t="s">
        <v>233</v>
      </c>
      <c r="G48" t="s">
        <v>11</v>
      </c>
      <c r="H48">
        <v>2014</v>
      </c>
      <c r="I48" s="1">
        <v>41848</v>
      </c>
      <c r="J48" s="3">
        <v>42053</v>
      </c>
      <c r="K48">
        <v>1</v>
      </c>
      <c r="L48">
        <v>2944</v>
      </c>
      <c r="M48" s="25">
        <v>3.03440265878571</v>
      </c>
      <c r="N48" t="s">
        <v>561</v>
      </c>
      <c r="O48" s="17">
        <v>14</v>
      </c>
      <c r="P48" s="17">
        <v>24.2</v>
      </c>
      <c r="Q48" s="16">
        <f t="shared" si="0"/>
        <v>0.57851239669421495</v>
      </c>
      <c r="R48">
        <v>0</v>
      </c>
      <c r="S48" t="s">
        <v>39</v>
      </c>
      <c r="U48">
        <v>1</v>
      </c>
      <c r="V48" s="16">
        <v>0.56000000000000005</v>
      </c>
      <c r="W48" s="16">
        <v>0.56000000000000005</v>
      </c>
      <c r="X48" s="16">
        <v>0.56000000000000005</v>
      </c>
      <c r="Y48" s="23">
        <f t="shared" si="1"/>
        <v>0.56000000000000005</v>
      </c>
      <c r="Z48" s="16">
        <v>51.54</v>
      </c>
      <c r="AA48" s="16">
        <v>51.57</v>
      </c>
      <c r="AB48" s="16">
        <v>51.47</v>
      </c>
      <c r="AC48" s="16">
        <f t="shared" si="2"/>
        <v>51.526666666666664</v>
      </c>
      <c r="AD48" s="24">
        <v>5.7999999999999996E-3</v>
      </c>
      <c r="AE48" s="16">
        <f t="shared" si="3"/>
        <v>5.8</v>
      </c>
      <c r="AF48" s="24">
        <f t="shared" si="6"/>
        <v>0.11256307413636953</v>
      </c>
      <c r="AG48" s="16">
        <v>44.57</v>
      </c>
      <c r="AH48" s="22">
        <f t="shared" si="4"/>
        <v>22.285</v>
      </c>
      <c r="AI48" s="22" t="e">
        <f t="shared" si="5"/>
        <v>#VALUE!</v>
      </c>
      <c r="AJ48" s="21" t="s">
        <v>133</v>
      </c>
      <c r="AK48" s="21" t="s">
        <v>133</v>
      </c>
    </row>
    <row r="49" spans="1:37" x14ac:dyDescent="0.3">
      <c r="A49">
        <v>231</v>
      </c>
      <c r="B49">
        <v>6279</v>
      </c>
      <c r="C49" s="2" t="s">
        <v>100</v>
      </c>
      <c r="D49" s="2" t="s">
        <v>416</v>
      </c>
      <c r="E49" s="4" t="s">
        <v>233</v>
      </c>
      <c r="G49" t="s">
        <v>11</v>
      </c>
      <c r="H49">
        <v>2014</v>
      </c>
      <c r="I49" s="1">
        <v>41832</v>
      </c>
      <c r="J49" s="3">
        <v>42057</v>
      </c>
      <c r="K49">
        <v>1</v>
      </c>
      <c r="L49">
        <v>952</v>
      </c>
      <c r="M49" s="25">
        <v>3.03440265878571</v>
      </c>
      <c r="N49" t="s">
        <v>561</v>
      </c>
      <c r="O49" s="17">
        <v>13.1</v>
      </c>
      <c r="P49" s="17">
        <v>25.1</v>
      </c>
      <c r="Q49" s="16">
        <f t="shared" si="0"/>
        <v>0.52191235059760954</v>
      </c>
      <c r="R49">
        <v>0</v>
      </c>
      <c r="S49" t="s">
        <v>17</v>
      </c>
      <c r="U49">
        <v>1</v>
      </c>
      <c r="V49" s="16">
        <v>0.52</v>
      </c>
      <c r="W49" s="16">
        <v>0.48</v>
      </c>
      <c r="X49" s="16">
        <v>0.49</v>
      </c>
      <c r="Y49" s="23">
        <f t="shared" si="1"/>
        <v>0.49666666666666665</v>
      </c>
      <c r="Z49" s="16">
        <v>47.76</v>
      </c>
      <c r="AA49" s="16">
        <v>47.8</v>
      </c>
      <c r="AB49" s="16">
        <v>47.58</v>
      </c>
      <c r="AC49" s="16">
        <f t="shared" si="2"/>
        <v>47.713333333333331</v>
      </c>
      <c r="AD49" s="24">
        <v>4.5999999999999999E-3</v>
      </c>
      <c r="AE49" s="16">
        <f t="shared" si="3"/>
        <v>4.5999999999999996</v>
      </c>
      <c r="AF49" s="24">
        <f t="shared" si="6"/>
        <v>9.6409109962274697E-2</v>
      </c>
      <c r="AG49" s="16">
        <v>40.380000000000003</v>
      </c>
      <c r="AH49" s="22">
        <f t="shared" si="4"/>
        <v>20.190000000000001</v>
      </c>
      <c r="AI49" s="22" t="e">
        <f t="shared" si="5"/>
        <v>#VALUE!</v>
      </c>
      <c r="AJ49" s="21" t="s">
        <v>133</v>
      </c>
      <c r="AK49" s="21" t="s">
        <v>133</v>
      </c>
    </row>
    <row r="50" spans="1:37" x14ac:dyDescent="0.3">
      <c r="A50">
        <v>156</v>
      </c>
      <c r="B50">
        <v>6160</v>
      </c>
      <c r="C50" s="2" t="s">
        <v>52</v>
      </c>
      <c r="D50" s="2" t="s">
        <v>369</v>
      </c>
      <c r="E50" s="4" t="s">
        <v>233</v>
      </c>
      <c r="G50" t="s">
        <v>11</v>
      </c>
      <c r="H50">
        <v>2014</v>
      </c>
      <c r="I50" s="1">
        <v>41701</v>
      </c>
      <c r="J50" s="3">
        <v>42062</v>
      </c>
      <c r="K50">
        <v>1</v>
      </c>
      <c r="L50">
        <v>361</v>
      </c>
      <c r="M50" s="25">
        <v>3.03440265878571</v>
      </c>
      <c r="N50" t="s">
        <v>556</v>
      </c>
      <c r="O50" s="17">
        <v>15.1</v>
      </c>
      <c r="P50" s="17">
        <v>24.8</v>
      </c>
      <c r="Q50" s="16">
        <f t="shared" si="0"/>
        <v>0.6088709677419355</v>
      </c>
      <c r="R50">
        <v>0</v>
      </c>
      <c r="S50" t="s">
        <v>39</v>
      </c>
      <c r="U50">
        <v>1</v>
      </c>
      <c r="V50" s="16">
        <v>0.56999999999999995</v>
      </c>
      <c r="W50">
        <v>0.59</v>
      </c>
      <c r="X50">
        <v>0.56999999999999995</v>
      </c>
      <c r="Y50" s="23">
        <f t="shared" si="1"/>
        <v>0.57666666666666666</v>
      </c>
      <c r="Z50">
        <v>49.49</v>
      </c>
      <c r="AA50">
        <v>49.44</v>
      </c>
      <c r="AB50" s="16">
        <v>49.5</v>
      </c>
      <c r="AC50" s="16">
        <f t="shared" si="2"/>
        <v>49.476666666666667</v>
      </c>
      <c r="AD50" s="24">
        <v>5.5999999999999999E-3</v>
      </c>
      <c r="AE50" s="16">
        <f t="shared" si="3"/>
        <v>5.6</v>
      </c>
      <c r="AF50" s="24">
        <f t="shared" si="6"/>
        <v>0.11318466617260661</v>
      </c>
      <c r="AG50">
        <v>43.44</v>
      </c>
      <c r="AH50" s="22">
        <f t="shared" si="4"/>
        <v>21.72</v>
      </c>
      <c r="AI50" s="22" t="e">
        <f t="shared" si="5"/>
        <v>#VALUE!</v>
      </c>
      <c r="AJ50" s="21" t="s">
        <v>133</v>
      </c>
      <c r="AK50" s="21" t="s">
        <v>133</v>
      </c>
    </row>
    <row r="51" spans="1:37" x14ac:dyDescent="0.3">
      <c r="A51">
        <v>67</v>
      </c>
      <c r="B51">
        <v>5683</v>
      </c>
      <c r="C51" s="2" t="s">
        <v>12</v>
      </c>
      <c r="D51" s="2" t="s">
        <v>336</v>
      </c>
      <c r="E51" s="4" t="s">
        <v>233</v>
      </c>
      <c r="G51" t="s">
        <v>11</v>
      </c>
      <c r="H51">
        <v>2010</v>
      </c>
      <c r="I51" s="1">
        <v>40439</v>
      </c>
      <c r="J51" s="3">
        <v>42563</v>
      </c>
      <c r="K51">
        <v>6</v>
      </c>
      <c r="L51">
        <v>2719</v>
      </c>
      <c r="M51" s="25">
        <v>4.2142862022142902</v>
      </c>
      <c r="N51" t="s">
        <v>556</v>
      </c>
      <c r="O51" s="17">
        <v>13.5</v>
      </c>
      <c r="P51" s="17">
        <v>22.5</v>
      </c>
      <c r="Q51" s="16">
        <f t="shared" si="0"/>
        <v>0.6</v>
      </c>
      <c r="R51">
        <v>0</v>
      </c>
      <c r="S51" t="s">
        <v>13</v>
      </c>
      <c r="U51">
        <v>0</v>
      </c>
      <c r="V51" s="16">
        <v>0.47</v>
      </c>
      <c r="W51">
        <v>0.48</v>
      </c>
      <c r="X51" s="16">
        <v>0.48</v>
      </c>
      <c r="Y51" s="23">
        <f t="shared" si="1"/>
        <v>0.47666666666666663</v>
      </c>
      <c r="Z51" s="16">
        <v>51.05</v>
      </c>
      <c r="AA51" s="16">
        <v>50.87</v>
      </c>
      <c r="AB51" s="16">
        <v>50.97</v>
      </c>
      <c r="AC51" s="16">
        <f t="shared" si="2"/>
        <v>50.963333333333331</v>
      </c>
      <c r="AD51" s="24">
        <v>6.1000000000000004E-3</v>
      </c>
      <c r="AE51" s="16">
        <f t="shared" si="3"/>
        <v>6.1000000000000005</v>
      </c>
      <c r="AF51" s="24">
        <f t="shared" si="6"/>
        <v>0.11969389757341882</v>
      </c>
      <c r="AG51" s="16">
        <v>40.159999999999997</v>
      </c>
      <c r="AH51" s="22">
        <f t="shared" si="4"/>
        <v>20.079999999999998</v>
      </c>
      <c r="AI51" s="22" t="e">
        <f t="shared" si="5"/>
        <v>#VALUE!</v>
      </c>
      <c r="AJ51" s="21" t="s">
        <v>133</v>
      </c>
      <c r="AK51" s="21" t="s">
        <v>133</v>
      </c>
    </row>
    <row r="52" spans="1:37" x14ac:dyDescent="0.3">
      <c r="A52">
        <v>17</v>
      </c>
      <c r="B52">
        <v>4958</v>
      </c>
      <c r="C52" s="2" t="s">
        <v>89</v>
      </c>
      <c r="D52" s="2" t="s">
        <v>405</v>
      </c>
      <c r="E52" s="4" t="s">
        <v>233</v>
      </c>
      <c r="G52" t="s">
        <v>11</v>
      </c>
      <c r="H52">
        <v>2006</v>
      </c>
      <c r="I52" s="1">
        <v>39036</v>
      </c>
      <c r="J52" s="3">
        <v>42588</v>
      </c>
      <c r="K52">
        <v>10</v>
      </c>
      <c r="L52">
        <v>4121</v>
      </c>
      <c r="M52" s="25">
        <v>4.2142862022142902</v>
      </c>
      <c r="N52" t="s">
        <v>556</v>
      </c>
      <c r="O52" s="17">
        <v>14.8</v>
      </c>
      <c r="P52" s="17">
        <v>25.7</v>
      </c>
      <c r="Q52" s="16">
        <f t="shared" si="0"/>
        <v>0.57587548638132302</v>
      </c>
      <c r="R52">
        <v>0</v>
      </c>
      <c r="S52" t="s">
        <v>13</v>
      </c>
      <c r="U52">
        <v>0</v>
      </c>
      <c r="V52" s="16">
        <v>0.57999999999999996</v>
      </c>
      <c r="W52">
        <v>0.57999999999999996</v>
      </c>
      <c r="X52">
        <v>0.59</v>
      </c>
      <c r="Y52" s="23">
        <f t="shared" si="1"/>
        <v>0.58333333333333337</v>
      </c>
      <c r="Z52">
        <v>53.76</v>
      </c>
      <c r="AA52">
        <v>53.66</v>
      </c>
      <c r="AB52" s="16">
        <v>53.65</v>
      </c>
      <c r="AC52" s="16">
        <f t="shared" si="2"/>
        <v>53.69</v>
      </c>
      <c r="AD52" s="24">
        <v>6.8999999999999999E-3</v>
      </c>
      <c r="AE52" s="16">
        <f t="shared" si="3"/>
        <v>6.8999999999999995</v>
      </c>
      <c r="AF52" s="24">
        <f t="shared" si="6"/>
        <v>0.12851555224436581</v>
      </c>
      <c r="AG52">
        <v>46.48</v>
      </c>
      <c r="AH52" s="22">
        <f t="shared" si="4"/>
        <v>23.24</v>
      </c>
      <c r="AI52" s="22" t="e">
        <f t="shared" si="5"/>
        <v>#VALUE!</v>
      </c>
      <c r="AJ52" s="21" t="s">
        <v>133</v>
      </c>
      <c r="AK52" s="21" t="s">
        <v>133</v>
      </c>
    </row>
    <row r="53" spans="1:37" x14ac:dyDescent="0.3">
      <c r="A53">
        <v>210</v>
      </c>
      <c r="B53">
        <v>6214</v>
      </c>
      <c r="C53" s="2" t="s">
        <v>93</v>
      </c>
      <c r="D53" s="2" t="s">
        <v>409</v>
      </c>
      <c r="E53" s="4" t="s">
        <v>233</v>
      </c>
      <c r="G53" t="s">
        <v>11</v>
      </c>
      <c r="H53">
        <v>2014</v>
      </c>
      <c r="I53" s="1">
        <v>41779</v>
      </c>
      <c r="J53" s="3">
        <v>42608</v>
      </c>
      <c r="K53">
        <v>2</v>
      </c>
      <c r="L53">
        <v>829</v>
      </c>
      <c r="M53" s="25">
        <v>4.2142862022142902</v>
      </c>
      <c r="N53" t="s">
        <v>556</v>
      </c>
      <c r="O53" s="17">
        <v>13.6</v>
      </c>
      <c r="P53" s="17">
        <v>23.3</v>
      </c>
      <c r="Q53" s="16">
        <f t="shared" si="0"/>
        <v>0.58369098712446343</v>
      </c>
      <c r="R53">
        <v>0</v>
      </c>
      <c r="S53" t="s">
        <v>13</v>
      </c>
      <c r="U53">
        <v>0</v>
      </c>
      <c r="V53" s="16">
        <v>0.51</v>
      </c>
      <c r="W53" s="16">
        <v>0.5</v>
      </c>
      <c r="X53" s="16">
        <v>0.51</v>
      </c>
      <c r="Y53" s="23">
        <f t="shared" si="1"/>
        <v>0.50666666666666671</v>
      </c>
      <c r="Z53" s="16">
        <v>49.89</v>
      </c>
      <c r="AA53" s="16">
        <v>50.05</v>
      </c>
      <c r="AB53" s="16">
        <v>49.96</v>
      </c>
      <c r="AC53" s="16">
        <f t="shared" si="2"/>
        <v>49.966666666666669</v>
      </c>
      <c r="AD53" s="24">
        <v>5.7999999999999996E-3</v>
      </c>
      <c r="AE53" s="16">
        <f t="shared" si="3"/>
        <v>5.8</v>
      </c>
      <c r="AF53" s="24">
        <f t="shared" si="6"/>
        <v>0.11607738492328218</v>
      </c>
      <c r="AG53" s="16">
        <v>43.26</v>
      </c>
      <c r="AH53" s="22">
        <f t="shared" si="4"/>
        <v>21.63</v>
      </c>
      <c r="AI53" s="22" t="e">
        <f t="shared" si="5"/>
        <v>#VALUE!</v>
      </c>
      <c r="AJ53" s="21" t="s">
        <v>133</v>
      </c>
      <c r="AK53" s="21" t="s">
        <v>133</v>
      </c>
    </row>
    <row r="54" spans="1:37" x14ac:dyDescent="0.3">
      <c r="A54">
        <v>259</v>
      </c>
      <c r="B54">
        <v>6670</v>
      </c>
      <c r="C54" s="2" t="s">
        <v>106</v>
      </c>
      <c r="D54" s="2" t="s">
        <v>422</v>
      </c>
      <c r="E54" s="15" t="s">
        <v>599</v>
      </c>
      <c r="G54" t="s">
        <v>11</v>
      </c>
      <c r="H54">
        <v>2015</v>
      </c>
      <c r="I54" s="1">
        <v>42338</v>
      </c>
      <c r="J54" s="3">
        <v>42612</v>
      </c>
      <c r="K54">
        <v>1</v>
      </c>
      <c r="L54">
        <v>2105</v>
      </c>
      <c r="M54" s="25">
        <v>4.2142862022142902</v>
      </c>
      <c r="N54" t="s">
        <v>561</v>
      </c>
      <c r="O54" s="17">
        <v>15.6</v>
      </c>
      <c r="P54" s="17">
        <v>24.2</v>
      </c>
      <c r="Q54" s="16">
        <f t="shared" si="0"/>
        <v>0.64462809917355368</v>
      </c>
      <c r="R54">
        <v>0</v>
      </c>
      <c r="S54" t="s">
        <v>26</v>
      </c>
      <c r="U54">
        <v>0</v>
      </c>
      <c r="V54" s="16">
        <v>0.5</v>
      </c>
      <c r="W54" s="16">
        <v>0.5</v>
      </c>
      <c r="X54" s="16">
        <v>0.52</v>
      </c>
      <c r="Y54" s="23">
        <f t="shared" si="1"/>
        <v>0.50666666666666671</v>
      </c>
      <c r="Z54" s="16">
        <v>49.14</v>
      </c>
      <c r="AA54" s="16">
        <v>49.06</v>
      </c>
      <c r="AB54" s="16">
        <v>49.08</v>
      </c>
      <c r="AC54" s="16">
        <f t="shared" si="2"/>
        <v>49.093333333333334</v>
      </c>
      <c r="AD54" s="24">
        <v>5.5999999999999999E-3</v>
      </c>
      <c r="AE54" s="16">
        <f t="shared" si="3"/>
        <v>5.6</v>
      </c>
      <c r="AF54" s="24">
        <f t="shared" si="6"/>
        <v>0.11406844106463877</v>
      </c>
      <c r="AG54" s="16">
        <v>41.99</v>
      </c>
      <c r="AH54" s="22">
        <f t="shared" si="4"/>
        <v>20.995000000000001</v>
      </c>
      <c r="AI54" s="22" t="e">
        <f t="shared" si="5"/>
        <v>#VALUE!</v>
      </c>
      <c r="AJ54" s="21" t="s">
        <v>133</v>
      </c>
      <c r="AK54" s="21" t="s">
        <v>133</v>
      </c>
    </row>
    <row r="55" spans="1:37" x14ac:dyDescent="0.3">
      <c r="A55">
        <v>31</v>
      </c>
      <c r="B55">
        <v>5319</v>
      </c>
      <c r="C55" s="2" t="s">
        <v>78</v>
      </c>
      <c r="D55" s="2" t="s">
        <v>395</v>
      </c>
      <c r="E55" s="4" t="s">
        <v>233</v>
      </c>
      <c r="G55" t="s">
        <v>11</v>
      </c>
      <c r="H55">
        <v>2009</v>
      </c>
      <c r="I55" s="1">
        <v>39897</v>
      </c>
      <c r="J55" s="3">
        <v>42622</v>
      </c>
      <c r="K55">
        <v>7</v>
      </c>
      <c r="L55">
        <v>3041</v>
      </c>
      <c r="M55" s="25">
        <v>4.2142862022142902</v>
      </c>
      <c r="N55" t="s">
        <v>558</v>
      </c>
      <c r="O55" s="17">
        <v>14.8</v>
      </c>
      <c r="P55" s="17">
        <v>25.5</v>
      </c>
      <c r="Q55" s="16">
        <f t="shared" si="0"/>
        <v>0.58039215686274515</v>
      </c>
      <c r="R55">
        <v>0</v>
      </c>
      <c r="S55" t="s">
        <v>26</v>
      </c>
      <c r="U55">
        <v>0</v>
      </c>
      <c r="V55" s="16">
        <v>0.57999999999999996</v>
      </c>
      <c r="W55" s="16">
        <v>0.59</v>
      </c>
      <c r="X55" s="16">
        <v>0.61</v>
      </c>
      <c r="Y55" s="23">
        <f t="shared" si="1"/>
        <v>0.59333333333333327</v>
      </c>
      <c r="Z55" s="16">
        <v>51.3</v>
      </c>
      <c r="AA55" s="16">
        <v>51.25</v>
      </c>
      <c r="AB55" s="16">
        <v>51.3</v>
      </c>
      <c r="AC55" s="16">
        <f t="shared" si="2"/>
        <v>51.283333333333331</v>
      </c>
      <c r="AD55" s="24">
        <v>5.7999999999999996E-3</v>
      </c>
      <c r="AE55" s="16">
        <f t="shared" si="3"/>
        <v>5.8</v>
      </c>
      <c r="AF55" s="24">
        <f t="shared" si="6"/>
        <v>0.11309717257068573</v>
      </c>
      <c r="AG55">
        <v>43.82</v>
      </c>
      <c r="AH55" s="22">
        <f t="shared" si="4"/>
        <v>21.91</v>
      </c>
      <c r="AI55" s="22" t="e">
        <f t="shared" si="5"/>
        <v>#VALUE!</v>
      </c>
      <c r="AJ55" s="21" t="s">
        <v>133</v>
      </c>
      <c r="AK55" s="21" t="s">
        <v>133</v>
      </c>
    </row>
    <row r="56" spans="1:37" x14ac:dyDescent="0.3">
      <c r="A56">
        <v>84</v>
      </c>
      <c r="B56">
        <v>5901</v>
      </c>
      <c r="C56" s="2" t="s">
        <v>79</v>
      </c>
      <c r="D56" s="2" t="s">
        <v>396</v>
      </c>
      <c r="E56" s="4" t="s">
        <v>233</v>
      </c>
      <c r="G56" t="s">
        <v>11</v>
      </c>
      <c r="H56">
        <v>2012</v>
      </c>
      <c r="I56" s="1">
        <v>41065</v>
      </c>
      <c r="J56" s="3">
        <v>42622</v>
      </c>
      <c r="K56">
        <v>4</v>
      </c>
      <c r="L56">
        <v>3906</v>
      </c>
      <c r="M56" s="25">
        <v>4.2142862022142902</v>
      </c>
      <c r="N56" t="s">
        <v>556</v>
      </c>
      <c r="O56" s="17">
        <v>15.2</v>
      </c>
      <c r="P56" s="17">
        <v>24.4</v>
      </c>
      <c r="Q56" s="16">
        <f t="shared" si="0"/>
        <v>0.62295081967213117</v>
      </c>
      <c r="R56">
        <v>0</v>
      </c>
      <c r="S56" t="s">
        <v>39</v>
      </c>
      <c r="U56">
        <v>1</v>
      </c>
      <c r="V56" s="16">
        <v>0.53</v>
      </c>
      <c r="W56">
        <v>0.54</v>
      </c>
      <c r="X56" s="16">
        <v>0.55000000000000004</v>
      </c>
      <c r="Y56" s="23">
        <f t="shared" si="1"/>
        <v>0.54</v>
      </c>
      <c r="Z56" s="16">
        <v>49.5</v>
      </c>
      <c r="AA56" s="16">
        <v>49.62</v>
      </c>
      <c r="AB56" s="16">
        <v>49.64</v>
      </c>
      <c r="AC56" s="16">
        <f t="shared" si="2"/>
        <v>49.586666666666666</v>
      </c>
      <c r="AD56" s="24">
        <v>5.5999999999999999E-3</v>
      </c>
      <c r="AE56" s="16">
        <f t="shared" si="3"/>
        <v>5.6</v>
      </c>
      <c r="AF56" s="24">
        <f t="shared" si="6"/>
        <v>0.11293358429685399</v>
      </c>
      <c r="AG56" s="16">
        <v>43.97</v>
      </c>
      <c r="AH56" s="22">
        <f t="shared" si="4"/>
        <v>21.984999999999999</v>
      </c>
      <c r="AI56" s="22" t="e">
        <f t="shared" si="5"/>
        <v>#VALUE!</v>
      </c>
      <c r="AJ56" s="21" t="s">
        <v>133</v>
      </c>
      <c r="AK56" s="21" t="s">
        <v>133</v>
      </c>
    </row>
    <row r="57" spans="1:37" x14ac:dyDescent="0.3">
      <c r="A57">
        <v>299</v>
      </c>
      <c r="B57">
        <v>6733</v>
      </c>
      <c r="C57" s="2" t="s">
        <v>122</v>
      </c>
      <c r="D57" s="2" t="s">
        <v>438</v>
      </c>
      <c r="E57" s="4" t="s">
        <v>233</v>
      </c>
      <c r="G57" t="s">
        <v>11</v>
      </c>
      <c r="H57">
        <v>2017</v>
      </c>
      <c r="I57" s="1">
        <v>42872</v>
      </c>
      <c r="J57" s="3">
        <v>42927</v>
      </c>
      <c r="K57">
        <v>0</v>
      </c>
      <c r="L57">
        <v>1877</v>
      </c>
      <c r="M57" s="25">
        <v>11.611769628499999</v>
      </c>
      <c r="N57" t="s">
        <v>564</v>
      </c>
      <c r="O57" s="17">
        <v>13.5</v>
      </c>
      <c r="P57" s="17">
        <v>24.4</v>
      </c>
      <c r="Q57" s="16">
        <f t="shared" si="0"/>
        <v>0.55327868852459017</v>
      </c>
      <c r="R57">
        <v>0</v>
      </c>
      <c r="S57" t="s">
        <v>26</v>
      </c>
      <c r="U57">
        <v>0</v>
      </c>
      <c r="V57" s="16">
        <v>0.52</v>
      </c>
      <c r="W57" s="16">
        <v>0.53</v>
      </c>
      <c r="X57" s="16">
        <v>0.51</v>
      </c>
      <c r="Y57" s="23">
        <f t="shared" si="1"/>
        <v>0.52</v>
      </c>
      <c r="Z57" s="16">
        <v>46.82</v>
      </c>
      <c r="AA57" s="16">
        <v>46.78</v>
      </c>
      <c r="AB57" s="16">
        <v>46.86</v>
      </c>
      <c r="AC57" s="16">
        <f t="shared" si="2"/>
        <v>46.819999999999993</v>
      </c>
      <c r="AD57" s="24">
        <v>5.1999999999999998E-3</v>
      </c>
      <c r="AE57" s="16">
        <f t="shared" si="3"/>
        <v>5.2</v>
      </c>
      <c r="AF57" s="24">
        <f t="shared" si="6"/>
        <v>0.11106364801366939</v>
      </c>
      <c r="AG57" s="16">
        <v>40.26</v>
      </c>
      <c r="AH57" s="22">
        <f t="shared" si="4"/>
        <v>20.13</v>
      </c>
      <c r="AI57" s="22" t="e">
        <f t="shared" si="5"/>
        <v>#VALUE!</v>
      </c>
      <c r="AJ57" s="21" t="s">
        <v>133</v>
      </c>
      <c r="AK57" s="21" t="s">
        <v>133</v>
      </c>
    </row>
    <row r="58" spans="1:37" x14ac:dyDescent="0.3">
      <c r="A58">
        <v>29</v>
      </c>
      <c r="B58">
        <v>5319</v>
      </c>
      <c r="C58" s="2" t="s">
        <v>78</v>
      </c>
      <c r="D58" s="2" t="s">
        <v>395</v>
      </c>
      <c r="E58" s="4" t="s">
        <v>233</v>
      </c>
      <c r="G58" t="s">
        <v>11</v>
      </c>
      <c r="H58">
        <v>2009</v>
      </c>
      <c r="I58" s="1">
        <v>39897</v>
      </c>
      <c r="J58" s="3">
        <v>42938</v>
      </c>
      <c r="K58">
        <v>8</v>
      </c>
      <c r="L58">
        <v>3041</v>
      </c>
      <c r="M58" s="25">
        <v>11.611769628499999</v>
      </c>
      <c r="N58" t="s">
        <v>558</v>
      </c>
      <c r="O58" s="17">
        <v>15.9</v>
      </c>
      <c r="P58" s="17">
        <v>22.9</v>
      </c>
      <c r="Q58" s="16">
        <f t="shared" si="0"/>
        <v>0.69432314410480356</v>
      </c>
      <c r="R58">
        <v>0</v>
      </c>
      <c r="S58" t="s">
        <v>13</v>
      </c>
      <c r="U58">
        <v>0</v>
      </c>
      <c r="V58" s="16">
        <v>0.55000000000000004</v>
      </c>
      <c r="W58" s="16">
        <v>0.53</v>
      </c>
      <c r="X58" s="16">
        <v>0.53</v>
      </c>
      <c r="Y58" s="23">
        <f t="shared" si="1"/>
        <v>0.53666666666666674</v>
      </c>
      <c r="Z58" s="16">
        <v>50.45</v>
      </c>
      <c r="AA58" s="16">
        <v>50.49</v>
      </c>
      <c r="AB58" s="16">
        <v>50.51</v>
      </c>
      <c r="AC58" s="16">
        <f t="shared" si="2"/>
        <v>50.483333333333327</v>
      </c>
      <c r="AD58" s="24">
        <v>5.5999999999999999E-3</v>
      </c>
      <c r="AE58" s="16">
        <f t="shared" si="3"/>
        <v>5.6</v>
      </c>
      <c r="AF58" s="24">
        <f t="shared" si="6"/>
        <v>0.11092769891053153</v>
      </c>
      <c r="AG58">
        <v>43.93</v>
      </c>
      <c r="AH58" s="22">
        <f t="shared" si="4"/>
        <v>21.965</v>
      </c>
      <c r="AI58" s="22" t="e">
        <f t="shared" si="5"/>
        <v>#VALUE!</v>
      </c>
      <c r="AJ58" s="21" t="s">
        <v>133</v>
      </c>
      <c r="AK58" s="21" t="s">
        <v>133</v>
      </c>
    </row>
    <row r="59" spans="1:37" x14ac:dyDescent="0.3">
      <c r="A59">
        <v>188</v>
      </c>
      <c r="B59">
        <v>6187</v>
      </c>
      <c r="C59" s="2" t="s">
        <v>77</v>
      </c>
      <c r="D59" s="2" t="s">
        <v>394</v>
      </c>
      <c r="E59" s="4" t="s">
        <v>233</v>
      </c>
      <c r="G59" t="s">
        <v>11</v>
      </c>
      <c r="H59">
        <v>2014</v>
      </c>
      <c r="I59" s="1">
        <v>41724</v>
      </c>
      <c r="J59" s="3">
        <v>42938</v>
      </c>
      <c r="K59">
        <v>3</v>
      </c>
      <c r="L59">
        <v>1445</v>
      </c>
      <c r="M59" s="25">
        <v>11.611769628499999</v>
      </c>
      <c r="N59" t="s">
        <v>556</v>
      </c>
      <c r="O59" s="17">
        <v>14.8</v>
      </c>
      <c r="P59" s="17">
        <v>23.3</v>
      </c>
      <c r="Q59" s="16">
        <f t="shared" si="0"/>
        <v>0.63519313304721026</v>
      </c>
      <c r="R59">
        <v>0</v>
      </c>
      <c r="S59" t="s">
        <v>39</v>
      </c>
      <c r="U59">
        <v>1</v>
      </c>
      <c r="V59" s="16">
        <v>0.5</v>
      </c>
      <c r="W59" s="16">
        <v>0.48</v>
      </c>
      <c r="X59" s="16">
        <v>0.49</v>
      </c>
      <c r="Y59" s="23">
        <f t="shared" si="1"/>
        <v>0.49</v>
      </c>
      <c r="Z59" s="16">
        <v>49.41</v>
      </c>
      <c r="AA59" s="16">
        <v>49.47</v>
      </c>
      <c r="AB59" s="16">
        <v>49.33</v>
      </c>
      <c r="AC59" s="16">
        <f t="shared" si="2"/>
        <v>49.403333333333329</v>
      </c>
      <c r="AD59" s="24">
        <v>5.0000000000000001E-3</v>
      </c>
      <c r="AE59" s="16">
        <f t="shared" si="3"/>
        <v>5</v>
      </c>
      <c r="AF59" s="24">
        <f t="shared" si="6"/>
        <v>0.10120774576614265</v>
      </c>
      <c r="AG59" s="16">
        <v>41.4</v>
      </c>
      <c r="AH59" s="22">
        <f t="shared" si="4"/>
        <v>20.7</v>
      </c>
      <c r="AI59" s="22" t="e">
        <f t="shared" si="5"/>
        <v>#VALUE!</v>
      </c>
      <c r="AJ59" s="21" t="s">
        <v>133</v>
      </c>
      <c r="AK59" s="21" t="s">
        <v>133</v>
      </c>
    </row>
    <row r="60" spans="1:37" x14ac:dyDescent="0.3">
      <c r="A60">
        <v>266</v>
      </c>
      <c r="B60">
        <v>6675</v>
      </c>
      <c r="C60" s="2" t="s">
        <v>109</v>
      </c>
      <c r="D60" s="2" t="s">
        <v>425</v>
      </c>
      <c r="E60" s="4" t="s">
        <v>233</v>
      </c>
      <c r="G60" t="s">
        <v>11</v>
      </c>
      <c r="H60">
        <v>2016</v>
      </c>
      <c r="I60" s="1">
        <v>42565</v>
      </c>
      <c r="J60" s="3">
        <v>42938</v>
      </c>
      <c r="K60">
        <v>1</v>
      </c>
      <c r="L60">
        <v>391</v>
      </c>
      <c r="M60" s="25">
        <v>11.611769628499999</v>
      </c>
      <c r="N60" t="s">
        <v>560</v>
      </c>
      <c r="O60" s="17">
        <v>14.9</v>
      </c>
      <c r="P60" s="17">
        <v>24.1</v>
      </c>
      <c r="Q60" s="16">
        <f t="shared" si="0"/>
        <v>0.61825726141078841</v>
      </c>
      <c r="R60">
        <v>0</v>
      </c>
      <c r="S60" t="s">
        <v>26</v>
      </c>
      <c r="U60">
        <v>0</v>
      </c>
      <c r="V60" s="16">
        <v>0.52</v>
      </c>
      <c r="W60" s="16">
        <v>0.52</v>
      </c>
      <c r="X60" s="16">
        <v>0.48</v>
      </c>
      <c r="Y60" s="23">
        <f t="shared" si="1"/>
        <v>0.50666666666666671</v>
      </c>
      <c r="Z60" s="16">
        <v>48.06</v>
      </c>
      <c r="AA60" s="16">
        <v>48.15</v>
      </c>
      <c r="AB60" s="16">
        <v>48.05</v>
      </c>
      <c r="AC60" s="16">
        <f t="shared" si="2"/>
        <v>48.086666666666666</v>
      </c>
      <c r="AD60" s="24">
        <v>5.1999999999999998E-3</v>
      </c>
      <c r="AE60" s="16">
        <f t="shared" si="3"/>
        <v>5.2</v>
      </c>
      <c r="AF60" s="24">
        <f t="shared" si="6"/>
        <v>0.10813808401497298</v>
      </c>
      <c r="AG60" s="16">
        <v>41.07</v>
      </c>
      <c r="AH60" s="22">
        <f t="shared" si="4"/>
        <v>20.535</v>
      </c>
      <c r="AI60" s="22" t="e">
        <f t="shared" si="5"/>
        <v>#VALUE!</v>
      </c>
      <c r="AJ60" s="21" t="s">
        <v>133</v>
      </c>
      <c r="AK60" s="21" t="s">
        <v>133</v>
      </c>
    </row>
    <row r="61" spans="1:37" x14ac:dyDescent="0.3">
      <c r="A61">
        <v>244</v>
      </c>
      <c r="B61">
        <v>6554</v>
      </c>
      <c r="C61" s="2" t="s">
        <v>126</v>
      </c>
      <c r="D61" s="2" t="s">
        <v>442</v>
      </c>
      <c r="E61" s="4" t="s">
        <v>233</v>
      </c>
      <c r="G61" t="s">
        <v>11</v>
      </c>
      <c r="H61">
        <v>2015</v>
      </c>
      <c r="I61" s="1">
        <v>42273</v>
      </c>
      <c r="J61" s="3">
        <v>42947</v>
      </c>
      <c r="K61">
        <v>2</v>
      </c>
      <c r="L61">
        <v>2337</v>
      </c>
      <c r="M61" s="25">
        <v>11.611769628499999</v>
      </c>
      <c r="N61" t="s">
        <v>556</v>
      </c>
      <c r="O61" s="17">
        <v>15.2</v>
      </c>
      <c r="P61" s="17">
        <v>25.6</v>
      </c>
      <c r="Q61" s="16">
        <f t="shared" si="0"/>
        <v>0.59374999999999989</v>
      </c>
      <c r="R61">
        <v>0</v>
      </c>
      <c r="S61" t="s">
        <v>17</v>
      </c>
      <c r="U61">
        <v>1</v>
      </c>
      <c r="V61" s="16">
        <v>0.55000000000000004</v>
      </c>
      <c r="W61" s="16">
        <v>0.56000000000000005</v>
      </c>
      <c r="X61" s="16">
        <v>0.56999999999999995</v>
      </c>
      <c r="Y61" s="23">
        <f t="shared" si="1"/>
        <v>0.56000000000000005</v>
      </c>
      <c r="Z61" s="16">
        <v>50.04</v>
      </c>
      <c r="AA61" s="16">
        <v>50.01</v>
      </c>
      <c r="AB61" s="16">
        <v>49.93</v>
      </c>
      <c r="AC61" s="16">
        <f t="shared" si="2"/>
        <v>49.993333333333332</v>
      </c>
      <c r="AD61" s="24">
        <v>5.5999999999999999E-3</v>
      </c>
      <c r="AE61" s="16">
        <f t="shared" si="3"/>
        <v>5.6</v>
      </c>
      <c r="AF61" s="24">
        <f t="shared" si="6"/>
        <v>0.11201493532470996</v>
      </c>
      <c r="AG61" s="16">
        <v>43.81</v>
      </c>
      <c r="AH61" s="22">
        <f t="shared" si="4"/>
        <v>21.905000000000001</v>
      </c>
      <c r="AI61" s="22" t="e">
        <f t="shared" si="5"/>
        <v>#VALUE!</v>
      </c>
      <c r="AJ61" s="21" t="s">
        <v>133</v>
      </c>
      <c r="AK61" s="21" t="s">
        <v>133</v>
      </c>
    </row>
    <row r="62" spans="1:37" x14ac:dyDescent="0.3">
      <c r="A62">
        <v>320</v>
      </c>
      <c r="B62">
        <v>6752</v>
      </c>
      <c r="C62" s="2" t="s">
        <v>127</v>
      </c>
      <c r="D62" s="2" t="s">
        <v>443</v>
      </c>
      <c r="E62" s="4" t="s">
        <v>233</v>
      </c>
      <c r="G62" t="s">
        <v>11</v>
      </c>
      <c r="H62">
        <v>2017</v>
      </c>
      <c r="I62" s="1">
        <v>42818</v>
      </c>
      <c r="J62" s="3">
        <v>42955</v>
      </c>
      <c r="K62">
        <v>0</v>
      </c>
      <c r="L62">
        <v>1501</v>
      </c>
      <c r="M62" s="25">
        <v>11.611769628499999</v>
      </c>
      <c r="N62" t="s">
        <v>564</v>
      </c>
      <c r="O62" s="17">
        <v>15</v>
      </c>
      <c r="P62" s="17">
        <v>24.2</v>
      </c>
      <c r="Q62" s="16">
        <f t="shared" si="0"/>
        <v>0.6198347107438017</v>
      </c>
      <c r="R62">
        <v>0</v>
      </c>
      <c r="S62" t="s">
        <v>21</v>
      </c>
      <c r="U62">
        <v>0</v>
      </c>
      <c r="V62" s="16">
        <v>0.59</v>
      </c>
      <c r="W62" s="16">
        <v>0.56000000000000005</v>
      </c>
      <c r="X62" s="16">
        <v>0.55000000000000004</v>
      </c>
      <c r="Y62" s="23">
        <f t="shared" si="1"/>
        <v>0.56666666666666665</v>
      </c>
      <c r="Z62" s="16">
        <v>49.79</v>
      </c>
      <c r="AA62" s="16">
        <v>49.65</v>
      </c>
      <c r="AB62" s="16">
        <v>49.71</v>
      </c>
      <c r="AC62" s="16">
        <f t="shared" si="2"/>
        <v>49.716666666666669</v>
      </c>
      <c r="AD62" s="24">
        <v>5.8999999999999999E-3</v>
      </c>
      <c r="AE62" s="16">
        <f t="shared" si="3"/>
        <v>5.8999999999999995</v>
      </c>
      <c r="AF62" s="24">
        <f t="shared" si="6"/>
        <v>0.11867247737177336</v>
      </c>
      <c r="AG62" s="16">
        <v>42</v>
      </c>
      <c r="AH62" s="22">
        <f t="shared" si="4"/>
        <v>21</v>
      </c>
      <c r="AI62" s="22" t="e">
        <f t="shared" si="5"/>
        <v>#VALUE!</v>
      </c>
      <c r="AJ62" s="21" t="s">
        <v>133</v>
      </c>
      <c r="AK62" s="21" t="s">
        <v>133</v>
      </c>
    </row>
    <row r="63" spans="1:37" x14ac:dyDescent="0.3">
      <c r="A63">
        <v>312</v>
      </c>
      <c r="B63">
        <v>6743</v>
      </c>
      <c r="C63" s="2" t="s">
        <v>129</v>
      </c>
      <c r="D63" s="2" t="s">
        <v>445</v>
      </c>
      <c r="E63" s="4" t="s">
        <v>233</v>
      </c>
      <c r="G63" t="s">
        <v>11</v>
      </c>
      <c r="H63">
        <v>2017</v>
      </c>
      <c r="I63" s="1">
        <v>42905</v>
      </c>
      <c r="J63" s="3">
        <v>42960</v>
      </c>
      <c r="K63">
        <v>0</v>
      </c>
      <c r="L63">
        <v>1879</v>
      </c>
      <c r="M63" s="25">
        <v>11.611769628499999</v>
      </c>
      <c r="N63" t="s">
        <v>564</v>
      </c>
      <c r="O63" s="17">
        <v>14.2</v>
      </c>
      <c r="P63" s="17">
        <v>24.5</v>
      </c>
      <c r="Q63" s="16">
        <f t="shared" si="0"/>
        <v>0.57959183673469383</v>
      </c>
      <c r="R63">
        <v>0</v>
      </c>
      <c r="S63" t="s">
        <v>39</v>
      </c>
      <c r="U63">
        <v>1</v>
      </c>
      <c r="V63" s="16">
        <v>0.54</v>
      </c>
      <c r="W63" s="16">
        <v>0.54</v>
      </c>
      <c r="X63" s="16">
        <v>0.55000000000000004</v>
      </c>
      <c r="Y63" s="23">
        <f t="shared" si="1"/>
        <v>0.54333333333333333</v>
      </c>
      <c r="Z63" s="16">
        <v>50.06</v>
      </c>
      <c r="AA63" s="16">
        <v>50.1</v>
      </c>
      <c r="AB63" s="16">
        <v>49.93</v>
      </c>
      <c r="AC63" s="16">
        <f t="shared" si="2"/>
        <v>50.03</v>
      </c>
      <c r="AD63" s="24">
        <v>5.4000000000000003E-3</v>
      </c>
      <c r="AE63" s="16">
        <f t="shared" si="3"/>
        <v>5.4</v>
      </c>
      <c r="AF63" s="24">
        <f t="shared" si="6"/>
        <v>0.10793523885668599</v>
      </c>
      <c r="AG63" s="16">
        <v>43.55</v>
      </c>
      <c r="AH63" s="22">
        <f t="shared" si="4"/>
        <v>21.774999999999999</v>
      </c>
      <c r="AI63" s="22" t="e">
        <f t="shared" si="5"/>
        <v>#VALUE!</v>
      </c>
      <c r="AJ63" s="21" t="s">
        <v>133</v>
      </c>
      <c r="AK63" s="21" t="s">
        <v>133</v>
      </c>
    </row>
    <row r="64" spans="1:37" x14ac:dyDescent="0.3">
      <c r="A64">
        <v>276</v>
      </c>
      <c r="B64">
        <v>6693</v>
      </c>
      <c r="C64" s="2" t="s">
        <v>111</v>
      </c>
      <c r="D64" s="2" t="s">
        <v>427</v>
      </c>
      <c r="E64" s="4" t="s">
        <v>233</v>
      </c>
      <c r="G64" t="s">
        <v>11</v>
      </c>
      <c r="H64">
        <v>2016</v>
      </c>
      <c r="I64" s="1">
        <v>42641</v>
      </c>
      <c r="J64" s="3">
        <v>42963</v>
      </c>
      <c r="K64">
        <v>1</v>
      </c>
      <c r="L64">
        <v>1251</v>
      </c>
      <c r="M64" s="25">
        <v>11.611769628499999</v>
      </c>
      <c r="N64" t="s">
        <v>558</v>
      </c>
      <c r="O64" s="17">
        <v>15.1</v>
      </c>
      <c r="P64" s="17">
        <v>25.9</v>
      </c>
      <c r="Q64" s="16">
        <f t="shared" si="0"/>
        <v>0.58301158301158307</v>
      </c>
      <c r="R64">
        <v>0</v>
      </c>
      <c r="S64" t="s">
        <v>13</v>
      </c>
      <c r="U64">
        <v>0</v>
      </c>
      <c r="V64" s="16">
        <v>0.55000000000000004</v>
      </c>
      <c r="W64" s="16">
        <v>0.54</v>
      </c>
      <c r="X64" s="16">
        <v>0.56000000000000005</v>
      </c>
      <c r="Y64" s="23">
        <f t="shared" si="1"/>
        <v>0.55000000000000004</v>
      </c>
      <c r="Z64" s="16">
        <v>44.93</v>
      </c>
      <c r="AA64" s="16">
        <v>44.8</v>
      </c>
      <c r="AB64" s="16">
        <v>44.9</v>
      </c>
      <c r="AC64" s="16">
        <f t="shared" si="2"/>
        <v>44.876666666666665</v>
      </c>
      <c r="AD64" s="24">
        <v>4.7999999999999996E-3</v>
      </c>
      <c r="AE64" s="16">
        <f t="shared" si="3"/>
        <v>4.8</v>
      </c>
      <c r="AF64" s="24">
        <f t="shared" si="6"/>
        <v>0.10695981579142835</v>
      </c>
      <c r="AG64" s="16">
        <v>39.35</v>
      </c>
      <c r="AH64" s="22">
        <f t="shared" si="4"/>
        <v>19.675000000000001</v>
      </c>
      <c r="AI64" s="22" t="e">
        <f t="shared" si="5"/>
        <v>#VALUE!</v>
      </c>
      <c r="AJ64" s="21" t="s">
        <v>133</v>
      </c>
      <c r="AK64" s="21" t="s">
        <v>133</v>
      </c>
    </row>
    <row r="65" spans="1:101" x14ac:dyDescent="0.3">
      <c r="A65">
        <v>2</v>
      </c>
      <c r="B65">
        <v>1826</v>
      </c>
      <c r="C65" s="2" t="s">
        <v>83</v>
      </c>
      <c r="D65" s="2" t="s">
        <v>400</v>
      </c>
      <c r="E65" s="4" t="s">
        <v>233</v>
      </c>
      <c r="G65" t="s">
        <v>11</v>
      </c>
      <c r="H65">
        <v>2003</v>
      </c>
      <c r="I65" s="1">
        <v>37842</v>
      </c>
      <c r="J65" s="3">
        <v>42964</v>
      </c>
      <c r="K65">
        <v>14</v>
      </c>
      <c r="L65">
        <v>5500</v>
      </c>
      <c r="M65" s="25">
        <v>11.611769628499999</v>
      </c>
      <c r="N65" t="s">
        <v>556</v>
      </c>
      <c r="O65" s="17">
        <v>16.8</v>
      </c>
      <c r="P65" s="17">
        <v>23.9</v>
      </c>
      <c r="Q65" s="16">
        <f t="shared" si="0"/>
        <v>0.70292887029288709</v>
      </c>
      <c r="R65">
        <v>0</v>
      </c>
      <c r="S65" t="s">
        <v>13</v>
      </c>
      <c r="U65">
        <v>0</v>
      </c>
      <c r="V65">
        <v>0.52</v>
      </c>
      <c r="W65">
        <v>0.53</v>
      </c>
      <c r="X65" s="16">
        <v>0.5</v>
      </c>
      <c r="Y65" s="23">
        <f t="shared" si="1"/>
        <v>0.51666666666666672</v>
      </c>
      <c r="Z65">
        <v>48.45</v>
      </c>
      <c r="AA65">
        <v>48.42</v>
      </c>
      <c r="AB65" s="16">
        <v>48.3</v>
      </c>
      <c r="AC65" s="16">
        <f t="shared" si="2"/>
        <v>48.390000000000008</v>
      </c>
      <c r="AD65" s="24">
        <v>5.7000000000000002E-3</v>
      </c>
      <c r="AE65" s="16">
        <f t="shared" si="3"/>
        <v>5.7</v>
      </c>
      <c r="AF65" s="24">
        <f t="shared" si="6"/>
        <v>0.11779293242405454</v>
      </c>
      <c r="AG65">
        <v>43.21</v>
      </c>
      <c r="AH65" s="22">
        <f t="shared" si="4"/>
        <v>21.605</v>
      </c>
      <c r="AI65" s="22" t="e">
        <f t="shared" si="5"/>
        <v>#VALUE!</v>
      </c>
      <c r="AJ65" s="21" t="s">
        <v>133</v>
      </c>
      <c r="AK65" s="21" t="s">
        <v>133</v>
      </c>
    </row>
    <row r="66" spans="1:101" x14ac:dyDescent="0.3">
      <c r="A66">
        <v>303</v>
      </c>
      <c r="B66">
        <v>6737</v>
      </c>
      <c r="C66" s="2" t="s">
        <v>131</v>
      </c>
      <c r="D66" s="2" t="s">
        <v>447</v>
      </c>
      <c r="E66" s="4" t="s">
        <v>233</v>
      </c>
      <c r="G66" t="s">
        <v>11</v>
      </c>
      <c r="H66">
        <v>2016</v>
      </c>
      <c r="I66" s="1">
        <v>42598</v>
      </c>
      <c r="J66" s="3">
        <v>42964</v>
      </c>
      <c r="K66">
        <v>1</v>
      </c>
      <c r="L66">
        <v>1838</v>
      </c>
      <c r="M66" s="25">
        <v>11.611769628499999</v>
      </c>
      <c r="N66" t="s">
        <v>558</v>
      </c>
      <c r="O66" s="17">
        <v>18.8</v>
      </c>
      <c r="P66" s="17">
        <v>24.5</v>
      </c>
      <c r="Q66" s="16">
        <f t="shared" ref="Q66:Q129" si="7">O66/P66</f>
        <v>0.76734693877551019</v>
      </c>
      <c r="R66">
        <v>0</v>
      </c>
      <c r="S66" t="s">
        <v>13</v>
      </c>
      <c r="U66">
        <v>0</v>
      </c>
      <c r="V66" s="16">
        <v>0.56999999999999995</v>
      </c>
      <c r="W66" s="16">
        <v>0.55000000000000004</v>
      </c>
      <c r="X66" s="16">
        <v>0.54</v>
      </c>
      <c r="Y66" s="23">
        <f t="shared" ref="Y66:Y129" si="8">AVERAGE(V66:X66)</f>
        <v>0.55333333333333334</v>
      </c>
      <c r="Z66" s="16">
        <v>48.43</v>
      </c>
      <c r="AA66" s="16">
        <v>48.51</v>
      </c>
      <c r="AB66" s="16">
        <v>48.31</v>
      </c>
      <c r="AC66" s="16">
        <f t="shared" ref="AC66:AC129" si="9">AVERAGE(Z66:AB66)</f>
        <v>48.416666666666664</v>
      </c>
      <c r="AD66" s="24">
        <v>5.4000000000000003E-3</v>
      </c>
      <c r="AE66" s="16">
        <f t="shared" ref="AE66:AE129" si="10">AD66*1000</f>
        <v>5.4</v>
      </c>
      <c r="AF66" s="24">
        <f t="shared" si="6"/>
        <v>0.11153184165232359</v>
      </c>
      <c r="AG66" s="16">
        <v>42.69</v>
      </c>
      <c r="AH66" s="22">
        <f t="shared" ref="AH66:AH129" si="11">AG66/2</f>
        <v>21.344999999999999</v>
      </c>
      <c r="AI66" s="22" t="e">
        <f t="shared" ref="AI66:AI129" si="12">AJ66+AK66</f>
        <v>#VALUE!</v>
      </c>
      <c r="AJ66" s="21" t="s">
        <v>133</v>
      </c>
      <c r="AK66" s="21" t="s">
        <v>133</v>
      </c>
    </row>
    <row r="67" spans="1:101" x14ac:dyDescent="0.3">
      <c r="A67">
        <v>227</v>
      </c>
      <c r="B67">
        <v>6272</v>
      </c>
      <c r="C67" s="2" t="s">
        <v>96</v>
      </c>
      <c r="D67" s="2" t="s">
        <v>412</v>
      </c>
      <c r="E67" s="4" t="s">
        <v>233</v>
      </c>
      <c r="G67" t="s">
        <v>11</v>
      </c>
      <c r="H67">
        <v>2014</v>
      </c>
      <c r="I67" s="1">
        <v>41834</v>
      </c>
      <c r="J67" s="3">
        <v>42975</v>
      </c>
      <c r="K67">
        <v>3</v>
      </c>
      <c r="L67">
        <v>1480</v>
      </c>
      <c r="M67" s="25">
        <v>11.611769628499999</v>
      </c>
      <c r="N67" t="s">
        <v>556</v>
      </c>
      <c r="O67" s="17">
        <v>14.9</v>
      </c>
      <c r="P67" s="17">
        <v>25</v>
      </c>
      <c r="Q67" s="16">
        <f t="shared" si="7"/>
        <v>0.59599999999999997</v>
      </c>
      <c r="R67">
        <v>0</v>
      </c>
      <c r="S67" t="s">
        <v>13</v>
      </c>
      <c r="U67">
        <v>0</v>
      </c>
      <c r="V67" s="16">
        <v>0.56999999999999995</v>
      </c>
      <c r="W67" s="16">
        <v>0.56000000000000005</v>
      </c>
      <c r="X67" s="16">
        <v>0.54</v>
      </c>
      <c r="Y67" s="23">
        <f t="shared" si="8"/>
        <v>0.55666666666666664</v>
      </c>
      <c r="Z67" s="16">
        <v>49.35</v>
      </c>
      <c r="AA67" s="16">
        <v>49.38</v>
      </c>
      <c r="AB67" s="16">
        <v>49.3</v>
      </c>
      <c r="AC67" s="16">
        <f t="shared" si="9"/>
        <v>49.343333333333334</v>
      </c>
      <c r="AD67" s="24">
        <v>5.5999999999999999E-3</v>
      </c>
      <c r="AE67" s="16">
        <f t="shared" si="10"/>
        <v>5.6</v>
      </c>
      <c r="AF67" s="24">
        <f t="shared" ref="AF67:AF130" si="13">AE67/(AC67)</f>
        <v>0.11349050868067283</v>
      </c>
      <c r="AG67" s="16">
        <v>44.04</v>
      </c>
      <c r="AH67" s="22">
        <f t="shared" si="11"/>
        <v>22.02</v>
      </c>
      <c r="AI67" s="22" t="e">
        <f t="shared" si="12"/>
        <v>#VALUE!</v>
      </c>
      <c r="AJ67" s="21" t="s">
        <v>133</v>
      </c>
      <c r="AK67" s="21" t="s">
        <v>133</v>
      </c>
    </row>
    <row r="68" spans="1:101" x14ac:dyDescent="0.3">
      <c r="A68">
        <v>228</v>
      </c>
      <c r="B68">
        <v>6272</v>
      </c>
      <c r="C68" s="2" t="s">
        <v>96</v>
      </c>
      <c r="D68" s="2" t="s">
        <v>412</v>
      </c>
      <c r="E68" s="4" t="s">
        <v>233</v>
      </c>
      <c r="G68" t="s">
        <v>11</v>
      </c>
      <c r="H68">
        <v>2014</v>
      </c>
      <c r="I68" s="1">
        <v>41834</v>
      </c>
      <c r="J68" s="3">
        <v>42979</v>
      </c>
      <c r="K68">
        <v>3</v>
      </c>
      <c r="L68">
        <v>1480</v>
      </c>
      <c r="M68" s="25">
        <v>11.611769628499999</v>
      </c>
      <c r="N68" t="s">
        <v>556</v>
      </c>
      <c r="O68" s="17">
        <v>15.3</v>
      </c>
      <c r="P68" s="17">
        <v>24.9</v>
      </c>
      <c r="Q68" s="16">
        <f t="shared" si="7"/>
        <v>0.6144578313253013</v>
      </c>
      <c r="R68">
        <v>0</v>
      </c>
      <c r="S68" t="s">
        <v>13</v>
      </c>
      <c r="U68">
        <v>0</v>
      </c>
      <c r="V68" s="16">
        <v>0.41</v>
      </c>
      <c r="W68" s="16">
        <v>0.41</v>
      </c>
      <c r="X68" s="16">
        <v>0.48</v>
      </c>
      <c r="Y68" s="23">
        <f t="shared" si="8"/>
        <v>0.43333333333333329</v>
      </c>
      <c r="Z68" s="16">
        <v>54.61</v>
      </c>
      <c r="AA68" s="16">
        <v>54.6</v>
      </c>
      <c r="AB68" s="16">
        <v>54.65</v>
      </c>
      <c r="AC68" s="16">
        <f t="shared" si="9"/>
        <v>54.620000000000005</v>
      </c>
      <c r="AD68" s="24">
        <v>6.0000000000000001E-3</v>
      </c>
      <c r="AE68" s="16">
        <f t="shared" si="10"/>
        <v>6</v>
      </c>
      <c r="AF68" s="24">
        <f t="shared" si="13"/>
        <v>0.10984987184181617</v>
      </c>
      <c r="AG68" s="16">
        <v>45.95</v>
      </c>
      <c r="AH68" s="22">
        <f t="shared" si="11"/>
        <v>22.975000000000001</v>
      </c>
      <c r="AI68" s="22" t="e">
        <f t="shared" si="12"/>
        <v>#VALUE!</v>
      </c>
      <c r="AJ68" s="21" t="s">
        <v>133</v>
      </c>
      <c r="AK68" s="21" t="s">
        <v>133</v>
      </c>
    </row>
    <row r="69" spans="1:101" x14ac:dyDescent="0.3">
      <c r="A69">
        <v>206</v>
      </c>
      <c r="B69">
        <v>6211</v>
      </c>
      <c r="C69" s="2" t="s">
        <v>91</v>
      </c>
      <c r="D69" s="2" t="s">
        <v>407</v>
      </c>
      <c r="E69" s="4" t="s">
        <v>233</v>
      </c>
      <c r="G69" t="s">
        <v>11</v>
      </c>
      <c r="H69">
        <v>2014</v>
      </c>
      <c r="I69" s="1">
        <v>41770</v>
      </c>
      <c r="J69" s="3">
        <v>42980</v>
      </c>
      <c r="K69">
        <v>3</v>
      </c>
      <c r="L69">
        <v>2981</v>
      </c>
      <c r="M69" s="25">
        <v>11.611769628499999</v>
      </c>
      <c r="N69" t="s">
        <v>556</v>
      </c>
      <c r="O69" s="17">
        <v>15</v>
      </c>
      <c r="P69" s="17">
        <v>24.2</v>
      </c>
      <c r="Q69" s="16">
        <f t="shared" si="7"/>
        <v>0.6198347107438017</v>
      </c>
      <c r="R69">
        <v>0</v>
      </c>
      <c r="S69" t="s">
        <v>13</v>
      </c>
      <c r="U69">
        <v>0</v>
      </c>
      <c r="V69" s="16">
        <v>0.6</v>
      </c>
      <c r="W69" s="16">
        <v>0.57999999999999996</v>
      </c>
      <c r="X69" s="16">
        <v>0.56000000000000005</v>
      </c>
      <c r="Y69" s="23">
        <f t="shared" si="8"/>
        <v>0.57999999999999996</v>
      </c>
      <c r="Z69" s="16">
        <v>50.05</v>
      </c>
      <c r="AA69" s="16">
        <v>50.02</v>
      </c>
      <c r="AB69" s="16">
        <v>50.02</v>
      </c>
      <c r="AC69" s="16">
        <f t="shared" si="9"/>
        <v>50.03</v>
      </c>
      <c r="AD69" s="24">
        <v>5.4999999999999997E-3</v>
      </c>
      <c r="AE69" s="16">
        <f t="shared" si="10"/>
        <v>5.5</v>
      </c>
      <c r="AF69" s="24">
        <f t="shared" si="13"/>
        <v>0.10993403957625425</v>
      </c>
      <c r="AG69" s="16">
        <v>43.07</v>
      </c>
      <c r="AH69" s="22">
        <f t="shared" si="11"/>
        <v>21.535</v>
      </c>
      <c r="AI69" s="22" t="e">
        <f t="shared" si="12"/>
        <v>#VALUE!</v>
      </c>
      <c r="AJ69" s="21" t="s">
        <v>133</v>
      </c>
      <c r="AK69" s="21" t="s">
        <v>133</v>
      </c>
    </row>
    <row r="70" spans="1:101" x14ac:dyDescent="0.3">
      <c r="A70">
        <v>62</v>
      </c>
      <c r="B70">
        <v>5634</v>
      </c>
      <c r="C70" s="2" t="s">
        <v>68</v>
      </c>
      <c r="D70" s="2" t="s">
        <v>385</v>
      </c>
      <c r="E70" s="4" t="s">
        <v>233</v>
      </c>
      <c r="G70" t="s">
        <v>11</v>
      </c>
      <c r="H70">
        <v>2010</v>
      </c>
      <c r="I70" s="1">
        <v>40526</v>
      </c>
      <c r="J70" s="3">
        <v>42988</v>
      </c>
      <c r="K70">
        <v>7</v>
      </c>
      <c r="L70">
        <v>2462</v>
      </c>
      <c r="M70" s="25">
        <v>11.611769628499999</v>
      </c>
      <c r="N70" t="s">
        <v>556</v>
      </c>
      <c r="O70" s="17">
        <v>14.2</v>
      </c>
      <c r="P70" s="17">
        <v>24.8</v>
      </c>
      <c r="Q70" s="16">
        <f t="shared" si="7"/>
        <v>0.57258064516129026</v>
      </c>
      <c r="R70">
        <v>0</v>
      </c>
      <c r="S70" t="s">
        <v>13</v>
      </c>
      <c r="U70">
        <v>0</v>
      </c>
      <c r="V70" s="16">
        <v>0.56999999999999995</v>
      </c>
      <c r="W70">
        <v>0.56000000000000005</v>
      </c>
      <c r="X70" s="16">
        <v>0.56999999999999995</v>
      </c>
      <c r="Y70" s="23">
        <f t="shared" si="8"/>
        <v>0.56666666666666654</v>
      </c>
      <c r="Z70" s="16">
        <v>53.1</v>
      </c>
      <c r="AA70" s="16">
        <v>53.25</v>
      </c>
      <c r="AB70" s="16">
        <v>53.12</v>
      </c>
      <c r="AC70" s="16">
        <f t="shared" si="9"/>
        <v>53.156666666666666</v>
      </c>
      <c r="AD70" s="24">
        <v>6.1999999999999998E-3</v>
      </c>
      <c r="AE70" s="16">
        <f t="shared" si="10"/>
        <v>6.2</v>
      </c>
      <c r="AF70" s="24">
        <f t="shared" si="13"/>
        <v>0.11663635793566188</v>
      </c>
      <c r="AG70" s="16">
        <v>46.51</v>
      </c>
      <c r="AH70" s="22">
        <f t="shared" si="11"/>
        <v>23.254999999999999</v>
      </c>
      <c r="AI70" s="22" t="e">
        <f t="shared" si="12"/>
        <v>#VALUE!</v>
      </c>
      <c r="AJ70" s="21" t="s">
        <v>133</v>
      </c>
      <c r="AK70" s="21" t="s">
        <v>133</v>
      </c>
    </row>
    <row r="71" spans="1:101" x14ac:dyDescent="0.3">
      <c r="A71">
        <v>106</v>
      </c>
      <c r="B71">
        <v>6061</v>
      </c>
      <c r="C71" s="2" t="s">
        <v>143</v>
      </c>
      <c r="D71" s="2" t="s">
        <v>458</v>
      </c>
      <c r="E71" s="4" t="s">
        <v>233</v>
      </c>
      <c r="G71" t="s">
        <v>11</v>
      </c>
      <c r="H71">
        <v>2013</v>
      </c>
      <c r="I71" s="1">
        <v>41304</v>
      </c>
      <c r="J71" s="3">
        <v>42988</v>
      </c>
      <c r="K71">
        <v>4</v>
      </c>
      <c r="L71">
        <v>2037</v>
      </c>
      <c r="M71" s="25">
        <v>11.611769628499999</v>
      </c>
      <c r="N71" t="s">
        <v>556</v>
      </c>
      <c r="O71" s="17">
        <v>15.2</v>
      </c>
      <c r="P71" s="17">
        <v>24.6</v>
      </c>
      <c r="Q71" s="16">
        <f t="shared" si="7"/>
        <v>0.61788617886178854</v>
      </c>
      <c r="R71">
        <v>0</v>
      </c>
      <c r="S71" t="s">
        <v>13</v>
      </c>
      <c r="U71">
        <v>0</v>
      </c>
      <c r="V71" s="16">
        <v>0.56000000000000005</v>
      </c>
      <c r="W71" s="16">
        <v>0.57999999999999996</v>
      </c>
      <c r="X71" s="16">
        <v>0.56999999999999995</v>
      </c>
      <c r="Y71" s="23">
        <f t="shared" si="8"/>
        <v>0.56999999999999995</v>
      </c>
      <c r="Z71" s="16">
        <v>50.27</v>
      </c>
      <c r="AA71" s="16">
        <v>50.22</v>
      </c>
      <c r="AB71" s="16">
        <v>50.34</v>
      </c>
      <c r="AC71" s="16">
        <f t="shared" si="9"/>
        <v>50.276666666666671</v>
      </c>
      <c r="AD71" s="24">
        <v>5.7000000000000002E-3</v>
      </c>
      <c r="AE71" s="16">
        <f t="shared" si="10"/>
        <v>5.7</v>
      </c>
      <c r="AF71" s="24">
        <f t="shared" si="13"/>
        <v>0.11337267121925346</v>
      </c>
      <c r="AG71" s="16">
        <v>44.97</v>
      </c>
      <c r="AH71" s="22">
        <f t="shared" si="11"/>
        <v>22.484999999999999</v>
      </c>
      <c r="AI71" s="22" t="e">
        <f t="shared" si="12"/>
        <v>#VALUE!</v>
      </c>
      <c r="AJ71" s="21" t="s">
        <v>133</v>
      </c>
      <c r="AK71" s="21" t="s">
        <v>133</v>
      </c>
      <c r="AL71">
        <v>24</v>
      </c>
      <c r="AM71">
        <v>20</v>
      </c>
      <c r="AN71">
        <v>15</v>
      </c>
      <c r="AO71">
        <v>19</v>
      </c>
      <c r="AP71">
        <v>13</v>
      </c>
      <c r="AQ71">
        <v>18</v>
      </c>
      <c r="AR71">
        <v>12</v>
      </c>
      <c r="AS71">
        <v>15</v>
      </c>
      <c r="AT71">
        <v>12</v>
      </c>
      <c r="AU71">
        <v>13</v>
      </c>
      <c r="AV71">
        <v>11</v>
      </c>
      <c r="AW71">
        <v>12</v>
      </c>
      <c r="AX71">
        <v>11</v>
      </c>
      <c r="AY71">
        <v>11</v>
      </c>
      <c r="AZ71">
        <v>11</v>
      </c>
      <c r="BA71">
        <v>11</v>
      </c>
      <c r="BB71">
        <v>11</v>
      </c>
      <c r="BC71">
        <v>12</v>
      </c>
      <c r="BD71">
        <v>11</v>
      </c>
      <c r="BE71">
        <v>12</v>
      </c>
      <c r="BF71">
        <v>10</v>
      </c>
      <c r="BG71">
        <v>11</v>
      </c>
      <c r="BI71">
        <v>15</v>
      </c>
      <c r="BJ71">
        <v>18</v>
      </c>
      <c r="BK71">
        <v>14</v>
      </c>
      <c r="BL71">
        <v>18</v>
      </c>
      <c r="BM71">
        <v>13</v>
      </c>
      <c r="BN71">
        <v>15</v>
      </c>
      <c r="BO71">
        <v>12</v>
      </c>
      <c r="BP71">
        <v>14</v>
      </c>
      <c r="BQ71">
        <v>11</v>
      </c>
      <c r="BR71">
        <v>11</v>
      </c>
      <c r="BS71">
        <v>10</v>
      </c>
      <c r="BT71">
        <v>12</v>
      </c>
      <c r="BU71">
        <v>11</v>
      </c>
      <c r="BV71">
        <v>12</v>
      </c>
      <c r="BW71">
        <v>10</v>
      </c>
      <c r="BX71">
        <v>11</v>
      </c>
      <c r="BY71">
        <v>10</v>
      </c>
      <c r="BZ71">
        <v>10</v>
      </c>
      <c r="CA71">
        <v>10</v>
      </c>
      <c r="CB71">
        <v>10</v>
      </c>
      <c r="CD71">
        <v>16</v>
      </c>
      <c r="CE71">
        <v>20</v>
      </c>
      <c r="CF71">
        <v>13</v>
      </c>
      <c r="CG71">
        <v>19</v>
      </c>
      <c r="CH71">
        <v>12</v>
      </c>
      <c r="CI71">
        <v>15</v>
      </c>
      <c r="CJ71">
        <v>12</v>
      </c>
      <c r="CK71">
        <v>13</v>
      </c>
      <c r="CL71">
        <v>11</v>
      </c>
      <c r="CM71">
        <v>12</v>
      </c>
      <c r="CN71">
        <v>11</v>
      </c>
      <c r="CO71">
        <v>13</v>
      </c>
      <c r="CP71">
        <v>11</v>
      </c>
      <c r="CQ71">
        <v>12</v>
      </c>
      <c r="CR71">
        <v>11</v>
      </c>
      <c r="CS71">
        <v>11</v>
      </c>
      <c r="CT71">
        <v>10</v>
      </c>
      <c r="CU71">
        <v>11</v>
      </c>
      <c r="CV71">
        <v>10</v>
      </c>
      <c r="CW71">
        <v>10</v>
      </c>
    </row>
    <row r="72" spans="1:101" x14ac:dyDescent="0.3">
      <c r="A72">
        <v>284</v>
      </c>
      <c r="B72">
        <v>6704</v>
      </c>
      <c r="C72" s="2" t="s">
        <v>144</v>
      </c>
      <c r="D72" s="2" t="s">
        <v>459</v>
      </c>
      <c r="E72" s="4" t="s">
        <v>233</v>
      </c>
      <c r="G72" t="s">
        <v>11</v>
      </c>
      <c r="H72">
        <v>2016</v>
      </c>
      <c r="I72" s="1">
        <v>42512</v>
      </c>
      <c r="J72" s="3">
        <v>42988</v>
      </c>
      <c r="K72">
        <v>1</v>
      </c>
      <c r="L72">
        <v>2091</v>
      </c>
      <c r="M72" s="25">
        <v>11.611769628499999</v>
      </c>
      <c r="N72" t="s">
        <v>558</v>
      </c>
      <c r="O72" s="17">
        <v>14.1</v>
      </c>
      <c r="P72" s="17">
        <v>25.1</v>
      </c>
      <c r="Q72" s="16">
        <f t="shared" si="7"/>
        <v>0.56175298804780871</v>
      </c>
      <c r="R72">
        <v>0</v>
      </c>
      <c r="S72" t="s">
        <v>13</v>
      </c>
      <c r="U72">
        <v>0</v>
      </c>
      <c r="V72">
        <v>0.55000000000000004</v>
      </c>
      <c r="W72">
        <v>0.55000000000000004</v>
      </c>
      <c r="X72">
        <v>0.52</v>
      </c>
      <c r="Y72" s="23">
        <f t="shared" si="8"/>
        <v>0.54</v>
      </c>
      <c r="Z72">
        <v>52.75</v>
      </c>
      <c r="AA72">
        <v>52.73</v>
      </c>
      <c r="AB72" s="16">
        <v>52.85</v>
      </c>
      <c r="AC72" s="16">
        <f t="shared" si="9"/>
        <v>52.776666666666664</v>
      </c>
      <c r="AD72" s="24">
        <v>6.0000000000000001E-3</v>
      </c>
      <c r="AE72" s="16">
        <f t="shared" si="10"/>
        <v>6</v>
      </c>
      <c r="AF72" s="24">
        <f t="shared" si="13"/>
        <v>0.11368660392850377</v>
      </c>
      <c r="AG72" s="16">
        <v>46.61</v>
      </c>
      <c r="AH72" s="22">
        <f t="shared" si="11"/>
        <v>23.305</v>
      </c>
      <c r="AI72" s="22" t="e">
        <f t="shared" si="12"/>
        <v>#VALUE!</v>
      </c>
      <c r="AJ72" s="21" t="s">
        <v>133</v>
      </c>
      <c r="AK72" s="21" t="s">
        <v>133</v>
      </c>
    </row>
    <row r="73" spans="1:101" x14ac:dyDescent="0.3">
      <c r="A73">
        <v>273</v>
      </c>
      <c r="B73">
        <v>6690</v>
      </c>
      <c r="C73" s="2" t="s">
        <v>115</v>
      </c>
      <c r="D73" s="2" t="s">
        <v>431</v>
      </c>
      <c r="E73" s="4" t="s">
        <v>233</v>
      </c>
      <c r="G73" t="s">
        <v>11</v>
      </c>
      <c r="H73">
        <v>2016</v>
      </c>
      <c r="I73" s="1">
        <v>42509</v>
      </c>
      <c r="J73" s="3">
        <v>42989</v>
      </c>
      <c r="K73">
        <v>1</v>
      </c>
      <c r="L73">
        <v>1142</v>
      </c>
      <c r="M73" s="25">
        <v>11.611769628499999</v>
      </c>
      <c r="N73" t="s">
        <v>556</v>
      </c>
      <c r="O73" s="17">
        <v>16.600000000000001</v>
      </c>
      <c r="P73" s="17">
        <v>24.3</v>
      </c>
      <c r="Q73" s="16">
        <f t="shared" si="7"/>
        <v>0.6831275720164609</v>
      </c>
      <c r="R73">
        <v>0</v>
      </c>
      <c r="S73" t="s">
        <v>15</v>
      </c>
      <c r="U73">
        <v>1</v>
      </c>
      <c r="V73" s="16">
        <v>0.54</v>
      </c>
      <c r="W73" s="16">
        <v>0.52</v>
      </c>
      <c r="X73" s="16">
        <v>0.52</v>
      </c>
      <c r="Y73" s="23">
        <f t="shared" si="8"/>
        <v>0.52666666666666673</v>
      </c>
      <c r="Z73" s="16">
        <v>45.85</v>
      </c>
      <c r="AA73" s="16">
        <v>45.71</v>
      </c>
      <c r="AB73" s="16">
        <v>45.8</v>
      </c>
      <c r="AC73" s="16">
        <f t="shared" si="9"/>
        <v>45.786666666666669</v>
      </c>
      <c r="AD73" s="24">
        <v>4.5999999999999999E-3</v>
      </c>
      <c r="AE73" s="16">
        <f t="shared" si="10"/>
        <v>4.5999999999999996</v>
      </c>
      <c r="AF73" s="24">
        <f t="shared" si="13"/>
        <v>0.10046592894583575</v>
      </c>
      <c r="AG73" s="16">
        <v>38.33</v>
      </c>
      <c r="AH73" s="22">
        <f t="shared" si="11"/>
        <v>19.164999999999999</v>
      </c>
      <c r="AI73" s="22" t="e">
        <f t="shared" si="12"/>
        <v>#VALUE!</v>
      </c>
      <c r="AJ73" s="21" t="s">
        <v>133</v>
      </c>
      <c r="AK73" s="21" t="s">
        <v>133</v>
      </c>
    </row>
    <row r="74" spans="1:101" x14ac:dyDescent="0.3">
      <c r="A74">
        <v>18</v>
      </c>
      <c r="B74">
        <v>4965</v>
      </c>
      <c r="C74" s="2" t="s">
        <v>70</v>
      </c>
      <c r="D74" s="2" t="s">
        <v>387</v>
      </c>
      <c r="E74" s="4" t="s">
        <v>233</v>
      </c>
      <c r="G74" t="s">
        <v>11</v>
      </c>
      <c r="H74">
        <v>2006</v>
      </c>
      <c r="I74" s="1">
        <v>39010</v>
      </c>
      <c r="J74" s="3">
        <v>42990</v>
      </c>
      <c r="K74">
        <v>11</v>
      </c>
      <c r="L74">
        <v>3980</v>
      </c>
      <c r="M74" s="25">
        <v>11.611769628499999</v>
      </c>
      <c r="N74" t="s">
        <v>556</v>
      </c>
      <c r="O74" s="17">
        <v>14.4</v>
      </c>
      <c r="P74" s="17">
        <v>25.2</v>
      </c>
      <c r="Q74" s="16">
        <f t="shared" si="7"/>
        <v>0.57142857142857151</v>
      </c>
      <c r="R74">
        <v>0</v>
      </c>
      <c r="S74" t="s">
        <v>133</v>
      </c>
      <c r="U74">
        <v>0</v>
      </c>
      <c r="V74" s="16">
        <v>0.56000000000000005</v>
      </c>
      <c r="W74">
        <v>0.56000000000000005</v>
      </c>
      <c r="X74">
        <v>0.55000000000000004</v>
      </c>
      <c r="Y74" s="23">
        <f t="shared" si="8"/>
        <v>0.55666666666666675</v>
      </c>
      <c r="Z74">
        <v>52.61</v>
      </c>
      <c r="AA74">
        <v>52.55</v>
      </c>
      <c r="AB74" s="16">
        <v>52.63</v>
      </c>
      <c r="AC74" s="16">
        <f t="shared" si="9"/>
        <v>52.596666666666664</v>
      </c>
      <c r="AD74" s="24">
        <v>6.1999999999999998E-3</v>
      </c>
      <c r="AE74" s="16">
        <f t="shared" si="10"/>
        <v>6.2</v>
      </c>
      <c r="AF74" s="24">
        <f t="shared" si="13"/>
        <v>0.11787819253438114</v>
      </c>
      <c r="AG74">
        <v>43.72</v>
      </c>
      <c r="AH74" s="22">
        <f t="shared" si="11"/>
        <v>21.86</v>
      </c>
      <c r="AI74" s="22" t="e">
        <f t="shared" si="12"/>
        <v>#VALUE!</v>
      </c>
      <c r="AJ74" s="21" t="s">
        <v>133</v>
      </c>
      <c r="AK74" s="21" t="s">
        <v>133</v>
      </c>
    </row>
    <row r="75" spans="1:101" x14ac:dyDescent="0.3">
      <c r="A75">
        <v>39</v>
      </c>
      <c r="B75">
        <v>5545</v>
      </c>
      <c r="C75" s="2" t="s">
        <v>147</v>
      </c>
      <c r="D75" s="2" t="s">
        <v>462</v>
      </c>
      <c r="E75" s="4" t="s">
        <v>233</v>
      </c>
      <c r="G75" t="s">
        <v>11</v>
      </c>
      <c r="H75">
        <v>2010</v>
      </c>
      <c r="I75" s="1">
        <v>40393</v>
      </c>
      <c r="J75" s="3">
        <v>42991</v>
      </c>
      <c r="K75">
        <v>7</v>
      </c>
      <c r="L75">
        <v>4053</v>
      </c>
      <c r="M75" s="25">
        <v>11.611769628499999</v>
      </c>
      <c r="N75" t="s">
        <v>556</v>
      </c>
      <c r="O75" s="17">
        <v>16.7</v>
      </c>
      <c r="P75" s="17">
        <v>24.8</v>
      </c>
      <c r="Q75" s="16">
        <f t="shared" si="7"/>
        <v>0.67338709677419351</v>
      </c>
      <c r="R75">
        <v>0</v>
      </c>
      <c r="S75" t="s">
        <v>13</v>
      </c>
      <c r="U75">
        <v>0</v>
      </c>
      <c r="V75" s="16">
        <v>0.64</v>
      </c>
      <c r="W75" s="16">
        <v>0.64</v>
      </c>
      <c r="X75" s="16">
        <v>0.66</v>
      </c>
      <c r="Y75" s="23">
        <f t="shared" si="8"/>
        <v>0.64666666666666661</v>
      </c>
      <c r="Z75">
        <v>54.03</v>
      </c>
      <c r="AA75" s="16">
        <v>53.97</v>
      </c>
      <c r="AB75" s="16">
        <v>54.09</v>
      </c>
      <c r="AC75" s="16">
        <f t="shared" si="9"/>
        <v>54.03</v>
      </c>
      <c r="AD75" s="24">
        <v>7.1999999999999998E-3</v>
      </c>
      <c r="AE75" s="16">
        <f t="shared" si="10"/>
        <v>7.2</v>
      </c>
      <c r="AF75" s="24">
        <f t="shared" si="13"/>
        <v>0.13325930038867295</v>
      </c>
      <c r="AG75" s="16">
        <v>47.69</v>
      </c>
      <c r="AH75" s="22">
        <f t="shared" si="11"/>
        <v>23.844999999999999</v>
      </c>
      <c r="AI75" s="22" t="e">
        <f t="shared" si="12"/>
        <v>#VALUE!</v>
      </c>
      <c r="AJ75" s="21" t="s">
        <v>133</v>
      </c>
      <c r="AK75" s="21" t="s">
        <v>133</v>
      </c>
    </row>
    <row r="76" spans="1:101" x14ac:dyDescent="0.3">
      <c r="A76">
        <v>163</v>
      </c>
      <c r="B76">
        <v>6169</v>
      </c>
      <c r="C76" s="2" t="s">
        <v>63</v>
      </c>
      <c r="D76" s="2" t="s">
        <v>380</v>
      </c>
      <c r="E76" s="4" t="s">
        <v>233</v>
      </c>
      <c r="G76" t="s">
        <v>11</v>
      </c>
      <c r="H76">
        <v>2014</v>
      </c>
      <c r="I76" s="1">
        <v>41709</v>
      </c>
      <c r="J76" s="3">
        <v>42991</v>
      </c>
      <c r="K76">
        <v>3</v>
      </c>
      <c r="L76">
        <v>1452</v>
      </c>
      <c r="M76" s="25">
        <v>11.611769628499999</v>
      </c>
      <c r="N76" t="s">
        <v>556</v>
      </c>
      <c r="O76" s="17">
        <v>14.3</v>
      </c>
      <c r="P76" s="17">
        <v>24.4</v>
      </c>
      <c r="Q76" s="16">
        <f t="shared" si="7"/>
        <v>0.58606557377049184</v>
      </c>
      <c r="R76">
        <v>0</v>
      </c>
      <c r="S76" t="s">
        <v>133</v>
      </c>
      <c r="U76">
        <v>0</v>
      </c>
      <c r="V76" s="16">
        <v>0.56000000000000005</v>
      </c>
      <c r="W76" s="16">
        <v>0.54</v>
      </c>
      <c r="X76" s="16">
        <v>0.54</v>
      </c>
      <c r="Y76" s="23">
        <f t="shared" si="8"/>
        <v>0.54666666666666675</v>
      </c>
      <c r="Z76" s="16">
        <v>50.96</v>
      </c>
      <c r="AA76" s="16">
        <v>50.98</v>
      </c>
      <c r="AB76" s="16">
        <v>51.1</v>
      </c>
      <c r="AC76" s="16">
        <f t="shared" si="9"/>
        <v>51.013333333333328</v>
      </c>
      <c r="AD76" s="24">
        <v>5.8999999999999999E-3</v>
      </c>
      <c r="AE76" s="16">
        <f t="shared" si="10"/>
        <v>5.8999999999999995</v>
      </c>
      <c r="AF76" s="24">
        <f t="shared" si="13"/>
        <v>0.11565603763721903</v>
      </c>
      <c r="AG76" s="16">
        <v>43.57</v>
      </c>
      <c r="AH76" s="22">
        <f t="shared" si="11"/>
        <v>21.785</v>
      </c>
      <c r="AI76" s="22" t="e">
        <f t="shared" si="12"/>
        <v>#VALUE!</v>
      </c>
      <c r="AJ76" s="21" t="s">
        <v>133</v>
      </c>
      <c r="AK76" s="21" t="s">
        <v>133</v>
      </c>
    </row>
    <row r="77" spans="1:101" x14ac:dyDescent="0.3">
      <c r="A77">
        <v>274</v>
      </c>
      <c r="B77">
        <v>6690</v>
      </c>
      <c r="C77" s="2" t="s">
        <v>115</v>
      </c>
      <c r="D77" s="2" t="s">
        <v>431</v>
      </c>
      <c r="E77" s="4" t="s">
        <v>233</v>
      </c>
      <c r="F77" t="s">
        <v>585</v>
      </c>
      <c r="G77" t="s">
        <v>11</v>
      </c>
      <c r="H77">
        <v>2016</v>
      </c>
      <c r="I77" s="1">
        <v>42509</v>
      </c>
      <c r="J77" s="3">
        <v>43275</v>
      </c>
      <c r="K77">
        <v>2</v>
      </c>
      <c r="L77">
        <v>1142</v>
      </c>
      <c r="M77" s="25">
        <v>3.4286236476428602</v>
      </c>
      <c r="N77" t="s">
        <v>556</v>
      </c>
      <c r="O77" s="17">
        <v>14.8</v>
      </c>
      <c r="P77" s="17">
        <v>24.7</v>
      </c>
      <c r="Q77" s="16">
        <f t="shared" si="7"/>
        <v>0.59919028340080971</v>
      </c>
      <c r="R77">
        <v>0</v>
      </c>
      <c r="S77" t="s">
        <v>39</v>
      </c>
      <c r="T77" s="4" t="s">
        <v>242</v>
      </c>
      <c r="U77">
        <v>1</v>
      </c>
      <c r="V77" s="16">
        <v>0.44</v>
      </c>
      <c r="W77" s="16">
        <v>0.46</v>
      </c>
      <c r="X77" s="16">
        <v>0.47</v>
      </c>
      <c r="Y77" s="23">
        <f t="shared" si="8"/>
        <v>0.45666666666666672</v>
      </c>
      <c r="Z77" s="16">
        <v>43.64</v>
      </c>
      <c r="AA77" s="16">
        <v>43.73</v>
      </c>
      <c r="AB77" s="16">
        <v>43.62</v>
      </c>
      <c r="AC77" s="16">
        <f t="shared" si="9"/>
        <v>43.663333333333334</v>
      </c>
      <c r="AD77" s="24">
        <v>5.8999999999999999E-3</v>
      </c>
      <c r="AE77" s="16">
        <f t="shared" si="10"/>
        <v>5.8999999999999995</v>
      </c>
      <c r="AF77" s="24">
        <f t="shared" si="13"/>
        <v>0.1351248186884495</v>
      </c>
      <c r="AG77" s="16">
        <v>34.54</v>
      </c>
      <c r="AH77" s="22">
        <f t="shared" si="11"/>
        <v>17.27</v>
      </c>
      <c r="AI77" s="22" t="e">
        <f t="shared" si="12"/>
        <v>#VALUE!</v>
      </c>
      <c r="AJ77" s="21" t="s">
        <v>133</v>
      </c>
      <c r="AK77" s="21" t="s">
        <v>133</v>
      </c>
    </row>
    <row r="78" spans="1:101" x14ac:dyDescent="0.3">
      <c r="A78">
        <v>112</v>
      </c>
      <c r="B78">
        <v>6139</v>
      </c>
      <c r="C78" s="2" t="s">
        <v>29</v>
      </c>
      <c r="D78" s="2" t="s">
        <v>347</v>
      </c>
      <c r="E78" s="4" t="s">
        <v>233</v>
      </c>
      <c r="G78" t="s">
        <v>11</v>
      </c>
      <c r="H78">
        <v>2014</v>
      </c>
      <c r="I78" s="1">
        <v>41693</v>
      </c>
      <c r="J78" s="3">
        <v>43298</v>
      </c>
      <c r="K78">
        <v>4</v>
      </c>
      <c r="L78">
        <v>1675</v>
      </c>
      <c r="M78" s="25">
        <v>3.4286236476428602</v>
      </c>
      <c r="N78" s="18" t="s">
        <v>556</v>
      </c>
      <c r="O78" s="17">
        <v>14.6</v>
      </c>
      <c r="P78" s="17">
        <v>23.7</v>
      </c>
      <c r="Q78" s="16">
        <f t="shared" si="7"/>
        <v>0.61603375527426163</v>
      </c>
      <c r="R78">
        <v>0</v>
      </c>
      <c r="S78" t="s">
        <v>13</v>
      </c>
      <c r="T78" s="4"/>
      <c r="U78">
        <v>0</v>
      </c>
      <c r="V78" s="16">
        <v>0.64</v>
      </c>
      <c r="W78" s="16">
        <v>0.57999999999999996</v>
      </c>
      <c r="X78" s="16">
        <v>0.57999999999999996</v>
      </c>
      <c r="Y78" s="23">
        <f t="shared" si="8"/>
        <v>0.6</v>
      </c>
      <c r="Z78" s="16">
        <v>50.51</v>
      </c>
      <c r="AA78" s="16">
        <v>50.67</v>
      </c>
      <c r="AB78" s="16">
        <v>50.67</v>
      </c>
      <c r="AC78" s="16">
        <f t="shared" si="9"/>
        <v>50.616666666666674</v>
      </c>
      <c r="AD78" s="24">
        <v>5.8999999999999999E-3</v>
      </c>
      <c r="AE78" s="16">
        <f t="shared" si="10"/>
        <v>5.8999999999999995</v>
      </c>
      <c r="AF78" s="24">
        <f t="shared" si="13"/>
        <v>0.11656239710240365</v>
      </c>
      <c r="AG78" s="16">
        <v>43.79</v>
      </c>
      <c r="AH78" s="22">
        <f t="shared" si="11"/>
        <v>21.895</v>
      </c>
      <c r="AI78" s="22" t="e">
        <f t="shared" si="12"/>
        <v>#VALUE!</v>
      </c>
      <c r="AJ78" s="21" t="s">
        <v>133</v>
      </c>
      <c r="AK78" s="21" t="s">
        <v>133</v>
      </c>
    </row>
    <row r="79" spans="1:101" x14ac:dyDescent="0.3">
      <c r="A79">
        <v>277</v>
      </c>
      <c r="B79">
        <v>6693</v>
      </c>
      <c r="C79" s="2" t="s">
        <v>111</v>
      </c>
      <c r="D79" s="2" t="s">
        <v>427</v>
      </c>
      <c r="E79" s="4" t="s">
        <v>233</v>
      </c>
      <c r="G79" t="s">
        <v>11</v>
      </c>
      <c r="H79">
        <v>2016</v>
      </c>
      <c r="I79" s="1">
        <v>42641</v>
      </c>
      <c r="J79" s="3">
        <v>43298</v>
      </c>
      <c r="K79">
        <v>2</v>
      </c>
      <c r="L79">
        <v>1251</v>
      </c>
      <c r="M79" s="25">
        <v>3.4286236476428602</v>
      </c>
      <c r="N79" s="18" t="s">
        <v>556</v>
      </c>
      <c r="O79" s="17">
        <v>15.1</v>
      </c>
      <c r="P79" s="17">
        <v>25.5</v>
      </c>
      <c r="Q79" s="16">
        <f t="shared" si="7"/>
        <v>0.59215686274509804</v>
      </c>
      <c r="R79">
        <v>0</v>
      </c>
      <c r="S79" t="s">
        <v>13</v>
      </c>
      <c r="T79" s="4"/>
      <c r="U79">
        <v>0</v>
      </c>
      <c r="V79" s="16">
        <v>0.55000000000000004</v>
      </c>
      <c r="W79" s="16">
        <v>0.56000000000000005</v>
      </c>
      <c r="X79" s="16">
        <v>0.59</v>
      </c>
      <c r="Y79" s="23">
        <f t="shared" si="8"/>
        <v>0.56666666666666676</v>
      </c>
      <c r="Z79" s="16">
        <v>46.93</v>
      </c>
      <c r="AA79" s="16">
        <v>46.81</v>
      </c>
      <c r="AB79" s="16">
        <v>46.83</v>
      </c>
      <c r="AC79" s="16">
        <f t="shared" si="9"/>
        <v>46.856666666666662</v>
      </c>
      <c r="AD79" s="24">
        <v>5.3E-3</v>
      </c>
      <c r="AE79" s="16">
        <f t="shared" si="10"/>
        <v>5.3</v>
      </c>
      <c r="AF79" s="24">
        <f t="shared" si="13"/>
        <v>0.11311090559863414</v>
      </c>
      <c r="AG79" s="16">
        <v>40.76</v>
      </c>
      <c r="AH79" s="22">
        <f t="shared" si="11"/>
        <v>20.38</v>
      </c>
      <c r="AI79" s="22" t="e">
        <f t="shared" si="12"/>
        <v>#VALUE!</v>
      </c>
      <c r="AJ79" s="21" t="s">
        <v>133</v>
      </c>
      <c r="AK79" s="21" t="s">
        <v>133</v>
      </c>
    </row>
    <row r="80" spans="1:101" x14ac:dyDescent="0.3">
      <c r="A80">
        <v>396</v>
      </c>
      <c r="B80">
        <v>6881</v>
      </c>
      <c r="C80" s="2" t="s">
        <v>159</v>
      </c>
      <c r="D80" s="2" t="s">
        <v>474</v>
      </c>
      <c r="E80" s="15" t="s">
        <v>233</v>
      </c>
      <c r="G80" t="s">
        <v>11</v>
      </c>
      <c r="H80">
        <v>2018</v>
      </c>
      <c r="I80" s="1">
        <v>43174</v>
      </c>
      <c r="J80" s="3">
        <v>43311</v>
      </c>
      <c r="K80">
        <v>0</v>
      </c>
      <c r="L80">
        <v>1622</v>
      </c>
      <c r="M80" s="25">
        <v>3.4286236476428602</v>
      </c>
      <c r="N80" t="s">
        <v>558</v>
      </c>
      <c r="O80" s="17">
        <v>14.8</v>
      </c>
      <c r="P80" s="17">
        <v>24.8</v>
      </c>
      <c r="Q80" s="16">
        <f t="shared" si="7"/>
        <v>0.59677419354838712</v>
      </c>
      <c r="R80">
        <v>0</v>
      </c>
      <c r="S80" t="s">
        <v>17</v>
      </c>
      <c r="T80" s="4"/>
      <c r="U80">
        <v>1</v>
      </c>
      <c r="V80" s="16">
        <v>0.56000000000000005</v>
      </c>
      <c r="W80" s="16">
        <v>0.56000000000000005</v>
      </c>
      <c r="X80" s="16">
        <v>0.53</v>
      </c>
      <c r="Y80" s="23">
        <f t="shared" si="8"/>
        <v>0.55000000000000004</v>
      </c>
      <c r="Z80" s="16">
        <v>49.35</v>
      </c>
      <c r="AA80" s="16">
        <v>49.45</v>
      </c>
      <c r="AB80" s="16">
        <v>49.44</v>
      </c>
      <c r="AC80" s="16">
        <f t="shared" si="9"/>
        <v>49.413333333333334</v>
      </c>
      <c r="AD80" s="24">
        <v>4.5999999999999999E-3</v>
      </c>
      <c r="AE80" s="16">
        <f t="shared" si="10"/>
        <v>4.5999999999999996</v>
      </c>
      <c r="AF80" s="24">
        <f t="shared" si="13"/>
        <v>9.3092282784673491E-2</v>
      </c>
      <c r="AG80" s="16">
        <v>44.9</v>
      </c>
      <c r="AH80" s="22">
        <f t="shared" si="11"/>
        <v>22.45</v>
      </c>
      <c r="AI80" s="22">
        <f t="shared" si="12"/>
        <v>0</v>
      </c>
      <c r="AJ80" s="21">
        <f>AN80+AP80+AR80+AT80+AV80+AX80+AZ80+BB80+BD80+BD80+BF80+BI80+BK80+BM80+BO80+BQ80+BS80+BU80+BW80+BY80+CA80+CD80+CF80+CH80+CJ80+CL80+CN80+CP80+CR80+CT80+CV80</f>
        <v>0</v>
      </c>
      <c r="AK80" s="21">
        <f>AO80+AQ80+AS80+AU80+AW80+AY80+BA80+BC80+BE80+BE80+BG80+BJ80+BL80+BN80+BP80+BR80+BT80+BV80+BX80+BZ80+CB80+CE80+CG80+CI80+CK80+CM80+CO80+CQ80+CS80+CU80+CW80</f>
        <v>0</v>
      </c>
    </row>
    <row r="81" spans="1:101" x14ac:dyDescent="0.3">
      <c r="A81">
        <v>323</v>
      </c>
      <c r="B81">
        <v>6754</v>
      </c>
      <c r="C81" s="2" t="s">
        <v>160</v>
      </c>
      <c r="D81" s="2" t="s">
        <v>475</v>
      </c>
      <c r="E81" s="4" t="s">
        <v>233</v>
      </c>
      <c r="G81" t="s">
        <v>11</v>
      </c>
      <c r="H81">
        <v>2017</v>
      </c>
      <c r="I81" s="1">
        <v>42913</v>
      </c>
      <c r="J81" s="3">
        <v>43314</v>
      </c>
      <c r="K81">
        <v>1</v>
      </c>
      <c r="L81">
        <v>1890</v>
      </c>
      <c r="M81" s="25">
        <v>3.4286236476428602</v>
      </c>
      <c r="N81" t="s">
        <v>562</v>
      </c>
      <c r="O81" s="17">
        <v>15.3</v>
      </c>
      <c r="P81" s="17">
        <v>24</v>
      </c>
      <c r="Q81" s="16">
        <f t="shared" si="7"/>
        <v>0.63750000000000007</v>
      </c>
      <c r="R81">
        <v>0</v>
      </c>
      <c r="S81" t="s">
        <v>15</v>
      </c>
      <c r="T81" s="4"/>
      <c r="U81">
        <v>1</v>
      </c>
      <c r="V81" s="16">
        <v>0.65</v>
      </c>
      <c r="W81" s="16">
        <v>0.63</v>
      </c>
      <c r="X81" s="16">
        <v>0.63</v>
      </c>
      <c r="Y81" s="23">
        <f t="shared" si="8"/>
        <v>0.63666666666666671</v>
      </c>
      <c r="Z81" s="16">
        <v>51.85</v>
      </c>
      <c r="AA81" s="16">
        <v>52</v>
      </c>
      <c r="AB81" s="16">
        <v>51.96</v>
      </c>
      <c r="AC81" s="16">
        <f t="shared" si="9"/>
        <v>51.936666666666667</v>
      </c>
      <c r="AD81" s="24">
        <v>6.1999999999999998E-3</v>
      </c>
      <c r="AE81" s="16">
        <f t="shared" si="10"/>
        <v>6.2</v>
      </c>
      <c r="AF81" s="24">
        <f t="shared" si="13"/>
        <v>0.11937616327578461</v>
      </c>
      <c r="AG81" s="16">
        <v>45.6</v>
      </c>
      <c r="AH81" s="22">
        <f t="shared" si="11"/>
        <v>22.8</v>
      </c>
      <c r="AI81" s="22">
        <f t="shared" si="12"/>
        <v>0</v>
      </c>
      <c r="AJ81" s="21">
        <f>AN81+AP81+AR81+AT81+AV81+AX81+AZ81+BB81+BD81+BD81+BF81+BI81+BK81+BM81+BO81+BQ81+BS81+BU81+BW81+BY81+CA81+CD81+CF81+CH81+CJ81+CL81+CN81+CP81+CR81+CT81+CV81</f>
        <v>0</v>
      </c>
      <c r="AK81" s="21">
        <f>AO81+AQ81+AS81+AU81+AW81+AY81+BA81+BC81+BE81+BE81+BG81+BJ81+BL81+BN81+BP81+BR81+BT81+BV81+BX81+BZ81+CB81+CE81+CG81+CI81+CK81+CM81+CO81+CQ81+CS81+CU81+CW81</f>
        <v>0</v>
      </c>
    </row>
    <row r="82" spans="1:101" x14ac:dyDescent="0.3">
      <c r="A82">
        <v>36</v>
      </c>
      <c r="B82">
        <v>5543</v>
      </c>
      <c r="C82" s="2" t="s">
        <v>161</v>
      </c>
      <c r="D82" s="2" t="s">
        <v>476</v>
      </c>
      <c r="E82" s="15" t="s">
        <v>233</v>
      </c>
      <c r="G82" t="s">
        <v>11</v>
      </c>
      <c r="H82">
        <v>2010</v>
      </c>
      <c r="I82" s="1">
        <v>40395</v>
      </c>
      <c r="J82" s="3">
        <v>43316</v>
      </c>
      <c r="K82">
        <v>8</v>
      </c>
      <c r="L82">
        <v>4049</v>
      </c>
      <c r="M82" s="25">
        <v>3.4286236476428602</v>
      </c>
      <c r="N82" t="s">
        <v>556</v>
      </c>
      <c r="O82" s="17">
        <v>14.7</v>
      </c>
      <c r="P82" s="17">
        <v>25.1</v>
      </c>
      <c r="Q82" s="16">
        <f t="shared" si="7"/>
        <v>0.58565737051792821</v>
      </c>
      <c r="R82">
        <v>0</v>
      </c>
      <c r="S82" t="s">
        <v>13</v>
      </c>
      <c r="T82" s="4"/>
      <c r="U82">
        <v>0</v>
      </c>
      <c r="V82" s="16">
        <v>0.5</v>
      </c>
      <c r="W82" s="16">
        <v>0.54</v>
      </c>
      <c r="X82" s="16">
        <v>0.53</v>
      </c>
      <c r="Y82" s="23">
        <f t="shared" si="8"/>
        <v>0.52333333333333332</v>
      </c>
      <c r="Z82">
        <v>48.12</v>
      </c>
      <c r="AA82" s="16">
        <v>48.17</v>
      </c>
      <c r="AB82" s="16">
        <v>48.06</v>
      </c>
      <c r="AC82" s="16">
        <f t="shared" si="9"/>
        <v>48.116666666666667</v>
      </c>
      <c r="AD82" s="24">
        <v>5.3E-3</v>
      </c>
      <c r="AE82" s="16">
        <f t="shared" si="10"/>
        <v>5.3</v>
      </c>
      <c r="AF82" s="24">
        <f t="shared" si="13"/>
        <v>0.11014894354000693</v>
      </c>
      <c r="AG82" s="16">
        <v>42.3</v>
      </c>
      <c r="AH82" s="22">
        <f t="shared" si="11"/>
        <v>21.15</v>
      </c>
      <c r="AI82" s="22" t="e">
        <f t="shared" si="12"/>
        <v>#REF!</v>
      </c>
      <c r="AJ82" s="21" t="e">
        <f>#REF!+#REF!+#REF!+#REF!+#REF!+#REF!+#REF!+#REF!+#REF!+#REF!+#REF!+#REF!+#REF!+#REF!+#REF!+#REF!+#REF!+#REF!+#REF!+#REF!+#REF!+#REF!+#REF!+#REF!+#REF!+#REF!+#REF!+#REF!+#REF!+#REF!+#REF!</f>
        <v>#REF!</v>
      </c>
      <c r="AK82" s="21" t="e">
        <f>#REF!+#REF!+#REF!+#REF!+#REF!+#REF!+#REF!+#REF!+#REF!+#REF!+#REF!+#REF!+#REF!+#REF!+#REF!+#REF!+#REF!+#REF!+#REF!+#REF!+#REF!+#REF!+#REF!+#REF!+#REF!+#REF!+#REF!+#REF!+#REF!+#REF!+#REF!</f>
        <v>#REF!</v>
      </c>
    </row>
    <row r="83" spans="1:101" x14ac:dyDescent="0.3">
      <c r="A83">
        <v>61</v>
      </c>
      <c r="B83">
        <v>5630</v>
      </c>
      <c r="C83" s="2" t="s">
        <v>37</v>
      </c>
      <c r="D83" s="2" t="s">
        <v>355</v>
      </c>
      <c r="E83" s="4" t="s">
        <v>233</v>
      </c>
      <c r="F83" t="s">
        <v>571</v>
      </c>
      <c r="G83" t="s">
        <v>11</v>
      </c>
      <c r="H83">
        <v>2011</v>
      </c>
      <c r="I83" s="1">
        <v>40634</v>
      </c>
      <c r="J83" s="3">
        <v>43334</v>
      </c>
      <c r="K83">
        <v>7</v>
      </c>
      <c r="L83">
        <v>2700</v>
      </c>
      <c r="M83" s="25">
        <v>3.4286236476428602</v>
      </c>
      <c r="N83" t="s">
        <v>556</v>
      </c>
      <c r="O83" s="17">
        <v>14.1</v>
      </c>
      <c r="P83" s="17">
        <v>24.5</v>
      </c>
      <c r="Q83" s="16">
        <f t="shared" si="7"/>
        <v>0.57551020408163267</v>
      </c>
      <c r="R83">
        <v>0</v>
      </c>
      <c r="S83" t="s">
        <v>13</v>
      </c>
      <c r="T83" s="4"/>
      <c r="U83">
        <v>0</v>
      </c>
      <c r="V83" s="16">
        <v>0.55000000000000004</v>
      </c>
      <c r="W83">
        <v>0.56000000000000005</v>
      </c>
      <c r="X83" s="16">
        <v>0.54</v>
      </c>
      <c r="Y83" s="23">
        <f t="shared" si="8"/>
        <v>0.55000000000000004</v>
      </c>
      <c r="Z83" s="16">
        <v>52.14</v>
      </c>
      <c r="AA83" s="16">
        <v>52.06</v>
      </c>
      <c r="AB83" s="16">
        <v>52.16</v>
      </c>
      <c r="AC83" s="16">
        <f t="shared" si="9"/>
        <v>52.120000000000005</v>
      </c>
      <c r="AD83" s="24">
        <v>6.1999999999999998E-3</v>
      </c>
      <c r="AE83" s="16">
        <f t="shared" si="10"/>
        <v>6.2</v>
      </c>
      <c r="AF83" s="24">
        <f t="shared" si="13"/>
        <v>0.11895625479662317</v>
      </c>
      <c r="AG83" s="16">
        <v>45.83</v>
      </c>
      <c r="AH83" s="22">
        <f t="shared" si="11"/>
        <v>22.914999999999999</v>
      </c>
      <c r="AI83" s="22" t="e">
        <f t="shared" si="12"/>
        <v>#VALUE!</v>
      </c>
      <c r="AJ83" s="21" t="s">
        <v>133</v>
      </c>
      <c r="AK83" s="21" t="s">
        <v>133</v>
      </c>
    </row>
    <row r="84" spans="1:101" x14ac:dyDescent="0.3">
      <c r="A84">
        <v>413</v>
      </c>
      <c r="B84">
        <v>6909</v>
      </c>
      <c r="C84" s="2" t="s">
        <v>170</v>
      </c>
      <c r="D84" s="2" t="s">
        <v>485</v>
      </c>
      <c r="E84" s="4" t="s">
        <v>233</v>
      </c>
      <c r="G84" t="s">
        <v>11</v>
      </c>
      <c r="H84">
        <v>2017</v>
      </c>
      <c r="I84" s="1">
        <v>43081</v>
      </c>
      <c r="J84" s="3">
        <v>43355</v>
      </c>
      <c r="K84">
        <v>1</v>
      </c>
      <c r="L84">
        <v>1691</v>
      </c>
      <c r="M84" s="25">
        <v>3.4286236476428602</v>
      </c>
      <c r="N84" t="s">
        <v>561</v>
      </c>
      <c r="O84" s="17">
        <v>14.2</v>
      </c>
      <c r="P84" s="17">
        <v>24.4</v>
      </c>
      <c r="Q84" s="16">
        <f t="shared" si="7"/>
        <v>0.58196721311475408</v>
      </c>
      <c r="R84">
        <v>0</v>
      </c>
      <c r="S84" t="s">
        <v>13</v>
      </c>
      <c r="T84" s="4"/>
      <c r="U84">
        <v>0</v>
      </c>
      <c r="V84" s="16">
        <v>0.5</v>
      </c>
      <c r="W84" s="16">
        <v>0.51</v>
      </c>
      <c r="X84" s="16">
        <v>0.54</v>
      </c>
      <c r="Y84" s="23">
        <f t="shared" si="8"/>
        <v>0.51666666666666672</v>
      </c>
      <c r="Z84" s="16">
        <v>47.7</v>
      </c>
      <c r="AA84" s="16">
        <v>47.85</v>
      </c>
      <c r="AB84" s="16">
        <v>47.77</v>
      </c>
      <c r="AC84" s="16">
        <f t="shared" si="9"/>
        <v>47.773333333333341</v>
      </c>
      <c r="AD84" s="24">
        <v>4.4999999999999997E-3</v>
      </c>
      <c r="AE84" s="16">
        <f t="shared" si="10"/>
        <v>4.5</v>
      </c>
      <c r="AF84" s="24">
        <f t="shared" si="13"/>
        <v>9.4194808819425047E-2</v>
      </c>
      <c r="AG84" s="16">
        <v>38.1</v>
      </c>
      <c r="AH84" s="22">
        <f t="shared" si="11"/>
        <v>19.05</v>
      </c>
      <c r="AI84" s="22">
        <f t="shared" si="12"/>
        <v>0</v>
      </c>
      <c r="AJ84" s="21">
        <f>AN84+AP84+AR84+AT84+AV84+AX84+AZ84+BB84+BD84+BD84+BF84+BI84+BK84+BM84+BO84+BQ84+BS84+BU84+BW84+BY84+CA84+CD84+CF84+CH84+CJ84+CL84+CN84+CP84+CR84+CT84+CV84</f>
        <v>0</v>
      </c>
      <c r="AK84" s="21">
        <f>AO84+AQ84+AS84+AU84+AW84+AY84+BA84+BC84+BE84+BE84+BG84+BJ84+BL84+BN84+BP84+BR84+BT84+BV84+BX84+BZ84+CB84+CE84+CG84+CI84+CK84+CM84+CO84+CQ84+CS84+CU84+CW84</f>
        <v>0</v>
      </c>
    </row>
    <row r="85" spans="1:101" x14ac:dyDescent="0.3">
      <c r="A85">
        <v>183</v>
      </c>
      <c r="B85">
        <v>6181</v>
      </c>
      <c r="C85" s="2" t="s">
        <v>73</v>
      </c>
      <c r="D85" s="2" t="s">
        <v>390</v>
      </c>
      <c r="E85" s="4" t="s">
        <v>233</v>
      </c>
      <c r="G85" t="s">
        <v>11</v>
      </c>
      <c r="H85">
        <v>2013</v>
      </c>
      <c r="I85" s="1">
        <v>41473</v>
      </c>
      <c r="J85" s="3">
        <v>43361</v>
      </c>
      <c r="K85">
        <v>5</v>
      </c>
      <c r="L85">
        <v>1888</v>
      </c>
      <c r="M85" s="25">
        <v>3.4286236476428602</v>
      </c>
      <c r="N85" t="s">
        <v>556</v>
      </c>
      <c r="O85" s="17">
        <v>15.1</v>
      </c>
      <c r="P85" s="17">
        <v>24.4</v>
      </c>
      <c r="Q85" s="16">
        <f t="shared" si="7"/>
        <v>0.61885245901639352</v>
      </c>
      <c r="R85">
        <v>0</v>
      </c>
      <c r="S85" t="s">
        <v>26</v>
      </c>
      <c r="T85" s="4"/>
      <c r="U85">
        <v>0</v>
      </c>
      <c r="V85" s="16">
        <v>0.6</v>
      </c>
      <c r="W85" s="16">
        <v>0.61</v>
      </c>
      <c r="X85" s="16">
        <v>0.57999999999999996</v>
      </c>
      <c r="Y85" s="23">
        <f t="shared" si="8"/>
        <v>0.59666666666666668</v>
      </c>
      <c r="Z85" s="16">
        <v>51.87</v>
      </c>
      <c r="AA85" s="16">
        <v>51.81</v>
      </c>
      <c r="AB85" s="16">
        <v>51.88</v>
      </c>
      <c r="AC85" s="16">
        <f t="shared" si="9"/>
        <v>51.853333333333332</v>
      </c>
      <c r="AD85" s="24">
        <v>6.0000000000000001E-3</v>
      </c>
      <c r="AE85" s="16">
        <f t="shared" si="10"/>
        <v>6</v>
      </c>
      <c r="AF85" s="24">
        <f t="shared" si="13"/>
        <v>0.11571097968629468</v>
      </c>
      <c r="AG85" s="16">
        <v>45.51</v>
      </c>
      <c r="AH85" s="22">
        <f t="shared" si="11"/>
        <v>22.754999999999999</v>
      </c>
      <c r="AI85" s="22" t="e">
        <f t="shared" si="12"/>
        <v>#VALUE!</v>
      </c>
      <c r="AJ85" s="21" t="s">
        <v>133</v>
      </c>
      <c r="AK85" s="21" t="s">
        <v>133</v>
      </c>
    </row>
    <row r="86" spans="1:101" x14ac:dyDescent="0.3">
      <c r="A86">
        <v>260</v>
      </c>
      <c r="B86">
        <v>6670</v>
      </c>
      <c r="C86" s="2" t="s">
        <v>106</v>
      </c>
      <c r="D86" s="2" t="s">
        <v>422</v>
      </c>
      <c r="E86" s="15" t="s">
        <v>233</v>
      </c>
      <c r="G86" t="s">
        <v>11</v>
      </c>
      <c r="H86">
        <v>2015</v>
      </c>
      <c r="I86" s="1">
        <v>42338</v>
      </c>
      <c r="J86" s="3">
        <v>43362</v>
      </c>
      <c r="K86">
        <v>3</v>
      </c>
      <c r="L86">
        <v>2105</v>
      </c>
      <c r="M86" s="25">
        <v>3.4286236476428602</v>
      </c>
      <c r="N86" t="s">
        <v>556</v>
      </c>
      <c r="O86" s="17">
        <v>16.399999999999999</v>
      </c>
      <c r="P86" s="17">
        <v>24.4</v>
      </c>
      <c r="Q86" s="16">
        <f t="shared" si="7"/>
        <v>0.67213114754098358</v>
      </c>
      <c r="R86">
        <v>0</v>
      </c>
      <c r="S86" t="s">
        <v>26</v>
      </c>
      <c r="T86" s="4"/>
      <c r="U86">
        <v>0</v>
      </c>
      <c r="V86" s="16">
        <v>0.6</v>
      </c>
      <c r="W86" s="16">
        <v>0.57999999999999996</v>
      </c>
      <c r="X86" s="16">
        <v>0.62</v>
      </c>
      <c r="Y86" s="23">
        <f t="shared" si="8"/>
        <v>0.6</v>
      </c>
      <c r="Z86" s="16">
        <v>50.64</v>
      </c>
      <c r="AA86" s="16">
        <v>50.58</v>
      </c>
      <c r="AB86" s="16">
        <v>50.59</v>
      </c>
      <c r="AC86" s="16">
        <f t="shared" si="9"/>
        <v>50.603333333333332</v>
      </c>
      <c r="AD86" s="24">
        <v>6.4999999999999997E-3</v>
      </c>
      <c r="AE86" s="16">
        <f t="shared" si="10"/>
        <v>6.5</v>
      </c>
      <c r="AF86" s="24">
        <f t="shared" si="13"/>
        <v>0.12845003622949741</v>
      </c>
      <c r="AG86" s="16">
        <v>43.2</v>
      </c>
      <c r="AH86" s="22">
        <f t="shared" si="11"/>
        <v>21.6</v>
      </c>
      <c r="AI86" s="22">
        <f t="shared" si="12"/>
        <v>0</v>
      </c>
      <c r="AJ86" s="21">
        <f>AN86+AP86+AR86+AT86+AV86+AX86+AZ86+BB86+BD86+BD86+BF86+BI86+BK86+BM86+BO86+BQ86+BS86+BU86+BW86+BY86+CA86+CD86+CF86+CH86+CJ86+CL86+CN86+CP86+CR86+CT86+CV86</f>
        <v>0</v>
      </c>
      <c r="AK86" s="21">
        <f>AO86+AQ86+AS86+AU86+AW86+AY86+BA86+BC86+BE86+BE86+BG86+BJ86+BL86+BN86+BP86+BR86+BT86+BV86+BX86+BZ86+CB86+CE86+CG86+CI86+CK86+CM86+CO86+CQ86+CS86+CU86+CW86</f>
        <v>0</v>
      </c>
    </row>
    <row r="87" spans="1:101" x14ac:dyDescent="0.3">
      <c r="A87">
        <v>457</v>
      </c>
      <c r="B87">
        <v>7099</v>
      </c>
      <c r="C87" s="2" t="s">
        <v>176</v>
      </c>
      <c r="D87" s="2" t="s">
        <v>491</v>
      </c>
      <c r="E87" s="4" t="s">
        <v>233</v>
      </c>
      <c r="G87" t="s">
        <v>11</v>
      </c>
      <c r="H87">
        <v>2018</v>
      </c>
      <c r="I87" s="1">
        <v>43369</v>
      </c>
      <c r="J87" s="3">
        <v>43643</v>
      </c>
      <c r="K87">
        <v>1</v>
      </c>
      <c r="L87">
        <v>1086</v>
      </c>
      <c r="M87" s="25">
        <v>4.9175401809999997</v>
      </c>
      <c r="N87" t="s">
        <v>562</v>
      </c>
      <c r="O87" s="17">
        <v>14.6</v>
      </c>
      <c r="P87" s="17">
        <v>24</v>
      </c>
      <c r="Q87" s="16">
        <f t="shared" si="7"/>
        <v>0.60833333333333328</v>
      </c>
      <c r="R87">
        <v>0</v>
      </c>
      <c r="S87" t="s">
        <v>26</v>
      </c>
      <c r="T87" s="4" t="s">
        <v>243</v>
      </c>
      <c r="U87">
        <v>0</v>
      </c>
      <c r="V87" s="16">
        <v>0.56000000000000005</v>
      </c>
      <c r="W87" s="16">
        <v>0.53</v>
      </c>
      <c r="X87" s="16">
        <v>0.53</v>
      </c>
      <c r="Y87" s="23">
        <f t="shared" si="8"/>
        <v>0.54</v>
      </c>
      <c r="Z87" s="16">
        <v>50.92</v>
      </c>
      <c r="AA87" s="16">
        <v>50.26</v>
      </c>
      <c r="AB87" s="16">
        <v>50.55</v>
      </c>
      <c r="AC87" s="16">
        <f t="shared" si="9"/>
        <v>50.576666666666675</v>
      </c>
      <c r="AD87" s="24">
        <v>4.8999999999999998E-3</v>
      </c>
      <c r="AE87" s="16">
        <f t="shared" si="10"/>
        <v>4.8999999999999995</v>
      </c>
      <c r="AF87" s="24">
        <f t="shared" si="13"/>
        <v>9.6882620444210088E-2</v>
      </c>
      <c r="AG87" s="16">
        <v>42.15</v>
      </c>
      <c r="AH87" s="22">
        <f t="shared" si="11"/>
        <v>21.074999999999999</v>
      </c>
      <c r="AI87" s="22">
        <f t="shared" si="12"/>
        <v>0</v>
      </c>
      <c r="AJ87" s="21">
        <f>AN88+AP88+AR88+AT88+AV88+AX88+AZ88+BB88+BD88+BD88+BF88+BI88+BK88+BM88+BO88+BQ88+BS88+BU88+BW88+BY88+CA88+CD88+CF88+CH88+CJ88+CL88+CN88+CP88+CR88+CT88+CV88</f>
        <v>0</v>
      </c>
      <c r="AK87" s="21">
        <f>AO88+AQ88+AS88+AU88+AW88+AY88+BA88+BC88+BE88+BE88+BG88+BJ88+BL88+BN88+BP88+BR88+BT88+BV88+BX88+BZ88+CB88+CE88+CG88+CI88+CK88+CM88+CO88+CQ88+CS88+CU88+CW88</f>
        <v>0</v>
      </c>
    </row>
    <row r="88" spans="1:101" x14ac:dyDescent="0.3">
      <c r="A88">
        <v>428</v>
      </c>
      <c r="B88">
        <v>6919</v>
      </c>
      <c r="C88" s="2" t="s">
        <v>173</v>
      </c>
      <c r="D88" s="2" t="s">
        <v>488</v>
      </c>
      <c r="E88" s="15" t="s">
        <v>233</v>
      </c>
      <c r="G88" t="s">
        <v>11</v>
      </c>
      <c r="H88">
        <v>2018</v>
      </c>
      <c r="I88" s="1">
        <v>43298</v>
      </c>
      <c r="J88" s="3">
        <v>43725</v>
      </c>
      <c r="K88">
        <v>1</v>
      </c>
      <c r="L88">
        <v>1481</v>
      </c>
      <c r="M88" s="25">
        <v>4.9175401809999997</v>
      </c>
      <c r="N88" t="s">
        <v>561</v>
      </c>
      <c r="O88" s="17">
        <v>15.6</v>
      </c>
      <c r="P88" s="17">
        <v>25.7</v>
      </c>
      <c r="Q88" s="16">
        <f t="shared" si="7"/>
        <v>0.60700389105058361</v>
      </c>
      <c r="R88">
        <v>0</v>
      </c>
      <c r="S88" t="s">
        <v>13</v>
      </c>
      <c r="T88" s="4" t="s">
        <v>243</v>
      </c>
      <c r="U88">
        <v>0</v>
      </c>
      <c r="V88" s="16">
        <v>0.55000000000000004</v>
      </c>
      <c r="W88" s="16">
        <v>0.56000000000000005</v>
      </c>
      <c r="X88" s="16">
        <v>0.54</v>
      </c>
      <c r="Y88" s="23">
        <f t="shared" si="8"/>
        <v>0.55000000000000004</v>
      </c>
      <c r="Z88" s="16">
        <v>51.97</v>
      </c>
      <c r="AA88" s="16">
        <v>52.09</v>
      </c>
      <c r="AB88" s="16">
        <v>52.01</v>
      </c>
      <c r="AC88" s="16">
        <f t="shared" si="9"/>
        <v>52.023333333333333</v>
      </c>
      <c r="AD88" s="24">
        <v>6.4000000000000003E-3</v>
      </c>
      <c r="AE88" s="16">
        <f t="shared" si="10"/>
        <v>6.4</v>
      </c>
      <c r="AF88" s="24">
        <f t="shared" si="13"/>
        <v>0.12302172102261806</v>
      </c>
      <c r="AG88" s="16">
        <v>44.23</v>
      </c>
      <c r="AH88" s="22">
        <f t="shared" si="11"/>
        <v>22.114999999999998</v>
      </c>
      <c r="AI88" s="22">
        <f t="shared" si="12"/>
        <v>0</v>
      </c>
      <c r="AJ88" s="21">
        <f>AN88+AP88+AR88+AT88+AV88+AX88+AZ88+BB88+BD88+BD88+BF88+BI88+BK88+BM88+BO88+BQ88+BS88+BU88+BW88+BY88+CA88+CD88+CF88+CH88+CJ88+CL88+CN88+CP88+CR88+CT88+CV88</f>
        <v>0</v>
      </c>
      <c r="AK88" s="21">
        <f>AO88+AQ88+AS88+AU88+AW88+AY88+BA88+BC88+BE88+BE88+BG88+BJ88+BL88+BN88+BP88+BR88+BT88+BV88+BX88+BZ88+CB88+CE88+CG88+CI88+CK88+CM88+CO88+CQ88+CS88+CU88+CW88</f>
        <v>0</v>
      </c>
    </row>
    <row r="89" spans="1:101" x14ac:dyDescent="0.3">
      <c r="A89">
        <v>304</v>
      </c>
      <c r="B89">
        <v>6737</v>
      </c>
      <c r="C89" s="2" t="s">
        <v>131</v>
      </c>
      <c r="D89" s="2" t="s">
        <v>447</v>
      </c>
      <c r="E89" s="4" t="s">
        <v>233</v>
      </c>
      <c r="F89" t="s">
        <v>262</v>
      </c>
      <c r="G89" t="s">
        <v>11</v>
      </c>
      <c r="H89">
        <v>2016</v>
      </c>
      <c r="I89" s="1">
        <v>42598</v>
      </c>
      <c r="J89" s="3">
        <v>43872</v>
      </c>
      <c r="K89">
        <v>4</v>
      </c>
      <c r="L89">
        <v>1838</v>
      </c>
      <c r="M89" s="25">
        <v>2.5876704024285702</v>
      </c>
      <c r="N89" t="s">
        <v>556</v>
      </c>
      <c r="O89" s="17">
        <v>14</v>
      </c>
      <c r="P89" s="17">
        <v>24.2</v>
      </c>
      <c r="Q89" s="16">
        <f t="shared" si="7"/>
        <v>0.57851239669421495</v>
      </c>
      <c r="R89">
        <v>0</v>
      </c>
      <c r="S89" t="s">
        <v>13</v>
      </c>
      <c r="T89" s="4"/>
      <c r="U89">
        <v>0</v>
      </c>
      <c r="V89" s="16">
        <v>0.55000000000000004</v>
      </c>
      <c r="W89" s="16">
        <v>0.56999999999999995</v>
      </c>
      <c r="X89" s="16">
        <v>0.54</v>
      </c>
      <c r="Y89" s="23">
        <f t="shared" si="8"/>
        <v>0.55333333333333334</v>
      </c>
      <c r="Z89" s="16">
        <v>49.54</v>
      </c>
      <c r="AA89" s="16">
        <v>49.32</v>
      </c>
      <c r="AB89" s="16">
        <v>49.44</v>
      </c>
      <c r="AC89" s="16">
        <f t="shared" si="9"/>
        <v>49.433333333333337</v>
      </c>
      <c r="AD89" s="24">
        <v>5.4000000000000003E-3</v>
      </c>
      <c r="AE89" s="16">
        <f t="shared" si="10"/>
        <v>5.4</v>
      </c>
      <c r="AF89" s="24">
        <f t="shared" si="13"/>
        <v>0.10923803101820634</v>
      </c>
      <c r="AG89" s="16">
        <v>41.3</v>
      </c>
      <c r="AH89" s="22">
        <f t="shared" si="11"/>
        <v>20.65</v>
      </c>
      <c r="AI89" s="22" t="e">
        <f t="shared" si="12"/>
        <v>#VALUE!</v>
      </c>
      <c r="AJ89" s="21" t="s">
        <v>133</v>
      </c>
      <c r="AK89" s="21" t="s">
        <v>133</v>
      </c>
      <c r="AL89">
        <v>22</v>
      </c>
      <c r="AM89">
        <v>20</v>
      </c>
      <c r="AN89">
        <v>14</v>
      </c>
      <c r="AO89">
        <v>17</v>
      </c>
      <c r="AP89">
        <v>14</v>
      </c>
      <c r="AQ89">
        <v>15</v>
      </c>
      <c r="AR89">
        <v>12</v>
      </c>
      <c r="AS89">
        <v>14</v>
      </c>
      <c r="AT89">
        <v>12</v>
      </c>
      <c r="AU89">
        <v>12</v>
      </c>
      <c r="AV89">
        <v>11</v>
      </c>
      <c r="AW89">
        <v>12</v>
      </c>
      <c r="AX89">
        <v>11</v>
      </c>
      <c r="AY89">
        <v>12</v>
      </c>
      <c r="AZ89">
        <v>11</v>
      </c>
      <c r="BA89">
        <v>11</v>
      </c>
      <c r="BB89">
        <v>11</v>
      </c>
      <c r="BC89">
        <v>10</v>
      </c>
      <c r="BD89">
        <v>11</v>
      </c>
      <c r="BE89">
        <v>10</v>
      </c>
      <c r="BF89">
        <v>11</v>
      </c>
      <c r="BG89">
        <v>10</v>
      </c>
      <c r="BI89">
        <v>14</v>
      </c>
      <c r="BJ89">
        <v>18</v>
      </c>
      <c r="BK89">
        <v>13</v>
      </c>
      <c r="BL89">
        <v>16</v>
      </c>
      <c r="BM89">
        <v>12</v>
      </c>
      <c r="BN89">
        <v>14</v>
      </c>
      <c r="BO89">
        <v>11</v>
      </c>
      <c r="BP89">
        <v>12</v>
      </c>
      <c r="BQ89">
        <v>11</v>
      </c>
      <c r="BR89">
        <v>11</v>
      </c>
      <c r="BS89">
        <v>11</v>
      </c>
      <c r="BT89">
        <v>12</v>
      </c>
      <c r="BU89">
        <v>11</v>
      </c>
      <c r="BV89">
        <v>11</v>
      </c>
      <c r="BW89">
        <v>10</v>
      </c>
      <c r="BX89">
        <v>10</v>
      </c>
      <c r="BY89">
        <v>11</v>
      </c>
      <c r="BZ89">
        <v>11</v>
      </c>
      <c r="CA89">
        <v>10</v>
      </c>
      <c r="CB89">
        <v>11</v>
      </c>
      <c r="CD89">
        <v>14</v>
      </c>
      <c r="CE89">
        <v>16</v>
      </c>
      <c r="CF89">
        <v>12</v>
      </c>
      <c r="CG89">
        <v>14</v>
      </c>
      <c r="CH89">
        <v>11</v>
      </c>
      <c r="CI89">
        <v>13</v>
      </c>
      <c r="CJ89">
        <v>12</v>
      </c>
      <c r="CK89">
        <v>12</v>
      </c>
      <c r="CL89">
        <v>11</v>
      </c>
      <c r="CM89">
        <v>11</v>
      </c>
      <c r="CN89">
        <v>10</v>
      </c>
      <c r="CO89">
        <v>10</v>
      </c>
      <c r="CP89">
        <v>11</v>
      </c>
      <c r="CQ89">
        <v>10</v>
      </c>
      <c r="CR89">
        <v>11</v>
      </c>
      <c r="CS89">
        <v>11</v>
      </c>
      <c r="CT89">
        <v>11</v>
      </c>
      <c r="CU89">
        <v>11</v>
      </c>
      <c r="CV89">
        <v>10</v>
      </c>
      <c r="CW89">
        <v>11</v>
      </c>
    </row>
    <row r="90" spans="1:101" x14ac:dyDescent="0.3">
      <c r="A90">
        <v>467</v>
      </c>
      <c r="B90">
        <v>7118</v>
      </c>
      <c r="C90" s="2" t="s">
        <v>180</v>
      </c>
      <c r="D90" s="2" t="s">
        <v>495</v>
      </c>
      <c r="E90" s="4" t="s">
        <v>233</v>
      </c>
      <c r="G90" t="s">
        <v>11</v>
      </c>
      <c r="H90">
        <v>2019</v>
      </c>
      <c r="I90" s="1">
        <v>43600</v>
      </c>
      <c r="J90" s="3">
        <v>43874</v>
      </c>
      <c r="K90">
        <v>1</v>
      </c>
      <c r="L90">
        <v>1358</v>
      </c>
      <c r="M90" s="25">
        <v>2.5876704024285702</v>
      </c>
      <c r="N90" t="s">
        <v>561</v>
      </c>
      <c r="O90" s="17">
        <v>13.6</v>
      </c>
      <c r="P90" s="17">
        <v>23.9</v>
      </c>
      <c r="Q90" s="16">
        <f t="shared" si="7"/>
        <v>0.56903765690376573</v>
      </c>
      <c r="R90">
        <v>0</v>
      </c>
      <c r="S90" t="s">
        <v>21</v>
      </c>
      <c r="T90" s="4"/>
      <c r="U90">
        <v>0</v>
      </c>
      <c r="V90" s="16">
        <v>0.48</v>
      </c>
      <c r="W90" s="16">
        <v>0.52</v>
      </c>
      <c r="X90" s="16">
        <v>0.5</v>
      </c>
      <c r="Y90" s="23">
        <f t="shared" si="8"/>
        <v>0.5</v>
      </c>
      <c r="Z90" s="16">
        <v>52.94</v>
      </c>
      <c r="AA90" s="16">
        <v>52.89</v>
      </c>
      <c r="AB90" s="16">
        <v>52.97</v>
      </c>
      <c r="AC90" s="16">
        <f t="shared" si="9"/>
        <v>52.933333333333337</v>
      </c>
      <c r="AD90" s="24">
        <v>5.0000000000000001E-3</v>
      </c>
      <c r="AE90" s="16">
        <f t="shared" si="10"/>
        <v>5</v>
      </c>
      <c r="AF90" s="24">
        <f t="shared" si="13"/>
        <v>9.445843828715364E-2</v>
      </c>
      <c r="AG90" s="16">
        <v>45.23</v>
      </c>
      <c r="AH90" s="22">
        <f t="shared" si="11"/>
        <v>22.614999999999998</v>
      </c>
      <c r="AI90" s="22">
        <f t="shared" si="12"/>
        <v>0</v>
      </c>
      <c r="AJ90" s="21">
        <f>AN90+AP90+AR90+AT90+AV90+AX90+AZ90+BB90+BD90+BD90+BF90+BI90+BK90+BM90+BO90+BQ90+BS90+BU90+BW90+BY90+CA90+CD90+CF90+CH90+CJ90+CL90+CN90+CP90+CR90+CT90+CV90</f>
        <v>0</v>
      </c>
      <c r="AK90" s="21">
        <f>AO90+AQ90+AS90+AU90+AW90+AY90+BA90+BC90+BE90+BE90+BG90+BJ90+BL90+BN90+BP90+BR90+BT90+BV90+BX90+BZ90+CB90+CE90+CG90+CI90+CK90+CM90+CO90+CQ90+CS90+CU90+CW90</f>
        <v>0</v>
      </c>
    </row>
    <row r="91" spans="1:101" x14ac:dyDescent="0.3">
      <c r="A91">
        <v>456</v>
      </c>
      <c r="B91">
        <v>7099</v>
      </c>
      <c r="C91" s="2" t="s">
        <v>176</v>
      </c>
      <c r="D91" s="2" t="s">
        <v>491</v>
      </c>
      <c r="E91" s="4" t="s">
        <v>233</v>
      </c>
      <c r="G91" t="s">
        <v>11</v>
      </c>
      <c r="H91">
        <v>2018</v>
      </c>
      <c r="I91" s="1">
        <v>43369</v>
      </c>
      <c r="J91" s="3">
        <v>43875</v>
      </c>
      <c r="K91">
        <v>2</v>
      </c>
      <c r="L91">
        <v>1086</v>
      </c>
      <c r="M91" s="25">
        <v>2.5876704024285702</v>
      </c>
      <c r="N91" t="s">
        <v>561</v>
      </c>
      <c r="O91" s="17">
        <v>13.7</v>
      </c>
      <c r="P91" s="17">
        <v>24.9</v>
      </c>
      <c r="Q91" s="16">
        <f t="shared" si="7"/>
        <v>0.55020080321285136</v>
      </c>
      <c r="R91">
        <v>0</v>
      </c>
      <c r="S91" t="s">
        <v>13</v>
      </c>
      <c r="T91" s="4"/>
      <c r="U91">
        <v>0</v>
      </c>
      <c r="V91" s="16">
        <v>0.49</v>
      </c>
      <c r="W91" s="16">
        <v>0.52</v>
      </c>
      <c r="X91" s="16">
        <v>0.5</v>
      </c>
      <c r="Y91" s="23">
        <f t="shared" si="8"/>
        <v>0.5033333333333333</v>
      </c>
      <c r="Z91" s="16">
        <v>51.11</v>
      </c>
      <c r="AA91" s="16">
        <v>51.1</v>
      </c>
      <c r="AB91" s="16">
        <v>51.2</v>
      </c>
      <c r="AC91" s="16">
        <f t="shared" si="9"/>
        <v>51.136666666666677</v>
      </c>
      <c r="AD91" s="24">
        <v>6.1000000000000004E-3</v>
      </c>
      <c r="AE91" s="16">
        <f t="shared" si="10"/>
        <v>6.1000000000000005</v>
      </c>
      <c r="AF91" s="24">
        <f t="shared" si="13"/>
        <v>0.11928818199595853</v>
      </c>
      <c r="AG91" s="16">
        <v>41.57</v>
      </c>
      <c r="AH91" s="22">
        <f t="shared" si="11"/>
        <v>20.785</v>
      </c>
      <c r="AI91" s="22" t="e">
        <f t="shared" si="12"/>
        <v>#VALUE!</v>
      </c>
      <c r="AJ91" s="21" t="s">
        <v>133</v>
      </c>
      <c r="AK91" s="21" t="s">
        <v>133</v>
      </c>
    </row>
    <row r="92" spans="1:101" x14ac:dyDescent="0.3">
      <c r="A92">
        <v>472</v>
      </c>
      <c r="B92">
        <v>7123</v>
      </c>
      <c r="C92" s="2" t="s">
        <v>181</v>
      </c>
      <c r="D92" s="2" t="s">
        <v>496</v>
      </c>
      <c r="E92" s="4" t="s">
        <v>233</v>
      </c>
      <c r="G92" t="s">
        <v>11</v>
      </c>
      <c r="H92">
        <v>2019</v>
      </c>
      <c r="I92" s="1">
        <v>43601</v>
      </c>
      <c r="J92" s="3">
        <v>43875</v>
      </c>
      <c r="K92">
        <v>1</v>
      </c>
      <c r="L92">
        <v>1023</v>
      </c>
      <c r="M92" s="25">
        <v>2.5876704024285702</v>
      </c>
      <c r="N92" t="s">
        <v>561</v>
      </c>
      <c r="O92" s="17">
        <v>13.8</v>
      </c>
      <c r="P92" s="17">
        <v>24</v>
      </c>
      <c r="Q92" s="16">
        <f t="shared" si="7"/>
        <v>0.57500000000000007</v>
      </c>
      <c r="R92">
        <v>0</v>
      </c>
      <c r="S92" t="s">
        <v>21</v>
      </c>
      <c r="T92" s="4"/>
      <c r="U92">
        <v>0</v>
      </c>
      <c r="V92" s="16">
        <v>0.53</v>
      </c>
      <c r="W92" s="16">
        <v>0.48</v>
      </c>
      <c r="X92" s="16">
        <v>0.48</v>
      </c>
      <c r="Y92" s="23">
        <f t="shared" si="8"/>
        <v>0.49666666666666665</v>
      </c>
      <c r="Z92" s="16">
        <v>50.59</v>
      </c>
      <c r="AA92" s="16">
        <v>50.51</v>
      </c>
      <c r="AB92" s="16">
        <v>50.47</v>
      </c>
      <c r="AC92" s="16">
        <f t="shared" si="9"/>
        <v>50.523333333333333</v>
      </c>
      <c r="AD92" s="24">
        <v>5.0000000000000001E-3</v>
      </c>
      <c r="AE92" s="16">
        <f t="shared" si="10"/>
        <v>5</v>
      </c>
      <c r="AF92" s="24">
        <f t="shared" si="13"/>
        <v>9.8964174968661348E-2</v>
      </c>
      <c r="AG92" s="16">
        <v>43.19</v>
      </c>
      <c r="AH92" s="22">
        <f t="shared" si="11"/>
        <v>21.594999999999999</v>
      </c>
      <c r="AI92" s="22" t="e">
        <f t="shared" si="12"/>
        <v>#VALUE!</v>
      </c>
      <c r="AJ92" s="21" t="s">
        <v>133</v>
      </c>
      <c r="AK92" s="21" t="s">
        <v>133</v>
      </c>
    </row>
    <row r="93" spans="1:101" x14ac:dyDescent="0.3">
      <c r="A93">
        <v>482</v>
      </c>
      <c r="B93">
        <v>7136</v>
      </c>
      <c r="C93" s="2" t="s">
        <v>182</v>
      </c>
      <c r="D93" s="2" t="s">
        <v>497</v>
      </c>
      <c r="E93" s="4" t="s">
        <v>233</v>
      </c>
      <c r="G93" t="s">
        <v>11</v>
      </c>
      <c r="H93">
        <v>2019</v>
      </c>
      <c r="I93" s="1">
        <v>43601</v>
      </c>
      <c r="J93" s="3">
        <v>43875</v>
      </c>
      <c r="K93">
        <v>1</v>
      </c>
      <c r="L93">
        <v>994</v>
      </c>
      <c r="M93" s="25">
        <v>2.5876704024285702</v>
      </c>
      <c r="N93" t="s">
        <v>561</v>
      </c>
      <c r="O93" s="17">
        <v>13.4</v>
      </c>
      <c r="P93" s="17">
        <v>25.4</v>
      </c>
      <c r="Q93" s="16">
        <f t="shared" si="7"/>
        <v>0.5275590551181103</v>
      </c>
      <c r="R93">
        <v>0</v>
      </c>
      <c r="S93" t="s">
        <v>21</v>
      </c>
      <c r="T93" s="4"/>
      <c r="U93">
        <v>0</v>
      </c>
      <c r="V93" s="16">
        <v>0.42</v>
      </c>
      <c r="W93" s="16">
        <v>0.43</v>
      </c>
      <c r="X93" s="16">
        <v>0.47</v>
      </c>
      <c r="Y93" s="23">
        <f t="shared" si="8"/>
        <v>0.43999999999999995</v>
      </c>
      <c r="Z93" s="16">
        <v>46.22</v>
      </c>
      <c r="AA93" s="16">
        <v>46.32</v>
      </c>
      <c r="AB93" s="16">
        <v>45.91</v>
      </c>
      <c r="AC93" s="16">
        <f t="shared" si="9"/>
        <v>46.15</v>
      </c>
      <c r="AD93" s="24">
        <v>4.4000000000000003E-3</v>
      </c>
      <c r="AE93" s="16">
        <f t="shared" si="10"/>
        <v>4.4000000000000004</v>
      </c>
      <c r="AF93" s="24">
        <f t="shared" si="13"/>
        <v>9.5341278439870003E-2</v>
      </c>
      <c r="AG93" s="16">
        <v>40.229999999999997</v>
      </c>
      <c r="AH93" s="22">
        <f t="shared" si="11"/>
        <v>20.114999999999998</v>
      </c>
      <c r="AI93" s="22" t="e">
        <f t="shared" si="12"/>
        <v>#VALUE!</v>
      </c>
      <c r="AJ93" s="21" t="s">
        <v>133</v>
      </c>
      <c r="AK93" s="21" t="s">
        <v>133</v>
      </c>
    </row>
    <row r="94" spans="1:101" x14ac:dyDescent="0.3">
      <c r="A94">
        <v>423</v>
      </c>
      <c r="B94">
        <v>6917</v>
      </c>
      <c r="C94" s="2" t="s">
        <v>184</v>
      </c>
      <c r="D94" s="2" t="s">
        <v>499</v>
      </c>
      <c r="E94" s="4" t="s">
        <v>233</v>
      </c>
      <c r="G94" t="s">
        <v>11</v>
      </c>
      <c r="H94">
        <v>2017</v>
      </c>
      <c r="I94" s="1">
        <v>42997</v>
      </c>
      <c r="J94" s="3">
        <v>43879</v>
      </c>
      <c r="K94">
        <v>3</v>
      </c>
      <c r="L94">
        <v>1624</v>
      </c>
      <c r="M94" s="25">
        <v>2.5876704024285702</v>
      </c>
      <c r="N94" t="s">
        <v>562</v>
      </c>
      <c r="O94" s="17">
        <v>13.9</v>
      </c>
      <c r="P94" s="17">
        <v>24.4</v>
      </c>
      <c r="Q94" s="16">
        <f t="shared" si="7"/>
        <v>0.56967213114754101</v>
      </c>
      <c r="R94">
        <v>0</v>
      </c>
      <c r="S94" t="s">
        <v>13</v>
      </c>
      <c r="T94" s="4"/>
      <c r="U94">
        <v>0</v>
      </c>
      <c r="V94" s="16">
        <v>0.56000000000000005</v>
      </c>
      <c r="W94" s="16">
        <v>0.56000000000000005</v>
      </c>
      <c r="X94" s="16">
        <v>0.55000000000000004</v>
      </c>
      <c r="Y94" s="23">
        <f t="shared" si="8"/>
        <v>0.55666666666666675</v>
      </c>
      <c r="Z94" s="16">
        <v>49.09</v>
      </c>
      <c r="AA94" s="16">
        <v>48.95</v>
      </c>
      <c r="AB94" s="16">
        <v>48.86</v>
      </c>
      <c r="AC94" s="16">
        <f t="shared" si="9"/>
        <v>48.966666666666669</v>
      </c>
      <c r="AD94" s="24">
        <v>5.7000000000000002E-3</v>
      </c>
      <c r="AE94" s="16">
        <f t="shared" si="10"/>
        <v>5.7</v>
      </c>
      <c r="AF94" s="24">
        <f t="shared" si="13"/>
        <v>0.11640571817562968</v>
      </c>
      <c r="AG94" s="16">
        <v>39.01</v>
      </c>
      <c r="AH94" s="22">
        <f t="shared" si="11"/>
        <v>19.504999999999999</v>
      </c>
      <c r="AI94" s="22" t="e">
        <f t="shared" si="12"/>
        <v>#VALUE!</v>
      </c>
      <c r="AJ94" s="21" t="s">
        <v>133</v>
      </c>
      <c r="AK94" s="21" t="s">
        <v>133</v>
      </c>
    </row>
    <row r="95" spans="1:101" x14ac:dyDescent="0.3">
      <c r="A95">
        <v>282</v>
      </c>
      <c r="B95">
        <v>6699</v>
      </c>
      <c r="C95" s="2" t="s">
        <v>185</v>
      </c>
      <c r="D95" s="2" t="s">
        <v>500</v>
      </c>
      <c r="E95" s="4" t="s">
        <v>233</v>
      </c>
      <c r="G95" t="s">
        <v>11</v>
      </c>
      <c r="H95">
        <v>2017</v>
      </c>
      <c r="I95" s="1">
        <v>42762</v>
      </c>
      <c r="J95" s="3">
        <v>43883</v>
      </c>
      <c r="K95">
        <v>3</v>
      </c>
      <c r="L95">
        <v>2000</v>
      </c>
      <c r="M95" s="25">
        <v>2.5876704024285702</v>
      </c>
      <c r="N95" t="s">
        <v>561</v>
      </c>
      <c r="O95" s="17">
        <v>13.2</v>
      </c>
      <c r="P95" s="17">
        <v>23.8</v>
      </c>
      <c r="Q95" s="16">
        <f t="shared" si="7"/>
        <v>0.55462184873949572</v>
      </c>
      <c r="R95">
        <v>0</v>
      </c>
      <c r="S95" t="s">
        <v>21</v>
      </c>
      <c r="T95" s="4"/>
      <c r="U95">
        <v>0</v>
      </c>
      <c r="V95" s="16">
        <v>0.61</v>
      </c>
      <c r="W95" s="16">
        <v>0.57999999999999996</v>
      </c>
      <c r="X95" s="16">
        <v>0.56000000000000005</v>
      </c>
      <c r="Y95" s="23">
        <f t="shared" si="8"/>
        <v>0.58333333333333337</v>
      </c>
      <c r="Z95" s="16">
        <v>50.76</v>
      </c>
      <c r="AA95" s="16">
        <v>50.6</v>
      </c>
      <c r="AB95" s="16">
        <v>50.75</v>
      </c>
      <c r="AC95" s="16">
        <f t="shared" si="9"/>
        <v>50.70333333333334</v>
      </c>
      <c r="AD95" s="24">
        <v>5.8999999999999999E-3</v>
      </c>
      <c r="AE95" s="16">
        <f t="shared" si="10"/>
        <v>5.8999999999999995</v>
      </c>
      <c r="AF95" s="24">
        <f t="shared" si="13"/>
        <v>0.11636315824074681</v>
      </c>
      <c r="AG95" s="16">
        <v>43.13</v>
      </c>
      <c r="AH95" s="22">
        <f t="shared" si="11"/>
        <v>21.565000000000001</v>
      </c>
      <c r="AI95" s="22" t="e">
        <f t="shared" si="12"/>
        <v>#VALUE!</v>
      </c>
      <c r="AJ95" s="21" t="s">
        <v>133</v>
      </c>
      <c r="AK95" s="21" t="s">
        <v>133</v>
      </c>
    </row>
    <row r="96" spans="1:101" x14ac:dyDescent="0.3">
      <c r="A96" s="8">
        <v>37</v>
      </c>
      <c r="B96" s="8">
        <v>5543</v>
      </c>
      <c r="C96" s="2" t="s">
        <v>161</v>
      </c>
      <c r="D96" s="2" t="s">
        <v>476</v>
      </c>
      <c r="E96" s="15" t="s">
        <v>233</v>
      </c>
      <c r="G96" t="s">
        <v>11</v>
      </c>
      <c r="H96">
        <v>2010</v>
      </c>
      <c r="I96" s="1">
        <v>40395</v>
      </c>
      <c r="J96" s="3">
        <v>43896</v>
      </c>
      <c r="K96">
        <v>10</v>
      </c>
      <c r="L96">
        <v>4049</v>
      </c>
      <c r="M96" s="25">
        <v>2.5876704024285702</v>
      </c>
      <c r="N96" t="s">
        <v>556</v>
      </c>
      <c r="O96" s="17">
        <v>14.1</v>
      </c>
      <c r="P96" s="17">
        <v>24.6</v>
      </c>
      <c r="Q96" s="16">
        <f t="shared" si="7"/>
        <v>0.57317073170731703</v>
      </c>
      <c r="R96">
        <v>0</v>
      </c>
      <c r="S96" t="s">
        <v>13</v>
      </c>
      <c r="T96" s="4"/>
      <c r="U96">
        <v>0</v>
      </c>
      <c r="V96" s="16">
        <v>0.42</v>
      </c>
      <c r="W96" s="16">
        <v>0.45</v>
      </c>
      <c r="X96" s="16">
        <v>0.39</v>
      </c>
      <c r="Y96" s="23">
        <f t="shared" si="8"/>
        <v>0.42</v>
      </c>
      <c r="Z96">
        <v>56.68</v>
      </c>
      <c r="AA96" s="16">
        <v>56.55</v>
      </c>
      <c r="AB96" s="16">
        <v>56.68</v>
      </c>
      <c r="AC96" s="16">
        <f t="shared" si="9"/>
        <v>56.636666666666663</v>
      </c>
      <c r="AD96" s="24">
        <v>6.4999999999999997E-3</v>
      </c>
      <c r="AE96" s="16">
        <f t="shared" si="10"/>
        <v>6.5</v>
      </c>
      <c r="AF96" s="24">
        <f t="shared" si="13"/>
        <v>0.11476664116296864</v>
      </c>
      <c r="AG96" s="16">
        <v>45.09</v>
      </c>
      <c r="AH96" s="22">
        <f t="shared" si="11"/>
        <v>22.545000000000002</v>
      </c>
      <c r="AI96" s="22">
        <f t="shared" si="12"/>
        <v>741</v>
      </c>
      <c r="AJ96" s="21">
        <f>AN96+AP96+AR96+AT96+AV96+AX96+AZ96+BB96+BD96+BD96+BF96+BI96+BK96+BM96+BO96+BQ96+BS96+BU96+BW96+BY96+CA96+CD96+CF96+CH96+CJ96+CL96+CN96+CP96+CR96+CT96+CV96</f>
        <v>356</v>
      </c>
      <c r="AK96" s="21">
        <f>AO96+AQ96+AS96+AU96+AW96+AY96+BA96+BC96+BE96+BE96+BG96+BJ96+BL96+BN96+BP96+BR96+BT96+BV96+BX96+BZ96+CB96+CE96+CG96+CI96+CK96+CM96+CO96+CQ96+CS96+CU96+CW96</f>
        <v>385</v>
      </c>
      <c r="AL96">
        <v>23</v>
      </c>
      <c r="AM96">
        <v>19</v>
      </c>
      <c r="AN96">
        <v>14</v>
      </c>
      <c r="AO96">
        <v>17</v>
      </c>
      <c r="AP96">
        <v>13</v>
      </c>
      <c r="AQ96">
        <v>15</v>
      </c>
      <c r="AR96">
        <v>12</v>
      </c>
      <c r="AS96">
        <v>14</v>
      </c>
      <c r="AT96">
        <v>11</v>
      </c>
      <c r="AU96">
        <v>12</v>
      </c>
      <c r="AV96">
        <v>12</v>
      </c>
      <c r="AW96">
        <v>11</v>
      </c>
      <c r="AX96">
        <v>11</v>
      </c>
      <c r="AY96">
        <v>11</v>
      </c>
      <c r="AZ96">
        <v>11</v>
      </c>
      <c r="BA96">
        <v>11</v>
      </c>
      <c r="BB96">
        <v>11</v>
      </c>
      <c r="BC96">
        <v>11</v>
      </c>
      <c r="BD96">
        <v>10</v>
      </c>
      <c r="BE96">
        <v>11</v>
      </c>
      <c r="BF96">
        <v>11</v>
      </c>
      <c r="BG96">
        <v>10</v>
      </c>
      <c r="BI96">
        <v>14</v>
      </c>
      <c r="BJ96">
        <v>17</v>
      </c>
      <c r="BK96">
        <v>12</v>
      </c>
      <c r="BL96">
        <v>15</v>
      </c>
      <c r="BM96">
        <v>12</v>
      </c>
      <c r="BN96">
        <v>13</v>
      </c>
      <c r="BO96">
        <v>11</v>
      </c>
      <c r="BP96">
        <v>12</v>
      </c>
      <c r="BQ96">
        <v>11</v>
      </c>
      <c r="BR96">
        <v>12</v>
      </c>
      <c r="BS96">
        <v>11</v>
      </c>
      <c r="BT96">
        <v>12</v>
      </c>
      <c r="BU96">
        <v>11</v>
      </c>
      <c r="BV96">
        <v>11</v>
      </c>
      <c r="BW96">
        <v>11</v>
      </c>
      <c r="BX96">
        <v>11</v>
      </c>
      <c r="BY96">
        <v>10</v>
      </c>
      <c r="BZ96">
        <v>11</v>
      </c>
      <c r="CA96">
        <v>10</v>
      </c>
      <c r="CB96">
        <v>11</v>
      </c>
      <c r="CD96">
        <v>13</v>
      </c>
      <c r="CE96">
        <v>17</v>
      </c>
      <c r="CF96">
        <v>13</v>
      </c>
      <c r="CG96">
        <v>15</v>
      </c>
      <c r="CH96">
        <v>12</v>
      </c>
      <c r="CI96">
        <v>14</v>
      </c>
      <c r="CJ96">
        <v>11</v>
      </c>
      <c r="CK96">
        <v>13</v>
      </c>
      <c r="CL96">
        <v>12</v>
      </c>
      <c r="CM96">
        <v>12</v>
      </c>
      <c r="CN96">
        <v>12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</row>
    <row r="97" spans="1:101" x14ac:dyDescent="0.3">
      <c r="A97">
        <v>485</v>
      </c>
      <c r="B97">
        <v>7137</v>
      </c>
      <c r="C97" s="2" t="s">
        <v>186</v>
      </c>
      <c r="D97" s="2" t="s">
        <v>501</v>
      </c>
      <c r="E97" s="4" t="s">
        <v>233</v>
      </c>
      <c r="F97" t="s">
        <v>263</v>
      </c>
      <c r="G97" t="s">
        <v>11</v>
      </c>
      <c r="H97">
        <v>2019</v>
      </c>
      <c r="I97" s="1">
        <v>43622</v>
      </c>
      <c r="J97" s="3">
        <v>43896</v>
      </c>
      <c r="K97">
        <v>1</v>
      </c>
      <c r="L97">
        <v>789</v>
      </c>
      <c r="M97" s="25">
        <v>2.5876704024285702</v>
      </c>
      <c r="N97" t="s">
        <v>562</v>
      </c>
      <c r="O97" s="17">
        <v>13.7</v>
      </c>
      <c r="P97" s="17">
        <v>24.3</v>
      </c>
      <c r="Q97" s="16">
        <f t="shared" si="7"/>
        <v>0.56378600823045266</v>
      </c>
      <c r="R97">
        <v>0</v>
      </c>
      <c r="S97" t="s">
        <v>21</v>
      </c>
      <c r="T97" s="4"/>
      <c r="U97">
        <v>0</v>
      </c>
      <c r="V97" s="16">
        <v>0.5</v>
      </c>
      <c r="W97" s="16">
        <v>0.46</v>
      </c>
      <c r="X97" s="16">
        <v>0.47</v>
      </c>
      <c r="Y97" s="23">
        <f t="shared" si="8"/>
        <v>0.47666666666666663</v>
      </c>
      <c r="Z97" s="16">
        <v>50.45</v>
      </c>
      <c r="AA97" s="16">
        <v>50.42</v>
      </c>
      <c r="AB97" s="16">
        <v>50.51</v>
      </c>
      <c r="AC97" s="16">
        <f t="shared" si="9"/>
        <v>50.46</v>
      </c>
      <c r="AD97" s="24">
        <v>4.8999999999999998E-3</v>
      </c>
      <c r="AE97" s="16">
        <f t="shared" si="10"/>
        <v>4.8999999999999995</v>
      </c>
      <c r="AF97" s="24">
        <f t="shared" si="13"/>
        <v>9.7106619104240968E-2</v>
      </c>
      <c r="AG97" s="16">
        <v>42.38</v>
      </c>
      <c r="AH97" s="22">
        <f t="shared" si="11"/>
        <v>21.19</v>
      </c>
      <c r="AI97" s="22" t="e">
        <f t="shared" si="12"/>
        <v>#VALUE!</v>
      </c>
      <c r="AJ97" s="21" t="s">
        <v>133</v>
      </c>
      <c r="AK97" s="21" t="s">
        <v>133</v>
      </c>
    </row>
    <row r="98" spans="1:101" x14ac:dyDescent="0.3">
      <c r="A98">
        <v>245</v>
      </c>
      <c r="B98">
        <v>6554</v>
      </c>
      <c r="C98" s="2" t="s">
        <v>126</v>
      </c>
      <c r="D98" s="2" t="s">
        <v>442</v>
      </c>
      <c r="E98" s="4" t="s">
        <v>233</v>
      </c>
      <c r="G98" t="s">
        <v>11</v>
      </c>
      <c r="H98">
        <v>2015</v>
      </c>
      <c r="I98" s="1">
        <v>42273</v>
      </c>
      <c r="J98" s="3">
        <v>44330</v>
      </c>
      <c r="K98">
        <v>6</v>
      </c>
      <c r="L98">
        <v>2337</v>
      </c>
      <c r="M98" s="25">
        <v>5.3266450123571403</v>
      </c>
      <c r="N98" t="s">
        <v>556</v>
      </c>
      <c r="O98" s="17">
        <v>15.5</v>
      </c>
      <c r="P98" s="17">
        <v>25.2</v>
      </c>
      <c r="Q98" s="16">
        <f t="shared" si="7"/>
        <v>0.61507936507936511</v>
      </c>
      <c r="R98">
        <v>0</v>
      </c>
      <c r="S98" t="s">
        <v>39</v>
      </c>
      <c r="T98" s="4"/>
      <c r="U98">
        <v>1</v>
      </c>
      <c r="V98" s="16">
        <v>0.55000000000000004</v>
      </c>
      <c r="W98" s="16">
        <v>0.53</v>
      </c>
      <c r="X98" s="16">
        <v>0.56999999999999995</v>
      </c>
      <c r="Y98" s="23">
        <f t="shared" si="8"/>
        <v>0.54999999999999993</v>
      </c>
      <c r="Z98" s="16">
        <v>52.81</v>
      </c>
      <c r="AA98" s="16">
        <v>52.73</v>
      </c>
      <c r="AB98" s="16">
        <v>52.75</v>
      </c>
      <c r="AC98" s="16">
        <f t="shared" si="9"/>
        <v>52.763333333333328</v>
      </c>
      <c r="AD98" s="24">
        <v>6.6E-3</v>
      </c>
      <c r="AE98" s="16">
        <f t="shared" si="10"/>
        <v>6.6</v>
      </c>
      <c r="AF98" s="24">
        <f t="shared" si="13"/>
        <v>0.12508686587908271</v>
      </c>
      <c r="AG98" s="16">
        <v>43.86</v>
      </c>
      <c r="AH98" s="22">
        <f t="shared" si="11"/>
        <v>21.93</v>
      </c>
      <c r="AI98" s="22" t="e">
        <f t="shared" si="12"/>
        <v>#VALUE!</v>
      </c>
      <c r="AJ98" s="21" t="s">
        <v>133</v>
      </c>
      <c r="AK98" s="21" t="s">
        <v>133</v>
      </c>
    </row>
    <row r="99" spans="1:101" x14ac:dyDescent="0.3">
      <c r="A99">
        <v>333</v>
      </c>
      <c r="B99">
        <v>6766</v>
      </c>
      <c r="C99" s="2" t="s">
        <v>134</v>
      </c>
      <c r="D99" s="2" t="s">
        <v>449</v>
      </c>
      <c r="E99" s="15" t="s">
        <v>233</v>
      </c>
      <c r="G99" t="s">
        <v>11</v>
      </c>
      <c r="H99">
        <v>2017</v>
      </c>
      <c r="I99" s="1">
        <v>42918</v>
      </c>
      <c r="J99" s="3">
        <v>44331</v>
      </c>
      <c r="K99">
        <v>4</v>
      </c>
      <c r="L99">
        <v>2070</v>
      </c>
      <c r="M99" s="25">
        <v>5.3266450123571403</v>
      </c>
      <c r="N99" t="s">
        <v>556</v>
      </c>
      <c r="O99" s="17">
        <v>14.4</v>
      </c>
      <c r="P99" s="17">
        <v>24.1</v>
      </c>
      <c r="Q99" s="16">
        <f t="shared" si="7"/>
        <v>0.59751037344398339</v>
      </c>
      <c r="R99">
        <v>0</v>
      </c>
      <c r="S99" t="s">
        <v>13</v>
      </c>
      <c r="T99" s="4"/>
      <c r="U99">
        <v>0</v>
      </c>
      <c r="V99" s="16">
        <v>0.44</v>
      </c>
      <c r="W99" s="16">
        <v>0.45</v>
      </c>
      <c r="X99" s="16">
        <v>0.43</v>
      </c>
      <c r="Y99" s="23">
        <f t="shared" si="8"/>
        <v>0.44</v>
      </c>
      <c r="Z99" s="16">
        <v>50.11</v>
      </c>
      <c r="AA99" s="16">
        <v>50.17</v>
      </c>
      <c r="AB99" s="16">
        <v>50.11</v>
      </c>
      <c r="AC99" s="16">
        <f t="shared" si="9"/>
        <v>50.129999999999995</v>
      </c>
      <c r="AD99" s="24">
        <v>5.7999999999999996E-3</v>
      </c>
      <c r="AE99" s="16">
        <f t="shared" si="10"/>
        <v>5.8</v>
      </c>
      <c r="AF99" s="24">
        <f t="shared" si="13"/>
        <v>0.11569918212647118</v>
      </c>
      <c r="AG99" s="16">
        <v>37.93</v>
      </c>
      <c r="AH99" s="22">
        <f t="shared" si="11"/>
        <v>18.965</v>
      </c>
      <c r="AI99" s="22">
        <f t="shared" si="12"/>
        <v>0</v>
      </c>
      <c r="AJ99" s="21">
        <f>AN99+AP99+AR99+AT99+AV99+AX99+AZ99+BB99+BD99+BD99+BF99+BI99+BK99+BM99+BO99+BQ99+BS99+BU99+BW99+BY99+CA99+CD99+CF99+CH99+CJ99+CL99+CN99+CP99+CR99+CT99+CV99</f>
        <v>0</v>
      </c>
      <c r="AK99" s="21">
        <f>AO99+AQ99+AS99+AU99+AW99+AY99+BA99+BC99+BE99+BE99+BG99+BJ99+BL99+BN99+BP99+BR99+BT99+BV99+BX99+BZ99+CB99+CE99+CG99+CI99+CK99+CM99+CO99+CQ99+CS99+CU99+CW99</f>
        <v>0</v>
      </c>
    </row>
    <row r="100" spans="1:101" x14ac:dyDescent="0.3">
      <c r="A100">
        <v>499</v>
      </c>
      <c r="B100">
        <v>7153</v>
      </c>
      <c r="C100" s="2" t="s">
        <v>193</v>
      </c>
      <c r="D100" s="2" t="s">
        <v>508</v>
      </c>
      <c r="E100" s="4" t="s">
        <v>233</v>
      </c>
      <c r="G100" t="s">
        <v>11</v>
      </c>
      <c r="H100">
        <v>2021</v>
      </c>
      <c r="I100" s="1">
        <v>44278</v>
      </c>
      <c r="J100" s="3">
        <v>44333</v>
      </c>
      <c r="K100">
        <v>0</v>
      </c>
      <c r="L100">
        <v>500</v>
      </c>
      <c r="M100" s="25">
        <v>5.3266450123571403</v>
      </c>
      <c r="N100" t="s">
        <v>562</v>
      </c>
      <c r="O100" s="17">
        <v>13.1</v>
      </c>
      <c r="P100" s="17">
        <v>24.5</v>
      </c>
      <c r="Q100" s="16">
        <f t="shared" si="7"/>
        <v>0.53469387755102038</v>
      </c>
      <c r="R100">
        <v>0</v>
      </c>
      <c r="S100" t="s">
        <v>21</v>
      </c>
      <c r="T100" s="4"/>
      <c r="U100">
        <v>0</v>
      </c>
      <c r="V100" s="16">
        <v>0.5</v>
      </c>
      <c r="W100" s="16">
        <v>0.52</v>
      </c>
      <c r="X100" s="16">
        <v>0.51</v>
      </c>
      <c r="Y100" s="23">
        <f t="shared" si="8"/>
        <v>0.51</v>
      </c>
      <c r="Z100" s="16">
        <v>47.83</v>
      </c>
      <c r="AA100" s="16">
        <v>47.93</v>
      </c>
      <c r="AB100" s="16">
        <v>47.91</v>
      </c>
      <c r="AC100" s="16">
        <f t="shared" si="9"/>
        <v>47.889999999999993</v>
      </c>
      <c r="AD100" s="24">
        <v>4.7999999999999996E-3</v>
      </c>
      <c r="AE100" s="16">
        <f t="shared" si="10"/>
        <v>4.8</v>
      </c>
      <c r="AF100" s="24">
        <f t="shared" si="13"/>
        <v>0.10022969304656505</v>
      </c>
      <c r="AG100" s="16">
        <v>38.479999999999997</v>
      </c>
      <c r="AH100" s="22">
        <f t="shared" si="11"/>
        <v>19.239999999999998</v>
      </c>
      <c r="AI100" s="22" t="e">
        <f t="shared" si="12"/>
        <v>#VALUE!</v>
      </c>
      <c r="AJ100" s="21" t="s">
        <v>133</v>
      </c>
      <c r="AK100" s="21" t="s">
        <v>133</v>
      </c>
    </row>
    <row r="101" spans="1:101" x14ac:dyDescent="0.3">
      <c r="A101">
        <v>422</v>
      </c>
      <c r="B101">
        <v>6917</v>
      </c>
      <c r="C101" s="2" t="s">
        <v>184</v>
      </c>
      <c r="D101" s="2" t="s">
        <v>499</v>
      </c>
      <c r="E101" s="4" t="s">
        <v>233</v>
      </c>
      <c r="G101" t="s">
        <v>11</v>
      </c>
      <c r="H101">
        <v>2017</v>
      </c>
      <c r="I101" s="1">
        <v>42997</v>
      </c>
      <c r="J101" s="3">
        <v>44335</v>
      </c>
      <c r="K101">
        <v>4</v>
      </c>
      <c r="L101">
        <v>1624</v>
      </c>
      <c r="M101" s="25">
        <v>5.3266450123571403</v>
      </c>
      <c r="N101" t="s">
        <v>556</v>
      </c>
      <c r="O101" s="17">
        <v>15.8</v>
      </c>
      <c r="P101" s="17">
        <v>24.2</v>
      </c>
      <c r="Q101" s="16">
        <f t="shared" si="7"/>
        <v>0.65289256198347112</v>
      </c>
      <c r="R101">
        <v>0</v>
      </c>
      <c r="S101" t="s">
        <v>21</v>
      </c>
      <c r="T101" s="4"/>
      <c r="U101">
        <v>0</v>
      </c>
      <c r="V101" s="16">
        <v>0.61</v>
      </c>
      <c r="W101" s="16">
        <v>0.57999999999999996</v>
      </c>
      <c r="X101" s="16">
        <v>0.64</v>
      </c>
      <c r="Y101" s="23">
        <f t="shared" si="8"/>
        <v>0.61</v>
      </c>
      <c r="Z101" s="16">
        <v>50.97</v>
      </c>
      <c r="AA101" s="16">
        <v>50.82</v>
      </c>
      <c r="AB101" s="16">
        <v>50.89</v>
      </c>
      <c r="AC101" s="16">
        <f t="shared" si="9"/>
        <v>50.893333333333338</v>
      </c>
      <c r="AD101" s="24">
        <v>6.0000000000000001E-3</v>
      </c>
      <c r="AE101" s="16">
        <f t="shared" si="10"/>
        <v>6</v>
      </c>
      <c r="AF101" s="24">
        <f t="shared" si="13"/>
        <v>0.11789363374377783</v>
      </c>
      <c r="AG101" s="16">
        <v>44.62</v>
      </c>
      <c r="AH101" s="22">
        <f t="shared" si="11"/>
        <v>22.31</v>
      </c>
      <c r="AI101" s="22" t="e">
        <f t="shared" si="12"/>
        <v>#VALUE!</v>
      </c>
      <c r="AJ101" s="21" t="s">
        <v>133</v>
      </c>
      <c r="AK101" s="21" t="s">
        <v>133</v>
      </c>
    </row>
    <row r="102" spans="1:101" x14ac:dyDescent="0.3">
      <c r="A102" s="10">
        <v>14</v>
      </c>
      <c r="B102" s="10">
        <v>4885</v>
      </c>
      <c r="C102" s="2" t="s">
        <v>198</v>
      </c>
      <c r="D102" s="2" t="s">
        <v>513</v>
      </c>
      <c r="E102" s="13" t="s">
        <v>233</v>
      </c>
      <c r="G102" t="s">
        <v>11</v>
      </c>
      <c r="H102">
        <v>2006</v>
      </c>
      <c r="I102" s="1">
        <v>38934</v>
      </c>
      <c r="J102" s="3">
        <v>44343</v>
      </c>
      <c r="K102">
        <v>15</v>
      </c>
      <c r="L102">
        <v>5697</v>
      </c>
      <c r="M102" s="25">
        <v>5.3266450123571403</v>
      </c>
      <c r="N102" t="s">
        <v>556</v>
      </c>
      <c r="O102" s="17">
        <v>13.8</v>
      </c>
      <c r="P102" s="17">
        <v>25</v>
      </c>
      <c r="Q102" s="16">
        <f t="shared" si="7"/>
        <v>0.55200000000000005</v>
      </c>
      <c r="R102">
        <v>0</v>
      </c>
      <c r="S102" t="s">
        <v>15</v>
      </c>
      <c r="T102" s="4"/>
      <c r="U102">
        <v>1</v>
      </c>
      <c r="V102">
        <v>0.47</v>
      </c>
      <c r="W102">
        <v>0.43</v>
      </c>
      <c r="X102">
        <v>0.42</v>
      </c>
      <c r="Y102" s="23">
        <f t="shared" si="8"/>
        <v>0.43999999999999995</v>
      </c>
      <c r="Z102">
        <v>50.37</v>
      </c>
      <c r="AA102">
        <v>50.23</v>
      </c>
      <c r="AB102" s="16">
        <v>50.22</v>
      </c>
      <c r="AC102" s="16">
        <f t="shared" si="9"/>
        <v>50.273333333333333</v>
      </c>
      <c r="AD102" s="24">
        <v>6.0000000000000001E-3</v>
      </c>
      <c r="AE102" s="16">
        <f t="shared" si="10"/>
        <v>6</v>
      </c>
      <c r="AF102" s="24">
        <f t="shared" si="13"/>
        <v>0.11934756663572471</v>
      </c>
      <c r="AG102" s="16">
        <v>43.31</v>
      </c>
      <c r="AH102" s="22">
        <f t="shared" si="11"/>
        <v>21.655000000000001</v>
      </c>
      <c r="AI102" s="22">
        <f t="shared" si="12"/>
        <v>758</v>
      </c>
      <c r="AJ102" s="21">
        <f>AN102+AP102+AR102+AT102+AV102+AX102+AZ102+BB102+BD102+BD102+BF102+BI102+BK102+BM102+BO102+BQ102+BS102+BU102+BW102+BY102+CA102+CD102+CF102+CH102+CJ102+CL102+CN102+CP102+CR102+CT102+CV102</f>
        <v>355</v>
      </c>
      <c r="AK102" s="21">
        <f>AO102+AQ102+AS102+AU102+AW102+AY102+BA102+BC102+BE102+BE102+BG102+BJ102+BL102+BN102+BP102+BR102+BT102+BV102+BX102+BZ102+CB102+CE102+CG102+CI102+CK102+CM102+CO102+CQ102+CS102+CU102+CW102</f>
        <v>403</v>
      </c>
      <c r="AL102">
        <v>22</v>
      </c>
      <c r="AM102">
        <v>21</v>
      </c>
      <c r="AN102">
        <v>14</v>
      </c>
      <c r="AO102">
        <v>18</v>
      </c>
      <c r="AP102">
        <v>13</v>
      </c>
      <c r="AQ102">
        <v>18</v>
      </c>
      <c r="AR102">
        <v>13</v>
      </c>
      <c r="AS102">
        <v>15</v>
      </c>
      <c r="AT102">
        <v>12</v>
      </c>
      <c r="AU102">
        <v>13</v>
      </c>
      <c r="AV102">
        <v>11</v>
      </c>
      <c r="AW102">
        <v>12</v>
      </c>
      <c r="AX102">
        <v>11</v>
      </c>
      <c r="AY102">
        <v>12</v>
      </c>
      <c r="AZ102">
        <v>11</v>
      </c>
      <c r="BA102">
        <v>12</v>
      </c>
      <c r="BB102">
        <v>10</v>
      </c>
      <c r="BC102">
        <v>12</v>
      </c>
      <c r="BD102">
        <v>10</v>
      </c>
      <c r="BE102">
        <v>11</v>
      </c>
      <c r="BF102">
        <v>10</v>
      </c>
      <c r="BG102">
        <v>10</v>
      </c>
      <c r="BI102">
        <v>15</v>
      </c>
      <c r="BJ102">
        <v>18</v>
      </c>
      <c r="BK102">
        <v>13</v>
      </c>
      <c r="BL102">
        <v>17</v>
      </c>
      <c r="BM102">
        <v>12</v>
      </c>
      <c r="BN102">
        <v>14</v>
      </c>
      <c r="BO102">
        <v>12</v>
      </c>
      <c r="BP102">
        <v>12</v>
      </c>
      <c r="BQ102">
        <v>11</v>
      </c>
      <c r="BR102">
        <v>13</v>
      </c>
      <c r="BS102">
        <v>11</v>
      </c>
      <c r="BT102">
        <v>12</v>
      </c>
      <c r="BU102">
        <v>11</v>
      </c>
      <c r="BV102">
        <v>11</v>
      </c>
      <c r="BW102">
        <v>10</v>
      </c>
      <c r="BX102">
        <v>10</v>
      </c>
      <c r="BY102">
        <v>10</v>
      </c>
      <c r="BZ102">
        <v>11</v>
      </c>
      <c r="CA102">
        <v>10</v>
      </c>
      <c r="CB102">
        <v>11</v>
      </c>
      <c r="CD102">
        <v>14</v>
      </c>
      <c r="CE102">
        <v>18</v>
      </c>
      <c r="CF102">
        <v>13</v>
      </c>
      <c r="CG102">
        <v>16</v>
      </c>
      <c r="CH102">
        <v>12</v>
      </c>
      <c r="CI102">
        <v>14</v>
      </c>
      <c r="CJ102">
        <v>12</v>
      </c>
      <c r="CK102">
        <v>13</v>
      </c>
      <c r="CL102">
        <v>12</v>
      </c>
      <c r="CM102">
        <v>13</v>
      </c>
      <c r="CN102">
        <v>11</v>
      </c>
      <c r="CO102">
        <v>12</v>
      </c>
      <c r="CP102">
        <v>11</v>
      </c>
      <c r="CQ102">
        <v>11</v>
      </c>
      <c r="CR102">
        <v>10</v>
      </c>
      <c r="CS102">
        <v>11</v>
      </c>
      <c r="CT102">
        <v>10</v>
      </c>
      <c r="CU102">
        <v>11</v>
      </c>
      <c r="CV102">
        <v>10</v>
      </c>
      <c r="CW102">
        <v>11</v>
      </c>
    </row>
    <row r="103" spans="1:101" x14ac:dyDescent="0.3">
      <c r="A103">
        <v>473</v>
      </c>
      <c r="B103">
        <v>7123</v>
      </c>
      <c r="C103" s="2" t="s">
        <v>181</v>
      </c>
      <c r="D103" s="2" t="s">
        <v>496</v>
      </c>
      <c r="E103" s="4" t="s">
        <v>233</v>
      </c>
      <c r="G103" t="s">
        <v>11</v>
      </c>
      <c r="H103">
        <v>2019</v>
      </c>
      <c r="I103" s="1">
        <v>43601</v>
      </c>
      <c r="J103" s="3">
        <v>44347</v>
      </c>
      <c r="K103">
        <v>2</v>
      </c>
      <c r="L103">
        <v>1023</v>
      </c>
      <c r="M103" s="25">
        <v>5.3266450123571403</v>
      </c>
      <c r="N103" t="s">
        <v>556</v>
      </c>
      <c r="O103" s="17">
        <v>14</v>
      </c>
      <c r="P103" s="17">
        <v>24.3</v>
      </c>
      <c r="Q103" s="16">
        <f t="shared" si="7"/>
        <v>0.57613168724279828</v>
      </c>
      <c r="R103">
        <v>0</v>
      </c>
      <c r="S103" t="s">
        <v>13</v>
      </c>
      <c r="T103" s="4"/>
      <c r="U103">
        <v>0</v>
      </c>
      <c r="V103" s="16">
        <v>0.56999999999999995</v>
      </c>
      <c r="W103" s="16">
        <v>0.55000000000000004</v>
      </c>
      <c r="X103" s="16">
        <v>0.55000000000000004</v>
      </c>
      <c r="Y103" s="23">
        <f t="shared" si="8"/>
        <v>0.55666666666666675</v>
      </c>
      <c r="Z103" s="16">
        <v>52.24</v>
      </c>
      <c r="AA103" s="16">
        <v>52.17</v>
      </c>
      <c r="AB103" s="16">
        <v>52.21</v>
      </c>
      <c r="AC103" s="16">
        <f t="shared" si="9"/>
        <v>52.206666666666671</v>
      </c>
      <c r="AD103" s="24">
        <v>5.7999999999999996E-3</v>
      </c>
      <c r="AE103" s="16">
        <f t="shared" si="10"/>
        <v>5.8</v>
      </c>
      <c r="AF103" s="24">
        <f t="shared" si="13"/>
        <v>0.11109692248754947</v>
      </c>
      <c r="AG103" s="16">
        <v>44.12</v>
      </c>
      <c r="AH103" s="22">
        <f t="shared" si="11"/>
        <v>22.06</v>
      </c>
      <c r="AI103" s="22" t="e">
        <f t="shared" si="12"/>
        <v>#VALUE!</v>
      </c>
      <c r="AJ103" s="21" t="s">
        <v>133</v>
      </c>
      <c r="AK103" s="21" t="s">
        <v>133</v>
      </c>
    </row>
    <row r="104" spans="1:101" x14ac:dyDescent="0.3">
      <c r="A104">
        <v>513</v>
      </c>
      <c r="B104">
        <v>7163</v>
      </c>
      <c r="C104" s="2" t="s">
        <v>201</v>
      </c>
      <c r="D104" s="2" t="s">
        <v>516</v>
      </c>
      <c r="E104" s="4" t="s">
        <v>233</v>
      </c>
      <c r="F104" t="s">
        <v>581</v>
      </c>
      <c r="G104" t="s">
        <v>11</v>
      </c>
      <c r="H104">
        <v>2020</v>
      </c>
      <c r="I104" s="1">
        <v>44095</v>
      </c>
      <c r="J104" s="3">
        <v>44369</v>
      </c>
      <c r="K104">
        <v>1</v>
      </c>
      <c r="L104">
        <v>294</v>
      </c>
      <c r="M104" s="25">
        <v>4.4678857922142896</v>
      </c>
      <c r="N104" t="s">
        <v>559</v>
      </c>
      <c r="O104" s="17">
        <v>13.6</v>
      </c>
      <c r="P104" s="17">
        <v>24.2</v>
      </c>
      <c r="Q104" s="16">
        <f t="shared" si="7"/>
        <v>0.56198347107438018</v>
      </c>
      <c r="R104">
        <v>0</v>
      </c>
      <c r="S104" t="s">
        <v>13</v>
      </c>
      <c r="T104" s="4"/>
      <c r="U104">
        <v>0</v>
      </c>
      <c r="V104" s="16">
        <v>0.5</v>
      </c>
      <c r="W104" s="16">
        <v>0.52</v>
      </c>
      <c r="X104" s="16">
        <v>0.48</v>
      </c>
      <c r="Y104" s="23">
        <f t="shared" si="8"/>
        <v>0.5</v>
      </c>
      <c r="Z104" s="16">
        <v>50.3</v>
      </c>
      <c r="AA104" s="16">
        <v>50.4</v>
      </c>
      <c r="AB104" s="16">
        <v>50.43</v>
      </c>
      <c r="AC104" s="16">
        <f t="shared" si="9"/>
        <v>50.376666666666665</v>
      </c>
      <c r="AD104" s="24">
        <v>5.7000000000000002E-3</v>
      </c>
      <c r="AE104" s="16">
        <f t="shared" si="10"/>
        <v>5.7</v>
      </c>
      <c r="AF104" s="24">
        <f t="shared" si="13"/>
        <v>0.11314762125322571</v>
      </c>
      <c r="AG104" s="16">
        <v>43.73</v>
      </c>
      <c r="AH104" s="22">
        <f t="shared" si="11"/>
        <v>21.864999999999998</v>
      </c>
      <c r="AI104" s="22" t="e">
        <f t="shared" si="12"/>
        <v>#VALUE!</v>
      </c>
      <c r="AJ104" s="21" t="s">
        <v>133</v>
      </c>
      <c r="AK104" s="21" t="s">
        <v>133</v>
      </c>
    </row>
    <row r="105" spans="1:101" x14ac:dyDescent="0.3">
      <c r="A105">
        <v>518</v>
      </c>
      <c r="B105">
        <v>7165</v>
      </c>
      <c r="C105" s="2" t="s">
        <v>204</v>
      </c>
      <c r="D105" s="2" t="s">
        <v>519</v>
      </c>
      <c r="E105" s="15" t="s">
        <v>233</v>
      </c>
      <c r="G105" t="s">
        <v>11</v>
      </c>
      <c r="H105">
        <v>2020</v>
      </c>
      <c r="I105" s="1">
        <v>44097</v>
      </c>
      <c r="J105" s="3">
        <v>44371</v>
      </c>
      <c r="K105">
        <v>1</v>
      </c>
      <c r="L105">
        <v>875</v>
      </c>
      <c r="M105" s="25">
        <v>4.4678857922142896</v>
      </c>
      <c r="N105" t="s">
        <v>565</v>
      </c>
      <c r="O105" s="17">
        <v>14.2</v>
      </c>
      <c r="P105" s="17">
        <v>24</v>
      </c>
      <c r="Q105" s="16">
        <f t="shared" si="7"/>
        <v>0.59166666666666667</v>
      </c>
      <c r="R105">
        <v>0</v>
      </c>
      <c r="S105" t="s">
        <v>21</v>
      </c>
      <c r="T105" s="4"/>
      <c r="U105">
        <v>0</v>
      </c>
      <c r="V105" s="16">
        <v>0.59</v>
      </c>
      <c r="W105" s="16">
        <v>0.56000000000000005</v>
      </c>
      <c r="X105" s="16">
        <v>0.56000000000000005</v>
      </c>
      <c r="Y105" s="23">
        <f t="shared" si="8"/>
        <v>0.56999999999999995</v>
      </c>
      <c r="Z105" s="16">
        <v>46.34</v>
      </c>
      <c r="AA105" s="16">
        <v>46.27</v>
      </c>
      <c r="AB105" s="16">
        <v>46.27</v>
      </c>
      <c r="AC105" s="16">
        <f t="shared" si="9"/>
        <v>46.293333333333344</v>
      </c>
      <c r="AD105" s="24">
        <v>6.1000000000000004E-3</v>
      </c>
      <c r="AE105" s="16">
        <f t="shared" si="10"/>
        <v>6.1000000000000005</v>
      </c>
      <c r="AF105" s="24">
        <f t="shared" si="13"/>
        <v>0.13176843317972348</v>
      </c>
      <c r="AG105" s="16">
        <v>36.32</v>
      </c>
      <c r="AH105" s="22">
        <f t="shared" si="11"/>
        <v>18.16</v>
      </c>
      <c r="AI105" s="22">
        <f t="shared" si="12"/>
        <v>0</v>
      </c>
      <c r="AJ105" s="21">
        <f>AN105+AP105+AR105+AT105+AV105+AX105+AZ105+BB105+BD105+BD105+BF105+BI105+BK105+BM105+BO105+BQ105+BS105+BU105+BW105+BY105+CA105+CD105+CF105+CH105+CJ105+CL105+CN105+CP105+CR105+CT105+CV105</f>
        <v>0</v>
      </c>
      <c r="AK105" s="21">
        <f>AO105+AQ105+AS105+AU105+AW105+AY105+BA105+BC105+BE105+BE105+BG105+BJ105+BL105+BN105+BP105+BR105+BT105+BV105+BX105+BZ105+CB105+CE105+CG105+CI105+CK105+CM105+CO105+CQ105+CS105+CU105+CW105</f>
        <v>0</v>
      </c>
    </row>
    <row r="106" spans="1:101" x14ac:dyDescent="0.3">
      <c r="A106">
        <v>256</v>
      </c>
      <c r="B106">
        <v>6659</v>
      </c>
      <c r="C106" s="2" t="s">
        <v>105</v>
      </c>
      <c r="D106" s="2" t="s">
        <v>421</v>
      </c>
      <c r="E106" s="4" t="s">
        <v>233</v>
      </c>
      <c r="G106" t="s">
        <v>11</v>
      </c>
      <c r="H106">
        <v>2015</v>
      </c>
      <c r="I106" s="1">
        <v>42246</v>
      </c>
      <c r="J106" s="3">
        <v>44382</v>
      </c>
      <c r="K106">
        <v>6</v>
      </c>
      <c r="L106">
        <v>2759</v>
      </c>
      <c r="M106" s="25">
        <v>4.4678857922142896</v>
      </c>
      <c r="N106" t="s">
        <v>556</v>
      </c>
      <c r="O106" s="17">
        <v>14.7</v>
      </c>
      <c r="P106" s="17">
        <v>24.3</v>
      </c>
      <c r="Q106" s="16">
        <f t="shared" si="7"/>
        <v>0.60493827160493818</v>
      </c>
      <c r="R106">
        <v>0</v>
      </c>
      <c r="S106" t="s">
        <v>13</v>
      </c>
      <c r="T106" s="4" t="s">
        <v>246</v>
      </c>
      <c r="U106">
        <v>0</v>
      </c>
      <c r="V106" s="16">
        <v>0.54</v>
      </c>
      <c r="W106" s="16">
        <v>0.52</v>
      </c>
      <c r="X106" s="16">
        <v>0.51</v>
      </c>
      <c r="Y106" s="23">
        <f t="shared" si="8"/>
        <v>0.52333333333333332</v>
      </c>
      <c r="Z106" s="16">
        <v>51.31</v>
      </c>
      <c r="AA106" s="16">
        <v>51.37</v>
      </c>
      <c r="AB106" s="16">
        <v>51.3</v>
      </c>
      <c r="AC106" s="16">
        <f t="shared" si="9"/>
        <v>51.326666666666675</v>
      </c>
      <c r="AD106" s="24">
        <v>5.7999999999999996E-3</v>
      </c>
      <c r="AE106" s="16">
        <f t="shared" si="10"/>
        <v>5.8</v>
      </c>
      <c r="AF106" s="24">
        <f t="shared" si="13"/>
        <v>0.11300168853097803</v>
      </c>
      <c r="AG106" s="16">
        <v>41.88</v>
      </c>
      <c r="AH106" s="22">
        <f t="shared" si="11"/>
        <v>20.94</v>
      </c>
      <c r="AI106" s="22" t="e">
        <f t="shared" si="12"/>
        <v>#VALUE!</v>
      </c>
      <c r="AJ106" s="21" t="s">
        <v>133</v>
      </c>
      <c r="AK106" s="21" t="s">
        <v>133</v>
      </c>
    </row>
    <row r="107" spans="1:101" x14ac:dyDescent="0.3">
      <c r="A107">
        <v>514</v>
      </c>
      <c r="B107">
        <v>7163</v>
      </c>
      <c r="C107" s="2" t="s">
        <v>201</v>
      </c>
      <c r="D107" s="2" t="s">
        <v>516</v>
      </c>
      <c r="E107" s="4" t="s">
        <v>233</v>
      </c>
      <c r="F107" t="s">
        <v>581</v>
      </c>
      <c r="G107" t="s">
        <v>11</v>
      </c>
      <c r="H107">
        <v>2020</v>
      </c>
      <c r="I107" s="1">
        <v>44095</v>
      </c>
      <c r="J107" s="3">
        <v>44389</v>
      </c>
      <c r="K107">
        <v>1</v>
      </c>
      <c r="L107">
        <v>294</v>
      </c>
      <c r="M107" s="25">
        <v>4.4678857922142896</v>
      </c>
      <c r="N107" t="s">
        <v>559</v>
      </c>
      <c r="O107" s="17">
        <v>13.4</v>
      </c>
      <c r="P107" s="17">
        <v>24.6</v>
      </c>
      <c r="Q107" s="16">
        <f t="shared" si="7"/>
        <v>0.54471544715447151</v>
      </c>
      <c r="R107">
        <v>0</v>
      </c>
      <c r="S107" t="s">
        <v>17</v>
      </c>
      <c r="T107" s="4"/>
      <c r="U107">
        <v>1</v>
      </c>
      <c r="V107" s="16">
        <v>0.53</v>
      </c>
      <c r="W107" s="16">
        <v>0.51</v>
      </c>
      <c r="X107" s="16">
        <v>0.52</v>
      </c>
      <c r="Y107" s="23">
        <f t="shared" si="8"/>
        <v>0.52</v>
      </c>
      <c r="Z107" s="16">
        <v>56.75</v>
      </c>
      <c r="AA107" s="16">
        <v>56.88</v>
      </c>
      <c r="AB107" s="16">
        <v>56.84</v>
      </c>
      <c r="AC107" s="16">
        <f t="shared" si="9"/>
        <v>56.823333333333331</v>
      </c>
      <c r="AD107" s="24">
        <v>6.3E-3</v>
      </c>
      <c r="AE107" s="16">
        <f t="shared" si="10"/>
        <v>6.3</v>
      </c>
      <c r="AF107" s="24">
        <f t="shared" si="13"/>
        <v>0.11086994779140025</v>
      </c>
      <c r="AG107" s="16">
        <v>48.86</v>
      </c>
      <c r="AH107" s="22">
        <f t="shared" si="11"/>
        <v>24.43</v>
      </c>
      <c r="AI107" s="22" t="e">
        <f t="shared" si="12"/>
        <v>#VALUE!</v>
      </c>
      <c r="AJ107" s="21" t="s">
        <v>133</v>
      </c>
      <c r="AK107" s="21" t="s">
        <v>133</v>
      </c>
      <c r="AL107">
        <v>24</v>
      </c>
      <c r="AM107">
        <v>20</v>
      </c>
      <c r="AN107">
        <v>14</v>
      </c>
      <c r="AO107">
        <v>17</v>
      </c>
      <c r="AP107">
        <v>13</v>
      </c>
      <c r="AQ107">
        <v>15</v>
      </c>
      <c r="AR107">
        <v>12</v>
      </c>
      <c r="AS107">
        <v>14</v>
      </c>
      <c r="AT107">
        <v>12</v>
      </c>
      <c r="AU107">
        <v>12</v>
      </c>
      <c r="AV107">
        <v>11</v>
      </c>
      <c r="AW107">
        <v>11</v>
      </c>
      <c r="AX107">
        <v>11</v>
      </c>
      <c r="AY107">
        <v>11</v>
      </c>
      <c r="AZ107">
        <v>11</v>
      </c>
      <c r="BA107">
        <v>11</v>
      </c>
      <c r="BB107">
        <v>11</v>
      </c>
      <c r="BC107">
        <v>11</v>
      </c>
      <c r="BD107">
        <v>11</v>
      </c>
      <c r="BE107">
        <v>11</v>
      </c>
      <c r="BF107">
        <v>10</v>
      </c>
      <c r="BG107">
        <v>10</v>
      </c>
      <c r="BI107">
        <v>15</v>
      </c>
      <c r="BJ107">
        <v>18</v>
      </c>
      <c r="BK107">
        <v>13</v>
      </c>
      <c r="BL107">
        <v>16</v>
      </c>
      <c r="BM107">
        <v>12</v>
      </c>
      <c r="BN107">
        <v>13</v>
      </c>
      <c r="BO107">
        <v>11</v>
      </c>
      <c r="BP107">
        <v>12</v>
      </c>
      <c r="BQ107">
        <v>10</v>
      </c>
      <c r="BR107">
        <v>11</v>
      </c>
      <c r="BS107">
        <v>11</v>
      </c>
      <c r="BT107">
        <v>11</v>
      </c>
      <c r="BU107">
        <v>11</v>
      </c>
      <c r="BV107">
        <v>11</v>
      </c>
      <c r="BW107">
        <v>11</v>
      </c>
      <c r="BX107">
        <v>11</v>
      </c>
      <c r="BY107">
        <v>10</v>
      </c>
      <c r="BZ107">
        <v>11</v>
      </c>
      <c r="CA107">
        <v>10</v>
      </c>
      <c r="CB107">
        <v>10</v>
      </c>
      <c r="CD107">
        <v>14</v>
      </c>
      <c r="CE107">
        <v>18</v>
      </c>
      <c r="CF107">
        <v>12</v>
      </c>
      <c r="CG107">
        <v>15</v>
      </c>
      <c r="CH107">
        <v>11</v>
      </c>
      <c r="CI107">
        <v>13</v>
      </c>
      <c r="CJ107">
        <v>11</v>
      </c>
      <c r="CK107">
        <v>12</v>
      </c>
      <c r="CL107">
        <v>11</v>
      </c>
      <c r="CM107">
        <v>12</v>
      </c>
      <c r="CN107">
        <v>11</v>
      </c>
      <c r="CO107">
        <v>11</v>
      </c>
      <c r="CP107">
        <v>11</v>
      </c>
      <c r="CQ107">
        <v>11</v>
      </c>
      <c r="CR107">
        <v>10</v>
      </c>
      <c r="CS107">
        <v>10</v>
      </c>
      <c r="CT107">
        <v>10</v>
      </c>
      <c r="CU107">
        <v>10</v>
      </c>
      <c r="CV107">
        <v>10</v>
      </c>
      <c r="CW107">
        <v>10</v>
      </c>
    </row>
    <row r="108" spans="1:101" x14ac:dyDescent="0.3">
      <c r="A108">
        <v>498</v>
      </c>
      <c r="B108">
        <v>7151</v>
      </c>
      <c r="C108" s="2" t="s">
        <v>205</v>
      </c>
      <c r="D108" s="2" t="s">
        <v>520</v>
      </c>
      <c r="E108" s="4" t="s">
        <v>233</v>
      </c>
      <c r="G108" t="s">
        <v>11</v>
      </c>
      <c r="H108">
        <v>2020</v>
      </c>
      <c r="I108" s="1">
        <v>44049</v>
      </c>
      <c r="J108" s="3">
        <v>44390</v>
      </c>
      <c r="K108">
        <v>1</v>
      </c>
      <c r="L108">
        <v>929</v>
      </c>
      <c r="M108" s="25">
        <v>4.4678857922142896</v>
      </c>
      <c r="N108" t="s">
        <v>561</v>
      </c>
      <c r="O108" s="17">
        <v>14.1</v>
      </c>
      <c r="P108" s="17">
        <v>24.8</v>
      </c>
      <c r="Q108" s="16">
        <f t="shared" si="7"/>
        <v>0.56854838709677413</v>
      </c>
      <c r="R108">
        <v>0</v>
      </c>
      <c r="S108" t="s">
        <v>26</v>
      </c>
      <c r="T108" s="4"/>
      <c r="U108">
        <v>0</v>
      </c>
      <c r="V108" s="16">
        <v>0.57999999999999996</v>
      </c>
      <c r="W108" s="16">
        <v>0.6</v>
      </c>
      <c r="X108" s="16">
        <v>0.59</v>
      </c>
      <c r="Y108" s="23">
        <f t="shared" si="8"/>
        <v>0.59</v>
      </c>
      <c r="Z108" s="16">
        <v>47.27</v>
      </c>
      <c r="AA108" s="16">
        <v>47.34</v>
      </c>
      <c r="AB108" s="16">
        <v>47.31</v>
      </c>
      <c r="AC108" s="16">
        <f t="shared" si="9"/>
        <v>47.306666666666672</v>
      </c>
      <c r="AD108" s="24">
        <v>5.1000000000000004E-3</v>
      </c>
      <c r="AE108" s="16">
        <f t="shared" si="10"/>
        <v>5.1000000000000005</v>
      </c>
      <c r="AF108" s="24">
        <f t="shared" si="13"/>
        <v>0.10780721533258174</v>
      </c>
      <c r="AG108" s="16">
        <v>40.659999999999997</v>
      </c>
      <c r="AH108" s="22">
        <f t="shared" si="11"/>
        <v>20.329999999999998</v>
      </c>
      <c r="AI108" s="22" t="e">
        <f t="shared" si="12"/>
        <v>#VALUE!</v>
      </c>
      <c r="AJ108" s="21" t="s">
        <v>133</v>
      </c>
      <c r="AK108" s="21" t="s">
        <v>133</v>
      </c>
    </row>
    <row r="109" spans="1:101" x14ac:dyDescent="0.3">
      <c r="A109">
        <v>484</v>
      </c>
      <c r="B109">
        <v>7136</v>
      </c>
      <c r="C109" s="2" t="s">
        <v>182</v>
      </c>
      <c r="D109" s="2" t="s">
        <v>497</v>
      </c>
      <c r="E109" s="4" t="s">
        <v>233</v>
      </c>
      <c r="G109" t="s">
        <v>11</v>
      </c>
      <c r="H109">
        <v>2019</v>
      </c>
      <c r="I109" s="1">
        <v>43601</v>
      </c>
      <c r="J109" s="3">
        <v>44394</v>
      </c>
      <c r="K109">
        <v>2</v>
      </c>
      <c r="L109">
        <v>994</v>
      </c>
      <c r="M109" s="25">
        <v>4.4678857922142896</v>
      </c>
      <c r="N109" t="s">
        <v>556</v>
      </c>
      <c r="O109" s="17">
        <v>15</v>
      </c>
      <c r="P109" s="17">
        <v>25.5</v>
      </c>
      <c r="Q109" s="16">
        <f t="shared" si="7"/>
        <v>0.58823529411764708</v>
      </c>
      <c r="R109">
        <v>0</v>
      </c>
      <c r="S109" t="s">
        <v>26</v>
      </c>
      <c r="T109" s="4"/>
      <c r="U109">
        <v>0</v>
      </c>
      <c r="V109" s="16">
        <v>0.63</v>
      </c>
      <c r="W109" s="16">
        <v>0.59</v>
      </c>
      <c r="X109" s="16">
        <v>0.57999999999999996</v>
      </c>
      <c r="Y109" s="23">
        <f t="shared" si="8"/>
        <v>0.6</v>
      </c>
      <c r="Z109" s="16">
        <v>48.46</v>
      </c>
      <c r="AA109" s="16">
        <v>48.52</v>
      </c>
      <c r="AB109" s="16">
        <v>48.48</v>
      </c>
      <c r="AC109" s="16">
        <f t="shared" si="9"/>
        <v>48.486666666666672</v>
      </c>
      <c r="AD109" s="24">
        <v>5.4999999999999997E-3</v>
      </c>
      <c r="AE109" s="16">
        <f t="shared" si="10"/>
        <v>5.5</v>
      </c>
      <c r="AF109" s="24">
        <f t="shared" si="13"/>
        <v>0.11343324625326549</v>
      </c>
      <c r="AG109" s="16">
        <v>42.08</v>
      </c>
      <c r="AH109" s="22">
        <f t="shared" si="11"/>
        <v>21.04</v>
      </c>
      <c r="AI109" s="22" t="e">
        <f t="shared" si="12"/>
        <v>#VALUE!</v>
      </c>
      <c r="AJ109" s="21" t="s">
        <v>133</v>
      </c>
      <c r="AK109" s="21" t="s">
        <v>133</v>
      </c>
      <c r="AL109">
        <v>21</v>
      </c>
      <c r="AM109">
        <v>19</v>
      </c>
      <c r="AN109">
        <v>15</v>
      </c>
      <c r="AO109">
        <v>18</v>
      </c>
      <c r="AP109">
        <v>14</v>
      </c>
      <c r="AQ109">
        <v>16</v>
      </c>
      <c r="AR109">
        <v>14</v>
      </c>
      <c r="AS109">
        <v>15</v>
      </c>
      <c r="AT109">
        <v>12</v>
      </c>
      <c r="AU109">
        <v>13</v>
      </c>
      <c r="AV109">
        <v>11</v>
      </c>
      <c r="AW109">
        <v>12</v>
      </c>
      <c r="AX109">
        <v>11</v>
      </c>
      <c r="AY109">
        <v>12</v>
      </c>
      <c r="AZ109">
        <v>11</v>
      </c>
      <c r="BA109">
        <v>11</v>
      </c>
      <c r="BB109">
        <v>11</v>
      </c>
      <c r="BC109">
        <v>11</v>
      </c>
      <c r="BD109">
        <v>11</v>
      </c>
      <c r="BE109">
        <v>11</v>
      </c>
      <c r="BF109">
        <v>11</v>
      </c>
      <c r="BG109">
        <v>11</v>
      </c>
      <c r="BI109">
        <v>14</v>
      </c>
      <c r="BJ109">
        <v>19</v>
      </c>
      <c r="BK109">
        <v>14</v>
      </c>
      <c r="BL109">
        <v>17</v>
      </c>
      <c r="BM109">
        <v>12</v>
      </c>
      <c r="BN109">
        <v>14</v>
      </c>
      <c r="BO109">
        <v>11</v>
      </c>
      <c r="BP109">
        <v>12</v>
      </c>
      <c r="BQ109">
        <v>11</v>
      </c>
      <c r="BR109">
        <v>12</v>
      </c>
      <c r="BS109">
        <v>11</v>
      </c>
      <c r="BT109">
        <v>11</v>
      </c>
      <c r="BU109">
        <v>11</v>
      </c>
      <c r="BV109">
        <v>11</v>
      </c>
      <c r="BW109">
        <v>11</v>
      </c>
      <c r="BX109">
        <v>11</v>
      </c>
      <c r="BY109">
        <v>10</v>
      </c>
      <c r="BZ109">
        <v>10</v>
      </c>
      <c r="CA109">
        <v>10</v>
      </c>
      <c r="CB109">
        <v>10</v>
      </c>
      <c r="CD109">
        <v>14</v>
      </c>
      <c r="CE109">
        <v>19</v>
      </c>
      <c r="CF109">
        <v>13</v>
      </c>
      <c r="CG109">
        <v>16</v>
      </c>
      <c r="CH109">
        <v>12</v>
      </c>
      <c r="CI109">
        <v>14</v>
      </c>
      <c r="CJ109">
        <v>12</v>
      </c>
      <c r="CK109">
        <v>13</v>
      </c>
      <c r="CL109">
        <v>12</v>
      </c>
      <c r="CM109">
        <v>12</v>
      </c>
      <c r="CN109">
        <v>10</v>
      </c>
      <c r="CO109">
        <v>11</v>
      </c>
      <c r="CP109">
        <v>10</v>
      </c>
      <c r="CQ109">
        <v>11</v>
      </c>
      <c r="CR109">
        <v>11</v>
      </c>
      <c r="CS109">
        <v>11</v>
      </c>
      <c r="CT109">
        <v>11</v>
      </c>
      <c r="CU109">
        <v>11</v>
      </c>
      <c r="CV109">
        <v>10</v>
      </c>
      <c r="CW109">
        <v>10</v>
      </c>
    </row>
    <row r="110" spans="1:101" x14ac:dyDescent="0.3">
      <c r="A110">
        <v>530</v>
      </c>
      <c r="B110">
        <v>7182</v>
      </c>
      <c r="C110" s="2" t="s">
        <v>209</v>
      </c>
      <c r="D110" s="2" t="s">
        <v>524</v>
      </c>
      <c r="E110" s="4" t="s">
        <v>233</v>
      </c>
      <c r="G110" t="s">
        <v>11</v>
      </c>
      <c r="H110">
        <v>2020</v>
      </c>
      <c r="I110" s="1">
        <v>44035</v>
      </c>
      <c r="J110" s="3">
        <v>44401</v>
      </c>
      <c r="K110">
        <v>1</v>
      </c>
      <c r="L110">
        <v>938</v>
      </c>
      <c r="M110" s="25">
        <v>4.4678857922142896</v>
      </c>
      <c r="N110" t="s">
        <v>556</v>
      </c>
      <c r="O110" s="17">
        <v>14.9</v>
      </c>
      <c r="P110" s="17">
        <v>25.5</v>
      </c>
      <c r="Q110" s="16">
        <f t="shared" si="7"/>
        <v>0.58431372549019611</v>
      </c>
      <c r="R110">
        <v>0</v>
      </c>
      <c r="S110" t="s">
        <v>21</v>
      </c>
      <c r="T110" s="4"/>
      <c r="U110">
        <v>0</v>
      </c>
      <c r="V110" s="16">
        <v>0.56999999999999995</v>
      </c>
      <c r="W110" s="16">
        <v>0.54</v>
      </c>
      <c r="X110" s="16">
        <v>0.51</v>
      </c>
      <c r="Y110" s="23">
        <f t="shared" si="8"/>
        <v>0.53999999999999992</v>
      </c>
      <c r="Z110" s="16">
        <v>51.23</v>
      </c>
      <c r="AA110" s="16">
        <v>51.21</v>
      </c>
      <c r="AB110" s="16">
        <v>51.29</v>
      </c>
      <c r="AC110" s="16">
        <f t="shared" si="9"/>
        <v>51.243333333333332</v>
      </c>
      <c r="AD110" s="24">
        <v>5.8999999999999999E-3</v>
      </c>
      <c r="AE110" s="16">
        <f t="shared" si="10"/>
        <v>5.8999999999999995</v>
      </c>
      <c r="AF110" s="24">
        <f t="shared" si="13"/>
        <v>0.11513692838092759</v>
      </c>
      <c r="AG110" s="16">
        <v>42.6</v>
      </c>
      <c r="AH110" s="22">
        <f t="shared" si="11"/>
        <v>21.3</v>
      </c>
      <c r="AI110" s="22" t="e">
        <f t="shared" si="12"/>
        <v>#VALUE!</v>
      </c>
      <c r="AJ110" s="21" t="s">
        <v>133</v>
      </c>
      <c r="AK110" s="21" t="s">
        <v>133</v>
      </c>
    </row>
    <row r="111" spans="1:101" x14ac:dyDescent="0.3">
      <c r="A111">
        <v>533</v>
      </c>
      <c r="B111">
        <v>7184</v>
      </c>
      <c r="C111" s="2" t="s">
        <v>213</v>
      </c>
      <c r="D111" s="2" t="s">
        <v>528</v>
      </c>
      <c r="E111" s="4" t="s">
        <v>233</v>
      </c>
      <c r="G111" t="s">
        <v>11</v>
      </c>
      <c r="H111">
        <v>2020</v>
      </c>
      <c r="I111" s="1">
        <v>44050</v>
      </c>
      <c r="J111" s="3">
        <v>44416</v>
      </c>
      <c r="K111">
        <v>1</v>
      </c>
      <c r="L111">
        <v>920</v>
      </c>
      <c r="M111" s="25">
        <v>4.4678857922142896</v>
      </c>
      <c r="N111" t="s">
        <v>556</v>
      </c>
      <c r="O111" s="17">
        <v>15.9</v>
      </c>
      <c r="P111" s="17">
        <v>24.1</v>
      </c>
      <c r="Q111" s="16">
        <f t="shared" si="7"/>
        <v>0.65975103734439833</v>
      </c>
      <c r="R111">
        <v>0</v>
      </c>
      <c r="S111" t="s">
        <v>13</v>
      </c>
      <c r="T111" s="4"/>
      <c r="U111">
        <v>0</v>
      </c>
      <c r="V111" s="16">
        <v>0.6</v>
      </c>
      <c r="W111" s="16">
        <v>0.6</v>
      </c>
      <c r="X111" s="16">
        <v>0.6</v>
      </c>
      <c r="Y111" s="23">
        <f t="shared" si="8"/>
        <v>0.6</v>
      </c>
      <c r="Z111" s="16">
        <v>51.39</v>
      </c>
      <c r="AA111" s="16">
        <v>51.37</v>
      </c>
      <c r="AB111" s="16">
        <v>51.33</v>
      </c>
      <c r="AC111" s="16">
        <f t="shared" si="9"/>
        <v>51.363333333333323</v>
      </c>
      <c r="AD111" s="24">
        <v>6.4999999999999997E-3</v>
      </c>
      <c r="AE111" s="16">
        <f t="shared" si="10"/>
        <v>6.5</v>
      </c>
      <c r="AF111" s="24">
        <f t="shared" si="13"/>
        <v>0.1265494191706146</v>
      </c>
      <c r="AG111" s="16">
        <v>42.98</v>
      </c>
      <c r="AH111" s="22">
        <f t="shared" si="11"/>
        <v>21.49</v>
      </c>
      <c r="AI111" s="22" t="e">
        <f t="shared" si="12"/>
        <v>#VALUE!</v>
      </c>
      <c r="AJ111" s="21" t="s">
        <v>133</v>
      </c>
      <c r="AK111" s="21" t="s">
        <v>133</v>
      </c>
    </row>
    <row r="112" spans="1:101" x14ac:dyDescent="0.3">
      <c r="A112">
        <v>328</v>
      </c>
      <c r="B112">
        <v>6765</v>
      </c>
      <c r="C112" s="2" t="s">
        <v>135</v>
      </c>
      <c r="D112" s="2" t="s">
        <v>450</v>
      </c>
      <c r="E112" s="15" t="s">
        <v>233</v>
      </c>
      <c r="G112" t="s">
        <v>11</v>
      </c>
      <c r="H112">
        <v>2017</v>
      </c>
      <c r="I112" s="1">
        <v>42921</v>
      </c>
      <c r="J112" s="3">
        <v>44439</v>
      </c>
      <c r="K112">
        <v>4</v>
      </c>
      <c r="L112">
        <v>1884</v>
      </c>
      <c r="M112" s="25">
        <v>4.4678857922142896</v>
      </c>
      <c r="N112" t="s">
        <v>556</v>
      </c>
      <c r="O112" s="17">
        <v>14.9</v>
      </c>
      <c r="P112" s="17">
        <v>24.4</v>
      </c>
      <c r="Q112" s="16">
        <f t="shared" si="7"/>
        <v>0.6106557377049181</v>
      </c>
      <c r="R112">
        <v>0</v>
      </c>
      <c r="S112" t="s">
        <v>21</v>
      </c>
      <c r="T112" s="4"/>
      <c r="U112">
        <v>0</v>
      </c>
      <c r="V112" s="16">
        <v>0.55000000000000004</v>
      </c>
      <c r="W112" s="16">
        <v>0.55000000000000004</v>
      </c>
      <c r="X112" s="16">
        <v>0.57999999999999996</v>
      </c>
      <c r="Y112" s="23">
        <f t="shared" si="8"/>
        <v>0.56000000000000005</v>
      </c>
      <c r="Z112" s="16">
        <v>51.1</v>
      </c>
      <c r="AA112" s="16">
        <v>51.17</v>
      </c>
      <c r="AB112" s="16">
        <v>51.12</v>
      </c>
      <c r="AC112" s="16">
        <f t="shared" si="9"/>
        <v>51.13</v>
      </c>
      <c r="AD112" s="24">
        <v>6.7000000000000002E-3</v>
      </c>
      <c r="AE112" s="16">
        <f t="shared" si="10"/>
        <v>6.7</v>
      </c>
      <c r="AF112" s="24">
        <f t="shared" si="13"/>
        <v>0.13103852923919421</v>
      </c>
      <c r="AG112" s="16">
        <v>43.17</v>
      </c>
      <c r="AH112" s="22">
        <f t="shared" si="11"/>
        <v>21.585000000000001</v>
      </c>
      <c r="AI112" s="22">
        <f t="shared" si="12"/>
        <v>731</v>
      </c>
      <c r="AJ112" s="21">
        <f>AN112+AP112+AR112+AT112+AV112+AX112+AZ112+BB112+BD112+BD112+BF112+BI112+BK112+BM112+BO112+BQ112+BS112+BU112+BW112+BY112+CA112+CD112+CF112+CH112+CJ112+CL112+CN112+CP112+CR112+CT112+CV112</f>
        <v>355</v>
      </c>
      <c r="AK112" s="21">
        <f>AO112+AQ112+AS112+AU112+AW112+AY112+BA112+BC112+BE112+BE112+BG112+BJ112+BL112+BN112+BP112+BR112+BT112+BV112+BX112+BZ112+CB112+CE112+CG112+CI112+CK112+CM112+CO112+CQ112+CS112+CU112+CW112</f>
        <v>376</v>
      </c>
      <c r="AL112">
        <v>22</v>
      </c>
      <c r="AM112">
        <v>18</v>
      </c>
      <c r="AN112">
        <v>14</v>
      </c>
      <c r="AO112">
        <v>18</v>
      </c>
      <c r="AP112">
        <v>13</v>
      </c>
      <c r="AQ112">
        <v>16</v>
      </c>
      <c r="AR112">
        <v>12</v>
      </c>
      <c r="AS112">
        <v>14</v>
      </c>
      <c r="AT112">
        <v>11</v>
      </c>
      <c r="AU112">
        <v>13</v>
      </c>
      <c r="AV112">
        <v>11</v>
      </c>
      <c r="AW112">
        <v>11</v>
      </c>
      <c r="AX112">
        <v>12</v>
      </c>
      <c r="AY112">
        <v>12</v>
      </c>
      <c r="AZ112">
        <v>11</v>
      </c>
      <c r="BA112">
        <v>11</v>
      </c>
      <c r="BB112">
        <v>11</v>
      </c>
      <c r="BC112">
        <v>10</v>
      </c>
      <c r="BD112">
        <v>10</v>
      </c>
      <c r="BE112">
        <v>10</v>
      </c>
      <c r="BF112">
        <v>10</v>
      </c>
      <c r="BG112">
        <v>10</v>
      </c>
      <c r="BI112">
        <v>14</v>
      </c>
      <c r="BJ112">
        <v>17</v>
      </c>
      <c r="BK112">
        <v>13</v>
      </c>
      <c r="BL112">
        <v>15</v>
      </c>
      <c r="BM112">
        <v>12</v>
      </c>
      <c r="BN112">
        <v>13</v>
      </c>
      <c r="BO112">
        <v>12</v>
      </c>
      <c r="BP112">
        <v>11</v>
      </c>
      <c r="BQ112">
        <v>11</v>
      </c>
      <c r="BR112">
        <v>11</v>
      </c>
      <c r="BS112">
        <v>11</v>
      </c>
      <c r="BT112">
        <v>11</v>
      </c>
      <c r="BU112">
        <v>11</v>
      </c>
      <c r="BV112">
        <v>11</v>
      </c>
      <c r="BW112">
        <v>11</v>
      </c>
      <c r="BX112">
        <v>10</v>
      </c>
      <c r="BY112">
        <v>10</v>
      </c>
      <c r="BZ112">
        <v>10</v>
      </c>
      <c r="CA112">
        <v>10</v>
      </c>
      <c r="CB112">
        <v>10</v>
      </c>
      <c r="CD112">
        <v>13</v>
      </c>
      <c r="CE112">
        <v>16</v>
      </c>
      <c r="CF112">
        <v>13</v>
      </c>
      <c r="CG112">
        <v>16</v>
      </c>
      <c r="CH112">
        <v>13</v>
      </c>
      <c r="CI112">
        <v>14</v>
      </c>
      <c r="CJ112">
        <v>12</v>
      </c>
      <c r="CK112">
        <v>13</v>
      </c>
      <c r="CL112">
        <v>12</v>
      </c>
      <c r="CM112">
        <v>12</v>
      </c>
      <c r="CN112">
        <v>11</v>
      </c>
      <c r="CO112">
        <v>11</v>
      </c>
      <c r="CP112">
        <v>11</v>
      </c>
      <c r="CQ112">
        <v>10</v>
      </c>
      <c r="CR112">
        <v>10</v>
      </c>
      <c r="CS112">
        <v>10</v>
      </c>
      <c r="CT112">
        <v>10</v>
      </c>
      <c r="CU112">
        <v>10</v>
      </c>
      <c r="CV112">
        <v>10</v>
      </c>
      <c r="CW112">
        <v>10</v>
      </c>
    </row>
    <row r="113" spans="1:101" x14ac:dyDescent="0.3">
      <c r="A113">
        <v>500</v>
      </c>
      <c r="B113">
        <v>7153</v>
      </c>
      <c r="C113" s="2" t="s">
        <v>193</v>
      </c>
      <c r="D113" s="2" t="s">
        <v>508</v>
      </c>
      <c r="E113" s="4" t="s">
        <v>233</v>
      </c>
      <c r="F113" t="s">
        <v>267</v>
      </c>
      <c r="G113" t="s">
        <v>11</v>
      </c>
      <c r="H113">
        <v>2021</v>
      </c>
      <c r="I113" s="1">
        <v>44278</v>
      </c>
      <c r="J113" s="3">
        <v>44439</v>
      </c>
      <c r="K113">
        <v>0</v>
      </c>
      <c r="L113">
        <v>500</v>
      </c>
      <c r="M113" s="25">
        <v>4.4678857922142896</v>
      </c>
      <c r="N113" t="s">
        <v>558</v>
      </c>
      <c r="O113" s="17">
        <v>13.8</v>
      </c>
      <c r="P113" s="17">
        <v>24.9</v>
      </c>
      <c r="Q113" s="16">
        <f t="shared" si="7"/>
        <v>0.55421686746987953</v>
      </c>
      <c r="R113">
        <v>0</v>
      </c>
      <c r="S113" t="s">
        <v>13</v>
      </c>
      <c r="T113" s="4"/>
      <c r="U113">
        <v>0</v>
      </c>
      <c r="V113" s="16">
        <v>0.66</v>
      </c>
      <c r="W113" s="16">
        <v>0.57999999999999996</v>
      </c>
      <c r="X113" s="16">
        <v>0.65</v>
      </c>
      <c r="Y113" s="23">
        <f t="shared" si="8"/>
        <v>0.63</v>
      </c>
      <c r="Z113" s="16">
        <v>46.98</v>
      </c>
      <c r="AA113" s="16">
        <v>46.93</v>
      </c>
      <c r="AB113" s="16">
        <v>46.97</v>
      </c>
      <c r="AC113" s="16">
        <f t="shared" si="9"/>
        <v>46.96</v>
      </c>
      <c r="AD113" s="24">
        <v>5.7999999999999996E-3</v>
      </c>
      <c r="AE113" s="16">
        <f t="shared" si="10"/>
        <v>5.8</v>
      </c>
      <c r="AF113" s="24">
        <f t="shared" si="13"/>
        <v>0.12350936967632027</v>
      </c>
      <c r="AG113" s="16">
        <v>41.02</v>
      </c>
      <c r="AH113" s="22">
        <f t="shared" si="11"/>
        <v>20.51</v>
      </c>
      <c r="AI113" s="22" t="e">
        <f t="shared" si="12"/>
        <v>#VALUE!</v>
      </c>
      <c r="AJ113" s="21" t="s">
        <v>133</v>
      </c>
      <c r="AK113" s="21" t="s">
        <v>133</v>
      </c>
    </row>
    <row r="114" spans="1:101" x14ac:dyDescent="0.3">
      <c r="A114">
        <v>261</v>
      </c>
      <c r="B114">
        <v>6670</v>
      </c>
      <c r="C114" s="2" t="s">
        <v>106</v>
      </c>
      <c r="D114" s="2" t="s">
        <v>422</v>
      </c>
      <c r="E114" s="15" t="s">
        <v>233</v>
      </c>
      <c r="G114" t="s">
        <v>11</v>
      </c>
      <c r="H114">
        <v>2015</v>
      </c>
      <c r="I114" s="1">
        <v>42338</v>
      </c>
      <c r="J114" s="3">
        <v>44443</v>
      </c>
      <c r="K114">
        <v>6</v>
      </c>
      <c r="L114">
        <v>2105</v>
      </c>
      <c r="M114" s="25">
        <v>4.4678857922142896</v>
      </c>
      <c r="N114" t="s">
        <v>556</v>
      </c>
      <c r="O114" s="17">
        <v>15.8</v>
      </c>
      <c r="P114" s="17">
        <v>24.2</v>
      </c>
      <c r="Q114" s="16">
        <f t="shared" si="7"/>
        <v>0.65289256198347112</v>
      </c>
      <c r="R114">
        <v>0</v>
      </c>
      <c r="S114" t="s">
        <v>26</v>
      </c>
      <c r="T114" s="4"/>
      <c r="U114">
        <v>0</v>
      </c>
      <c r="V114" s="16">
        <v>0.66</v>
      </c>
      <c r="W114" s="16">
        <v>0.65</v>
      </c>
      <c r="X114" s="16">
        <v>0.61</v>
      </c>
      <c r="Y114" s="23">
        <f t="shared" si="8"/>
        <v>0.64</v>
      </c>
      <c r="Z114" s="16">
        <v>51.7</v>
      </c>
      <c r="AA114" s="16">
        <v>51.72</v>
      </c>
      <c r="AB114" s="16">
        <v>51.81</v>
      </c>
      <c r="AC114" s="16">
        <f t="shared" si="9"/>
        <v>51.743333333333339</v>
      </c>
      <c r="AD114" s="24">
        <v>6.7000000000000002E-3</v>
      </c>
      <c r="AE114" s="16">
        <f t="shared" si="10"/>
        <v>6.7</v>
      </c>
      <c r="AF114" s="24">
        <f t="shared" si="13"/>
        <v>0.12948527990723441</v>
      </c>
      <c r="AG114" s="16">
        <v>44.94</v>
      </c>
      <c r="AH114" s="22">
        <f t="shared" si="11"/>
        <v>22.47</v>
      </c>
      <c r="AI114" s="22">
        <f t="shared" si="12"/>
        <v>0</v>
      </c>
      <c r="AJ114" s="21">
        <f>AN114+AP114+AR114+AT114+AV114+AX114+AZ114+BB114+BD114+BD114+BF114+BI114+BK114+BM114+BO114+BQ114+BS114+BU114+BW114+BY114+CA114+CD114+CF114+CH114+CJ114+CL114+CN114+CP114+CR114+CT114+CV114</f>
        <v>0</v>
      </c>
      <c r="AK114" s="21">
        <f>AO114+AQ114+AS114+AU114+AW114+AY114+BA114+BC114+BE114+BE114+BG114+BJ114+BL114+BN114+BP114+BR114+BT114+BV114+BX114+BZ114+CB114+CE114+CG114+CI114+CK114+CM114+CO114+CQ114+CS114+CU114+CW114</f>
        <v>0</v>
      </c>
    </row>
    <row r="115" spans="1:101" x14ac:dyDescent="0.3">
      <c r="A115">
        <v>306</v>
      </c>
      <c r="B115">
        <v>6738</v>
      </c>
      <c r="C115" s="2" t="s">
        <v>132</v>
      </c>
      <c r="D115" s="2" t="s">
        <v>448</v>
      </c>
      <c r="E115" s="4" t="s">
        <v>233</v>
      </c>
      <c r="G115" t="s">
        <v>11</v>
      </c>
      <c r="H115">
        <v>2017</v>
      </c>
      <c r="I115" s="1">
        <v>42909</v>
      </c>
      <c r="J115" s="3">
        <v>44443</v>
      </c>
      <c r="K115">
        <v>4</v>
      </c>
      <c r="L115">
        <v>1865</v>
      </c>
      <c r="M115" s="25">
        <v>4.4678857922142896</v>
      </c>
      <c r="N115" t="s">
        <v>556</v>
      </c>
      <c r="O115" s="17">
        <v>14.3</v>
      </c>
      <c r="P115" s="17">
        <v>23.9</v>
      </c>
      <c r="Q115" s="16">
        <f t="shared" si="7"/>
        <v>0.59832635983263605</v>
      </c>
      <c r="R115">
        <v>0</v>
      </c>
      <c r="S115" t="s">
        <v>21</v>
      </c>
      <c r="T115" s="4"/>
      <c r="U115">
        <v>0</v>
      </c>
      <c r="V115" s="16">
        <v>0.56999999999999995</v>
      </c>
      <c r="W115" s="16">
        <v>0.56999999999999995</v>
      </c>
      <c r="X115" s="16">
        <v>0.54</v>
      </c>
      <c r="Y115" s="23">
        <f t="shared" si="8"/>
        <v>0.55999999999999994</v>
      </c>
      <c r="Z115" s="16">
        <v>51.79</v>
      </c>
      <c r="AA115" s="16">
        <v>51.86</v>
      </c>
      <c r="AB115" s="16">
        <v>51.84</v>
      </c>
      <c r="AC115" s="16">
        <f t="shared" si="9"/>
        <v>51.830000000000005</v>
      </c>
      <c r="AD115" s="24">
        <v>6.1000000000000004E-3</v>
      </c>
      <c r="AE115" s="16">
        <f t="shared" si="10"/>
        <v>6.1000000000000005</v>
      </c>
      <c r="AF115" s="24">
        <f t="shared" si="13"/>
        <v>0.11769245610650203</v>
      </c>
      <c r="AG115" s="16">
        <v>44.48</v>
      </c>
      <c r="AH115" s="22">
        <f t="shared" si="11"/>
        <v>22.24</v>
      </c>
      <c r="AI115" s="22" t="e">
        <f t="shared" si="12"/>
        <v>#VALUE!</v>
      </c>
      <c r="AJ115" s="21" t="s">
        <v>133</v>
      </c>
      <c r="AK115" s="21" t="s">
        <v>133</v>
      </c>
    </row>
    <row r="116" spans="1:101" x14ac:dyDescent="0.3">
      <c r="A116">
        <v>543</v>
      </c>
      <c r="B116">
        <v>7206</v>
      </c>
      <c r="C116" s="2" t="s">
        <v>216</v>
      </c>
      <c r="D116" s="2" t="s">
        <v>531</v>
      </c>
      <c r="E116" s="4" t="s">
        <v>233</v>
      </c>
      <c r="G116" t="s">
        <v>11</v>
      </c>
      <c r="H116">
        <v>2020</v>
      </c>
      <c r="I116" s="1">
        <v>44169</v>
      </c>
      <c r="J116" s="3">
        <v>44443</v>
      </c>
      <c r="K116">
        <v>1</v>
      </c>
      <c r="L116">
        <v>417</v>
      </c>
      <c r="M116" s="25">
        <v>4.4678857922142896</v>
      </c>
      <c r="N116" t="s">
        <v>562</v>
      </c>
      <c r="O116" s="17">
        <v>15</v>
      </c>
      <c r="P116" s="17">
        <v>23.1</v>
      </c>
      <c r="Q116" s="16">
        <f t="shared" si="7"/>
        <v>0.64935064935064934</v>
      </c>
      <c r="R116">
        <v>0</v>
      </c>
      <c r="S116" t="s">
        <v>13</v>
      </c>
      <c r="T116" s="4"/>
      <c r="U116">
        <v>0</v>
      </c>
      <c r="V116" s="16">
        <v>0.54</v>
      </c>
      <c r="W116" s="16">
        <v>0.51</v>
      </c>
      <c r="X116" s="16">
        <v>0.54</v>
      </c>
      <c r="Y116" s="23">
        <f t="shared" si="8"/>
        <v>0.53</v>
      </c>
      <c r="Z116" s="16">
        <v>51.73</v>
      </c>
      <c r="AA116" s="16">
        <v>51.78</v>
      </c>
      <c r="AB116" s="16">
        <v>51.84</v>
      </c>
      <c r="AC116" s="16">
        <f t="shared" si="9"/>
        <v>51.783333333333331</v>
      </c>
      <c r="AD116" s="24">
        <v>5.7999999999999996E-3</v>
      </c>
      <c r="AE116" s="16">
        <f t="shared" si="10"/>
        <v>5.8</v>
      </c>
      <c r="AF116" s="24">
        <f t="shared" si="13"/>
        <v>0.11200514966205342</v>
      </c>
      <c r="AG116" s="16">
        <v>43.86</v>
      </c>
      <c r="AH116" s="22">
        <f t="shared" si="11"/>
        <v>21.93</v>
      </c>
      <c r="AI116" s="22" t="e">
        <f t="shared" si="12"/>
        <v>#VALUE!</v>
      </c>
      <c r="AJ116" s="21" t="s">
        <v>133</v>
      </c>
      <c r="AK116" s="21" t="s">
        <v>133</v>
      </c>
    </row>
    <row r="117" spans="1:101" x14ac:dyDescent="0.3">
      <c r="A117" s="10">
        <v>38</v>
      </c>
      <c r="B117" s="10">
        <v>5543</v>
      </c>
      <c r="C117" s="2" t="s">
        <v>161</v>
      </c>
      <c r="D117" s="2" t="s">
        <v>476</v>
      </c>
      <c r="E117" s="15" t="s">
        <v>233</v>
      </c>
      <c r="G117" t="s">
        <v>11</v>
      </c>
      <c r="H117">
        <v>2010</v>
      </c>
      <c r="I117" s="1">
        <v>40395</v>
      </c>
      <c r="J117" s="3">
        <v>44444</v>
      </c>
      <c r="K117">
        <v>11</v>
      </c>
      <c r="L117">
        <v>4049</v>
      </c>
      <c r="M117" s="25">
        <v>4.4678857922142896</v>
      </c>
      <c r="N117" t="s">
        <v>556</v>
      </c>
      <c r="O117" s="17">
        <v>14.4</v>
      </c>
      <c r="P117" s="17">
        <v>25.2</v>
      </c>
      <c r="Q117" s="16">
        <f t="shared" si="7"/>
        <v>0.57142857142857151</v>
      </c>
      <c r="R117">
        <v>0</v>
      </c>
      <c r="S117" t="s">
        <v>13</v>
      </c>
      <c r="T117" s="4"/>
      <c r="U117">
        <v>0</v>
      </c>
      <c r="V117" s="16">
        <v>0.49</v>
      </c>
      <c r="W117" s="16">
        <v>0.5</v>
      </c>
      <c r="X117" s="16">
        <v>0.48</v>
      </c>
      <c r="Y117" s="23">
        <f t="shared" si="8"/>
        <v>0.49</v>
      </c>
      <c r="Z117">
        <v>47.87</v>
      </c>
      <c r="AA117" s="16">
        <v>47.89</v>
      </c>
      <c r="AB117" s="16">
        <v>47.92</v>
      </c>
      <c r="AC117" s="16">
        <f t="shared" si="9"/>
        <v>47.893333333333338</v>
      </c>
      <c r="AD117" s="24">
        <v>4.8999999999999998E-3</v>
      </c>
      <c r="AE117" s="16">
        <f t="shared" si="10"/>
        <v>4.8999999999999995</v>
      </c>
      <c r="AF117" s="24">
        <f t="shared" si="13"/>
        <v>0.10231069042316256</v>
      </c>
      <c r="AG117" s="16">
        <v>41.49</v>
      </c>
      <c r="AH117" s="22">
        <f t="shared" si="11"/>
        <v>20.745000000000001</v>
      </c>
      <c r="AI117" s="22" t="e">
        <f t="shared" si="12"/>
        <v>#VALUE!</v>
      </c>
      <c r="AJ117" s="21" t="s">
        <v>133</v>
      </c>
      <c r="AK117" s="21" t="s">
        <v>133</v>
      </c>
    </row>
    <row r="118" spans="1:101" x14ac:dyDescent="0.3">
      <c r="A118">
        <v>40</v>
      </c>
      <c r="B118">
        <v>5545</v>
      </c>
      <c r="C118" s="2" t="s">
        <v>147</v>
      </c>
      <c r="D118" s="2" t="s">
        <v>462</v>
      </c>
      <c r="E118" s="4" t="s">
        <v>233</v>
      </c>
      <c r="F118" t="s">
        <v>569</v>
      </c>
      <c r="G118" t="s">
        <v>11</v>
      </c>
      <c r="H118">
        <v>2010</v>
      </c>
      <c r="I118" s="1">
        <v>40393</v>
      </c>
      <c r="J118" s="3">
        <v>44446</v>
      </c>
      <c r="K118">
        <v>11</v>
      </c>
      <c r="L118">
        <v>4053</v>
      </c>
      <c r="M118" s="25">
        <v>4.4678857922142896</v>
      </c>
      <c r="N118" t="s">
        <v>556</v>
      </c>
      <c r="O118" s="17">
        <v>13.9</v>
      </c>
      <c r="P118" s="17">
        <v>24.5</v>
      </c>
      <c r="Q118" s="16">
        <f t="shared" si="7"/>
        <v>0.56734693877551023</v>
      </c>
      <c r="R118">
        <v>0</v>
      </c>
      <c r="S118" t="s">
        <v>13</v>
      </c>
      <c r="T118" s="4"/>
      <c r="U118">
        <v>0</v>
      </c>
      <c r="V118" s="16">
        <v>0.56000000000000005</v>
      </c>
      <c r="W118">
        <v>0.56000000000000005</v>
      </c>
      <c r="X118">
        <v>0.56000000000000005</v>
      </c>
      <c r="Y118" s="23">
        <f t="shared" si="8"/>
        <v>0.56000000000000005</v>
      </c>
      <c r="Z118">
        <v>52.75</v>
      </c>
      <c r="AA118" s="16">
        <v>52.82</v>
      </c>
      <c r="AB118" s="16">
        <v>52.76</v>
      </c>
      <c r="AC118" s="16">
        <f t="shared" si="9"/>
        <v>52.776666666666664</v>
      </c>
      <c r="AD118" s="24">
        <v>6.3E-3</v>
      </c>
      <c r="AE118" s="16">
        <f t="shared" si="10"/>
        <v>6.3</v>
      </c>
      <c r="AF118" s="24">
        <f t="shared" si="13"/>
        <v>0.11937093412492895</v>
      </c>
      <c r="AG118" s="16">
        <v>45.6</v>
      </c>
      <c r="AH118" s="22">
        <f t="shared" si="11"/>
        <v>22.8</v>
      </c>
      <c r="AI118" s="22" t="e">
        <f t="shared" si="12"/>
        <v>#VALUE!</v>
      </c>
      <c r="AJ118" s="21" t="s">
        <v>133</v>
      </c>
      <c r="AK118" s="21" t="s">
        <v>133</v>
      </c>
    </row>
    <row r="119" spans="1:101" x14ac:dyDescent="0.3">
      <c r="A119">
        <v>539</v>
      </c>
      <c r="B119">
        <v>7200</v>
      </c>
      <c r="C119" s="2" t="s">
        <v>217</v>
      </c>
      <c r="D119" s="2" t="s">
        <v>532</v>
      </c>
      <c r="E119" s="4" t="s">
        <v>233</v>
      </c>
      <c r="F119" t="s">
        <v>268</v>
      </c>
      <c r="G119" t="s">
        <v>11</v>
      </c>
      <c r="H119">
        <v>2020</v>
      </c>
      <c r="I119" s="1">
        <v>44176</v>
      </c>
      <c r="J119" s="3">
        <v>44450</v>
      </c>
      <c r="K119">
        <v>1</v>
      </c>
      <c r="L119">
        <v>785</v>
      </c>
      <c r="M119" s="25">
        <v>4.4678857922142896</v>
      </c>
      <c r="N119" t="s">
        <v>556</v>
      </c>
      <c r="O119" s="17">
        <v>14.5</v>
      </c>
      <c r="P119" s="17">
        <v>24.5</v>
      </c>
      <c r="Q119" s="16">
        <f t="shared" si="7"/>
        <v>0.59183673469387754</v>
      </c>
      <c r="R119">
        <v>0</v>
      </c>
      <c r="S119" t="s">
        <v>21</v>
      </c>
      <c r="T119" s="4"/>
      <c r="U119">
        <v>0</v>
      </c>
      <c r="V119" s="16">
        <v>0.55000000000000004</v>
      </c>
      <c r="W119" s="16">
        <v>0.54</v>
      </c>
      <c r="X119" s="16">
        <v>0.55000000000000004</v>
      </c>
      <c r="Y119" s="23">
        <f t="shared" si="8"/>
        <v>0.54666666666666675</v>
      </c>
      <c r="Z119" s="16">
        <v>48.29</v>
      </c>
      <c r="AA119" s="16">
        <v>48.29</v>
      </c>
      <c r="AB119" s="16">
        <v>48.24</v>
      </c>
      <c r="AC119" s="16">
        <f t="shared" si="9"/>
        <v>48.273333333333333</v>
      </c>
      <c r="AD119" s="24">
        <v>5.5999999999999999E-3</v>
      </c>
      <c r="AE119" s="16">
        <f t="shared" si="10"/>
        <v>5.6</v>
      </c>
      <c r="AF119" s="24">
        <f t="shared" si="13"/>
        <v>0.1160060765087695</v>
      </c>
      <c r="AG119" s="16">
        <v>41.06</v>
      </c>
      <c r="AH119" s="22">
        <f t="shared" si="11"/>
        <v>20.53</v>
      </c>
      <c r="AI119" s="22" t="e">
        <f t="shared" si="12"/>
        <v>#VALUE!</v>
      </c>
      <c r="AJ119" s="21" t="s">
        <v>133</v>
      </c>
      <c r="AK119" s="21" t="s">
        <v>133</v>
      </c>
    </row>
    <row r="120" spans="1:101" x14ac:dyDescent="0.3">
      <c r="A120" s="9">
        <v>101</v>
      </c>
      <c r="B120" s="9">
        <v>6036</v>
      </c>
      <c r="C120" s="2" t="s">
        <v>116</v>
      </c>
      <c r="D120" s="2" t="s">
        <v>432</v>
      </c>
      <c r="E120" s="4" t="s">
        <v>233</v>
      </c>
      <c r="G120" t="s">
        <v>11</v>
      </c>
      <c r="H120">
        <v>2012</v>
      </c>
      <c r="I120" s="1">
        <v>41270</v>
      </c>
      <c r="J120" s="3">
        <v>44451</v>
      </c>
      <c r="K120">
        <v>9</v>
      </c>
      <c r="L120">
        <v>3181</v>
      </c>
      <c r="M120" s="25">
        <v>4.4678857922142896</v>
      </c>
      <c r="N120" t="s">
        <v>556</v>
      </c>
      <c r="O120" s="17">
        <v>14.4</v>
      </c>
      <c r="P120" s="17">
        <v>23.9</v>
      </c>
      <c r="Q120" s="16">
        <f t="shared" si="7"/>
        <v>0.60251046025104604</v>
      </c>
      <c r="R120">
        <v>0</v>
      </c>
      <c r="S120" t="s">
        <v>88</v>
      </c>
      <c r="T120" s="4"/>
      <c r="U120">
        <v>0</v>
      </c>
      <c r="V120" s="16">
        <v>0.53</v>
      </c>
      <c r="W120" s="16">
        <v>0.54</v>
      </c>
      <c r="X120" s="16">
        <v>0.53</v>
      </c>
      <c r="Y120" s="23">
        <f t="shared" si="8"/>
        <v>0.53333333333333333</v>
      </c>
      <c r="Z120" s="16">
        <v>50.16</v>
      </c>
      <c r="AA120" s="16">
        <v>50.05</v>
      </c>
      <c r="AB120" s="16">
        <v>50.18</v>
      </c>
      <c r="AC120" s="16">
        <f t="shared" si="9"/>
        <v>50.129999999999995</v>
      </c>
      <c r="AD120" s="24">
        <v>5.8999999999999999E-3</v>
      </c>
      <c r="AE120" s="16">
        <f t="shared" si="10"/>
        <v>5.8999999999999995</v>
      </c>
      <c r="AF120" s="24">
        <f t="shared" si="13"/>
        <v>0.11769399561141033</v>
      </c>
      <c r="AG120" s="16">
        <v>40.4</v>
      </c>
      <c r="AH120" s="22">
        <f t="shared" si="11"/>
        <v>20.2</v>
      </c>
      <c r="AI120" s="22" t="e">
        <f t="shared" si="12"/>
        <v>#VALUE!</v>
      </c>
      <c r="AJ120" s="21" t="s">
        <v>133</v>
      </c>
      <c r="AK120" s="21" t="s">
        <v>133</v>
      </c>
    </row>
    <row r="121" spans="1:101" x14ac:dyDescent="0.3">
      <c r="A121">
        <v>366</v>
      </c>
      <c r="B121">
        <v>6838</v>
      </c>
      <c r="C121" s="2" t="s">
        <v>179</v>
      </c>
      <c r="D121" s="2" t="s">
        <v>494</v>
      </c>
      <c r="E121" s="4" t="s">
        <v>233</v>
      </c>
      <c r="G121" t="s">
        <v>11</v>
      </c>
      <c r="H121">
        <v>2017</v>
      </c>
      <c r="I121" s="1">
        <v>43013</v>
      </c>
      <c r="J121" s="3">
        <v>44461</v>
      </c>
      <c r="K121">
        <v>4</v>
      </c>
      <c r="L121">
        <v>1987</v>
      </c>
      <c r="M121" s="25">
        <v>4.4678857922142896</v>
      </c>
      <c r="N121" t="s">
        <v>556</v>
      </c>
      <c r="O121" s="17">
        <v>15.4</v>
      </c>
      <c r="P121" s="17">
        <v>24.4</v>
      </c>
      <c r="Q121" s="16">
        <f t="shared" si="7"/>
        <v>0.63114754098360659</v>
      </c>
      <c r="R121">
        <v>0</v>
      </c>
      <c r="S121" t="s">
        <v>13</v>
      </c>
      <c r="T121" s="4"/>
      <c r="U121">
        <v>0</v>
      </c>
      <c r="V121" s="16">
        <v>0.61</v>
      </c>
      <c r="W121" s="16">
        <v>0.56999999999999995</v>
      </c>
      <c r="X121" s="16">
        <v>0.59</v>
      </c>
      <c r="Y121" s="23">
        <f t="shared" si="8"/>
        <v>0.59</v>
      </c>
      <c r="Z121" s="16">
        <v>48.26</v>
      </c>
      <c r="AA121" s="16">
        <v>48.25</v>
      </c>
      <c r="AB121" s="16">
        <v>48.28</v>
      </c>
      <c r="AC121" s="16">
        <f t="shared" si="9"/>
        <v>48.263333333333328</v>
      </c>
      <c r="AD121" s="24">
        <v>5.4999999999999997E-3</v>
      </c>
      <c r="AE121" s="16">
        <f t="shared" si="10"/>
        <v>5.5</v>
      </c>
      <c r="AF121" s="24">
        <f t="shared" si="13"/>
        <v>0.11395814628082052</v>
      </c>
      <c r="AG121" s="16">
        <v>40.75</v>
      </c>
      <c r="AH121" s="22">
        <f t="shared" si="11"/>
        <v>20.375</v>
      </c>
      <c r="AI121" s="22" t="e">
        <f t="shared" si="12"/>
        <v>#VALUE!</v>
      </c>
      <c r="AJ121" s="21" t="s">
        <v>133</v>
      </c>
      <c r="AK121" s="21" t="s">
        <v>133</v>
      </c>
    </row>
    <row r="122" spans="1:101" x14ac:dyDescent="0.3">
      <c r="A122">
        <v>394</v>
      </c>
      <c r="B122">
        <v>6881</v>
      </c>
      <c r="C122" s="2" t="s">
        <v>159</v>
      </c>
      <c r="D122" s="2" t="s">
        <v>474</v>
      </c>
      <c r="E122" s="15" t="s">
        <v>233</v>
      </c>
      <c r="G122" t="s">
        <v>11</v>
      </c>
      <c r="H122">
        <v>2018</v>
      </c>
      <c r="I122" s="1">
        <v>43174</v>
      </c>
      <c r="J122" s="3">
        <v>44461</v>
      </c>
      <c r="K122">
        <v>3</v>
      </c>
      <c r="L122">
        <v>1622</v>
      </c>
      <c r="M122" s="25">
        <v>4.4678857922142896</v>
      </c>
      <c r="N122" t="s">
        <v>556</v>
      </c>
      <c r="O122" s="17">
        <v>13.9</v>
      </c>
      <c r="P122" s="17">
        <v>23.7</v>
      </c>
      <c r="Q122" s="16">
        <f t="shared" si="7"/>
        <v>0.5864978902953587</v>
      </c>
      <c r="R122">
        <v>0</v>
      </c>
      <c r="S122" t="s">
        <v>13</v>
      </c>
      <c r="T122" s="4" t="s">
        <v>246</v>
      </c>
      <c r="U122">
        <v>0</v>
      </c>
      <c r="V122" s="16">
        <v>0.66</v>
      </c>
      <c r="W122" s="16">
        <v>0.64</v>
      </c>
      <c r="X122" s="16">
        <v>0.65</v>
      </c>
      <c r="Y122" s="23">
        <f t="shared" si="8"/>
        <v>0.65</v>
      </c>
      <c r="Z122" s="16">
        <v>52</v>
      </c>
      <c r="AA122" s="16">
        <v>51.99</v>
      </c>
      <c r="AB122" s="16">
        <v>52.02</v>
      </c>
      <c r="AC122" s="16">
        <f t="shared" si="9"/>
        <v>52.003333333333337</v>
      </c>
      <c r="AD122" s="24">
        <v>6.1000000000000004E-3</v>
      </c>
      <c r="AE122" s="16">
        <f t="shared" si="10"/>
        <v>6.1000000000000005</v>
      </c>
      <c r="AF122" s="24">
        <f t="shared" si="13"/>
        <v>0.11730017306582911</v>
      </c>
      <c r="AG122" s="16">
        <v>45.35</v>
      </c>
      <c r="AH122" s="22">
        <f t="shared" si="11"/>
        <v>22.675000000000001</v>
      </c>
      <c r="AI122" s="22">
        <f t="shared" si="12"/>
        <v>0</v>
      </c>
      <c r="AJ122" s="21">
        <f>AN122+AP122+AR122+AT122+AV122+AX122+AZ122+BB122+BD122+BD122+BF122+BI122+BK122+BM122+BO122+BQ122+BS122+BU122+BW122+BY122+CA122+CD122+CF122+CH122+CJ122+CL122+CN122+CP122+CR122+CT122+CV122</f>
        <v>0</v>
      </c>
      <c r="AK122" s="21">
        <f>AO122+AQ122+AS122+AU122+AW122+AY122+BA122+BC122+BE122+BE122+BG122+BJ122+BL122+BN122+BP122+BR122+BT122+BV122+BX122+BZ122+CB122+CE122+CG122+CI122+CK122+CM122+CO122+CQ122+CS122+CU122+CW122</f>
        <v>0</v>
      </c>
    </row>
    <row r="123" spans="1:101" x14ac:dyDescent="0.3">
      <c r="A123">
        <v>355</v>
      </c>
      <c r="B123">
        <v>6780</v>
      </c>
      <c r="C123" s="2" t="s">
        <v>141</v>
      </c>
      <c r="D123" s="2" t="s">
        <v>456</v>
      </c>
      <c r="E123" s="4" t="s">
        <v>233</v>
      </c>
      <c r="G123" t="s">
        <v>11</v>
      </c>
      <c r="H123">
        <v>2017</v>
      </c>
      <c r="I123" s="1">
        <v>42932</v>
      </c>
      <c r="J123" s="3">
        <v>44743</v>
      </c>
      <c r="K123">
        <v>5</v>
      </c>
      <c r="L123">
        <v>1811</v>
      </c>
      <c r="M123" s="25">
        <v>3.1593320765000001</v>
      </c>
      <c r="N123" t="s">
        <v>565</v>
      </c>
      <c r="O123" s="17">
        <v>15.4</v>
      </c>
      <c r="P123" s="17">
        <v>23.6</v>
      </c>
      <c r="Q123" s="16">
        <f t="shared" si="7"/>
        <v>0.65254237288135586</v>
      </c>
      <c r="R123">
        <v>0</v>
      </c>
      <c r="S123" t="s">
        <v>13</v>
      </c>
      <c r="T123" s="4"/>
      <c r="U123">
        <v>0</v>
      </c>
      <c r="V123" s="16">
        <v>0.53</v>
      </c>
      <c r="W123" s="16">
        <v>0.53</v>
      </c>
      <c r="X123" s="16">
        <v>0.55000000000000004</v>
      </c>
      <c r="Y123" s="23">
        <f t="shared" si="8"/>
        <v>0.53666666666666674</v>
      </c>
      <c r="Z123" s="16">
        <v>48.06</v>
      </c>
      <c r="AA123" s="16">
        <v>48.1</v>
      </c>
      <c r="AB123" s="16">
        <v>48.06</v>
      </c>
      <c r="AC123" s="16">
        <f t="shared" si="9"/>
        <v>48.073333333333331</v>
      </c>
      <c r="AD123" s="24">
        <v>5.5999999999999999E-3</v>
      </c>
      <c r="AE123" s="16">
        <f t="shared" si="10"/>
        <v>5.6</v>
      </c>
      <c r="AF123" s="24">
        <f t="shared" si="13"/>
        <v>0.11648869782277077</v>
      </c>
      <c r="AG123" s="16">
        <v>41.33</v>
      </c>
      <c r="AH123" s="22">
        <f t="shared" si="11"/>
        <v>20.664999999999999</v>
      </c>
      <c r="AI123" s="22" t="e">
        <f t="shared" si="12"/>
        <v>#VALUE!</v>
      </c>
      <c r="AJ123" s="21" t="s">
        <v>133</v>
      </c>
      <c r="AK123" s="21" t="s">
        <v>133</v>
      </c>
    </row>
    <row r="124" spans="1:101" x14ac:dyDescent="0.3">
      <c r="A124">
        <v>298</v>
      </c>
      <c r="B124">
        <v>6733</v>
      </c>
      <c r="C124" s="2" t="s">
        <v>122</v>
      </c>
      <c r="D124" s="2" t="s">
        <v>438</v>
      </c>
      <c r="E124" s="4" t="s">
        <v>233</v>
      </c>
      <c r="F124" t="s">
        <v>579</v>
      </c>
      <c r="G124" t="s">
        <v>11</v>
      </c>
      <c r="H124">
        <v>2017</v>
      </c>
      <c r="I124" s="1">
        <v>42872</v>
      </c>
      <c r="J124" s="3">
        <v>44749</v>
      </c>
      <c r="K124">
        <v>5</v>
      </c>
      <c r="L124">
        <v>1877</v>
      </c>
      <c r="M124" s="25">
        <v>3.1593320765000001</v>
      </c>
      <c r="N124" t="s">
        <v>556</v>
      </c>
      <c r="O124" s="17">
        <v>14.3</v>
      </c>
      <c r="P124" s="17">
        <v>19.399999999999999</v>
      </c>
      <c r="Q124" s="16">
        <f t="shared" si="7"/>
        <v>0.73711340206185572</v>
      </c>
      <c r="R124">
        <v>0</v>
      </c>
      <c r="S124" t="s">
        <v>13</v>
      </c>
      <c r="T124" s="4"/>
      <c r="U124">
        <v>0</v>
      </c>
      <c r="V124">
        <v>0.51</v>
      </c>
      <c r="W124">
        <v>0.51</v>
      </c>
      <c r="X124">
        <v>0.51</v>
      </c>
      <c r="Y124" s="23">
        <f t="shared" si="8"/>
        <v>0.51</v>
      </c>
      <c r="Z124">
        <v>48.97</v>
      </c>
      <c r="AA124">
        <v>48.96</v>
      </c>
      <c r="AB124" s="16">
        <v>49.03</v>
      </c>
      <c r="AC124" s="16">
        <f t="shared" si="9"/>
        <v>48.986666666666672</v>
      </c>
      <c r="AD124" s="24">
        <v>5.5999999999999999E-3</v>
      </c>
      <c r="AE124" s="16">
        <f t="shared" si="10"/>
        <v>5.6</v>
      </c>
      <c r="AF124" s="24">
        <f t="shared" si="13"/>
        <v>0.11431682090364723</v>
      </c>
      <c r="AG124" s="16">
        <v>41.36</v>
      </c>
      <c r="AH124" s="22">
        <f t="shared" si="11"/>
        <v>20.68</v>
      </c>
      <c r="AI124" s="22" t="e">
        <f t="shared" si="12"/>
        <v>#VALUE!</v>
      </c>
      <c r="AJ124" s="21" t="s">
        <v>133</v>
      </c>
      <c r="AK124" s="21" t="s">
        <v>133</v>
      </c>
      <c r="AL124">
        <v>22</v>
      </c>
      <c r="AM124">
        <v>19</v>
      </c>
      <c r="AN124">
        <v>15</v>
      </c>
      <c r="AO124">
        <v>17</v>
      </c>
      <c r="AP124">
        <v>13</v>
      </c>
      <c r="AQ124">
        <v>15</v>
      </c>
      <c r="AR124">
        <v>13</v>
      </c>
      <c r="AS124">
        <v>14</v>
      </c>
      <c r="AT124">
        <v>12</v>
      </c>
      <c r="AU124">
        <v>13</v>
      </c>
      <c r="AV124">
        <v>12</v>
      </c>
      <c r="AW124">
        <v>12</v>
      </c>
      <c r="AX124">
        <v>12</v>
      </c>
      <c r="AY124">
        <v>12</v>
      </c>
      <c r="AZ124">
        <v>11</v>
      </c>
      <c r="BA124">
        <v>11</v>
      </c>
      <c r="BB124">
        <v>11</v>
      </c>
      <c r="BC124">
        <v>11</v>
      </c>
      <c r="BD124">
        <v>10</v>
      </c>
      <c r="BE124">
        <v>11</v>
      </c>
      <c r="BF124">
        <v>11</v>
      </c>
      <c r="BG124">
        <v>10</v>
      </c>
      <c r="BI124">
        <v>14</v>
      </c>
      <c r="BJ124">
        <v>18</v>
      </c>
      <c r="BK124">
        <v>13</v>
      </c>
      <c r="BL124">
        <v>16</v>
      </c>
      <c r="BM124">
        <v>12</v>
      </c>
      <c r="BN124">
        <v>14</v>
      </c>
      <c r="BO124">
        <v>12</v>
      </c>
      <c r="BP124">
        <v>13</v>
      </c>
      <c r="BQ124">
        <v>12</v>
      </c>
      <c r="BR124">
        <v>12</v>
      </c>
      <c r="BS124">
        <v>11</v>
      </c>
      <c r="BT124">
        <v>12</v>
      </c>
      <c r="BU124">
        <v>11</v>
      </c>
      <c r="BV124">
        <v>11</v>
      </c>
      <c r="BW124">
        <v>11</v>
      </c>
      <c r="BX124">
        <v>11</v>
      </c>
      <c r="BY124">
        <v>10</v>
      </c>
      <c r="BZ124">
        <v>10</v>
      </c>
      <c r="CA124">
        <v>10</v>
      </c>
      <c r="CB124">
        <v>10</v>
      </c>
      <c r="CD124">
        <v>14</v>
      </c>
      <c r="CE124">
        <v>18</v>
      </c>
      <c r="CF124">
        <v>13</v>
      </c>
      <c r="CG124">
        <v>16</v>
      </c>
      <c r="CH124">
        <v>13</v>
      </c>
      <c r="CI124">
        <v>13</v>
      </c>
      <c r="CJ124">
        <v>12</v>
      </c>
      <c r="CK124">
        <v>13</v>
      </c>
      <c r="CL124">
        <v>11</v>
      </c>
      <c r="CM124">
        <v>12</v>
      </c>
      <c r="CN124">
        <v>11</v>
      </c>
      <c r="CO124">
        <v>11</v>
      </c>
      <c r="CP124">
        <v>11</v>
      </c>
      <c r="CQ124">
        <v>11</v>
      </c>
      <c r="CR124">
        <v>11</v>
      </c>
      <c r="CS124">
        <v>11</v>
      </c>
      <c r="CT124">
        <v>10</v>
      </c>
      <c r="CU124">
        <v>11</v>
      </c>
      <c r="CV124">
        <v>10</v>
      </c>
      <c r="CW124">
        <v>11</v>
      </c>
    </row>
    <row r="125" spans="1:101" x14ac:dyDescent="0.3">
      <c r="A125">
        <v>207</v>
      </c>
      <c r="B125">
        <v>6211</v>
      </c>
      <c r="C125" s="2" t="s">
        <v>91</v>
      </c>
      <c r="D125" s="2" t="s">
        <v>407</v>
      </c>
      <c r="E125" s="4" t="s">
        <v>233</v>
      </c>
      <c r="G125" t="s">
        <v>11</v>
      </c>
      <c r="H125">
        <v>2014</v>
      </c>
      <c r="I125" s="1">
        <v>41770</v>
      </c>
      <c r="J125" s="3">
        <v>44751</v>
      </c>
      <c r="K125">
        <v>8</v>
      </c>
      <c r="L125">
        <v>2981</v>
      </c>
      <c r="M125" s="25">
        <v>3.1593320765000001</v>
      </c>
      <c r="N125" t="s">
        <v>556</v>
      </c>
      <c r="O125" s="17">
        <v>14.3</v>
      </c>
      <c r="P125" s="17">
        <v>23.7</v>
      </c>
      <c r="Q125" s="16">
        <f t="shared" si="7"/>
        <v>0.60337552742616041</v>
      </c>
      <c r="R125">
        <v>0</v>
      </c>
      <c r="S125" t="s">
        <v>13</v>
      </c>
      <c r="T125" s="4"/>
      <c r="U125">
        <v>0</v>
      </c>
      <c r="V125" s="16">
        <v>0.44</v>
      </c>
      <c r="W125" s="16">
        <v>0.46</v>
      </c>
      <c r="X125" s="16">
        <v>0.46</v>
      </c>
      <c r="Y125" s="23">
        <f t="shared" si="8"/>
        <v>0.45333333333333337</v>
      </c>
      <c r="Z125" s="16">
        <v>48.96</v>
      </c>
      <c r="AA125" s="16">
        <v>48.81</v>
      </c>
      <c r="AB125" s="16">
        <v>48.89</v>
      </c>
      <c r="AC125" s="16">
        <f t="shared" si="9"/>
        <v>48.886666666666677</v>
      </c>
      <c r="AD125" s="24">
        <v>5.3E-3</v>
      </c>
      <c r="AE125" s="16">
        <f t="shared" si="10"/>
        <v>5.3</v>
      </c>
      <c r="AF125" s="24">
        <f t="shared" si="13"/>
        <v>0.1084140188190372</v>
      </c>
      <c r="AG125" s="16">
        <v>37.9</v>
      </c>
      <c r="AH125" s="22">
        <f t="shared" si="11"/>
        <v>18.95</v>
      </c>
      <c r="AI125" s="22" t="e">
        <f t="shared" si="12"/>
        <v>#VALUE!</v>
      </c>
      <c r="AJ125" s="21" t="s">
        <v>133</v>
      </c>
      <c r="AK125" s="21" t="s">
        <v>133</v>
      </c>
    </row>
    <row r="126" spans="1:101" x14ac:dyDescent="0.3">
      <c r="A126">
        <v>519</v>
      </c>
      <c r="B126">
        <v>7165</v>
      </c>
      <c r="C126" s="2" t="s">
        <v>204</v>
      </c>
      <c r="D126" s="2" t="s">
        <v>519</v>
      </c>
      <c r="E126" s="15" t="s">
        <v>233</v>
      </c>
      <c r="G126" t="s">
        <v>11</v>
      </c>
      <c r="H126">
        <v>2020</v>
      </c>
      <c r="I126" s="1">
        <v>44097</v>
      </c>
      <c r="J126" s="3">
        <v>44751</v>
      </c>
      <c r="K126">
        <v>2</v>
      </c>
      <c r="L126">
        <v>875</v>
      </c>
      <c r="M126" s="25">
        <v>3.1593320765000001</v>
      </c>
      <c r="N126" t="s">
        <v>556</v>
      </c>
      <c r="O126" s="17">
        <v>14.4</v>
      </c>
      <c r="P126" s="17">
        <v>23.3</v>
      </c>
      <c r="Q126" s="16">
        <f t="shared" si="7"/>
        <v>0.61802575107296132</v>
      </c>
      <c r="R126">
        <v>0</v>
      </c>
      <c r="S126" t="s">
        <v>39</v>
      </c>
      <c r="T126" s="4"/>
      <c r="U126">
        <v>1</v>
      </c>
      <c r="V126" s="16">
        <v>0.56000000000000005</v>
      </c>
      <c r="W126" s="16">
        <v>0.57999999999999996</v>
      </c>
      <c r="X126" s="16">
        <v>0.53</v>
      </c>
      <c r="Y126" s="23">
        <f t="shared" si="8"/>
        <v>0.55666666666666675</v>
      </c>
      <c r="Z126" s="16">
        <v>59.16</v>
      </c>
      <c r="AA126" s="16">
        <v>59.25</v>
      </c>
      <c r="AB126" s="16">
        <v>59.22</v>
      </c>
      <c r="AC126" s="16">
        <f t="shared" si="9"/>
        <v>59.21</v>
      </c>
      <c r="AD126" s="24">
        <v>6.7999999999999996E-3</v>
      </c>
      <c r="AE126" s="16">
        <f t="shared" si="10"/>
        <v>6.8</v>
      </c>
      <c r="AF126" s="24">
        <f t="shared" si="13"/>
        <v>0.11484546529302482</v>
      </c>
      <c r="AG126" s="16">
        <v>50.78</v>
      </c>
      <c r="AH126" s="22">
        <f t="shared" si="11"/>
        <v>25.39</v>
      </c>
      <c r="AI126" s="22">
        <f t="shared" si="12"/>
        <v>0</v>
      </c>
      <c r="AJ126" s="21">
        <f>AN126+AP126+AR126+AT126+AV126+AX126+AZ126+BB126+BD126+BD126+BF126+BI126+BK126+BM126+BO126+BQ126+BS126+BU126+BW126+BY126+CA126+CD126+CF126+CH126+CJ126+CL126+CN126+CP126+CR126+CT126+CV126</f>
        <v>0</v>
      </c>
      <c r="AK126" s="21">
        <f>AO126+AQ126+AS126+AU126+AW126+AY126+BA126+BC126+BE126+BE126+BG126+BJ126+BL126+BN126+BP126+BR126+BT126+BV126+BX126+BZ126+CB126+CE126+CG126+CI126+CK126+CM126+CO126+CQ126+CS126+CU126+CW126</f>
        <v>0</v>
      </c>
    </row>
    <row r="127" spans="1:101" x14ac:dyDescent="0.3">
      <c r="A127">
        <v>339</v>
      </c>
      <c r="B127">
        <v>6769</v>
      </c>
      <c r="C127" s="2" t="s">
        <v>136</v>
      </c>
      <c r="D127" s="2" t="s">
        <v>451</v>
      </c>
      <c r="E127" s="4" t="s">
        <v>233</v>
      </c>
      <c r="G127" t="s">
        <v>11</v>
      </c>
      <c r="H127">
        <v>2017</v>
      </c>
      <c r="I127" s="1">
        <v>42922</v>
      </c>
      <c r="J127" s="3">
        <v>44760</v>
      </c>
      <c r="K127">
        <v>5</v>
      </c>
      <c r="L127">
        <v>1838</v>
      </c>
      <c r="M127" s="25">
        <v>3.1593320765000001</v>
      </c>
      <c r="N127" t="s">
        <v>556</v>
      </c>
      <c r="O127" s="17">
        <v>14.8</v>
      </c>
      <c r="P127" s="17">
        <v>24.8</v>
      </c>
      <c r="Q127" s="16">
        <f t="shared" si="7"/>
        <v>0.59677419354838712</v>
      </c>
      <c r="R127">
        <v>0</v>
      </c>
      <c r="S127" t="s">
        <v>13</v>
      </c>
      <c r="T127" s="4"/>
      <c r="U127">
        <v>0</v>
      </c>
      <c r="V127" s="16">
        <v>0.63</v>
      </c>
      <c r="W127" s="16">
        <v>0.6</v>
      </c>
      <c r="X127" s="16">
        <v>0.57999999999999996</v>
      </c>
      <c r="Y127" s="23">
        <f t="shared" si="8"/>
        <v>0.60333333333333339</v>
      </c>
      <c r="Z127" s="16">
        <v>54.32</v>
      </c>
      <c r="AA127" s="16">
        <v>54.18</v>
      </c>
      <c r="AB127" s="16">
        <v>54.21</v>
      </c>
      <c r="AC127" s="16">
        <f t="shared" si="9"/>
        <v>54.236666666666672</v>
      </c>
      <c r="AD127" s="24">
        <v>6.3E-3</v>
      </c>
      <c r="AE127" s="16">
        <f t="shared" si="10"/>
        <v>6.3</v>
      </c>
      <c r="AF127" s="24">
        <f t="shared" si="13"/>
        <v>0.11615758097228196</v>
      </c>
      <c r="AG127" s="16">
        <v>47.29</v>
      </c>
      <c r="AH127" s="22">
        <f t="shared" si="11"/>
        <v>23.645</v>
      </c>
      <c r="AI127" s="22" t="e">
        <f t="shared" si="12"/>
        <v>#VALUE!</v>
      </c>
      <c r="AJ127" s="21" t="s">
        <v>133</v>
      </c>
      <c r="AK127" s="21" t="s">
        <v>133</v>
      </c>
    </row>
    <row r="128" spans="1:101" x14ac:dyDescent="0.3">
      <c r="A128">
        <v>283</v>
      </c>
      <c r="B128">
        <v>6699</v>
      </c>
      <c r="C128" s="2" t="s">
        <v>185</v>
      </c>
      <c r="D128" s="2" t="s">
        <v>500</v>
      </c>
      <c r="E128" s="4" t="s">
        <v>233</v>
      </c>
      <c r="G128" t="s">
        <v>11</v>
      </c>
      <c r="H128">
        <v>2017</v>
      </c>
      <c r="I128" s="1">
        <v>42762</v>
      </c>
      <c r="J128" s="3">
        <v>44762</v>
      </c>
      <c r="K128">
        <v>5</v>
      </c>
      <c r="L128">
        <v>2000</v>
      </c>
      <c r="M128" s="25">
        <v>3.1593320765000001</v>
      </c>
      <c r="N128" t="s">
        <v>556</v>
      </c>
      <c r="O128" s="17">
        <v>12.7</v>
      </c>
      <c r="P128" s="17">
        <v>23.5</v>
      </c>
      <c r="Q128" s="16">
        <f t="shared" si="7"/>
        <v>0.54042553191489362</v>
      </c>
      <c r="R128">
        <v>0</v>
      </c>
      <c r="S128" t="s">
        <v>13</v>
      </c>
      <c r="T128" s="4"/>
      <c r="U128">
        <v>0</v>
      </c>
      <c r="V128" s="16">
        <v>0.51</v>
      </c>
      <c r="W128" s="16">
        <v>0.53</v>
      </c>
      <c r="X128" s="16">
        <v>0.52</v>
      </c>
      <c r="Y128" s="23">
        <f t="shared" si="8"/>
        <v>0.52</v>
      </c>
      <c r="Z128" s="16">
        <v>48.68</v>
      </c>
      <c r="AA128" s="16">
        <v>48.66</v>
      </c>
      <c r="AB128" s="16">
        <v>48.69</v>
      </c>
      <c r="AC128" s="16">
        <f t="shared" si="9"/>
        <v>48.676666666666669</v>
      </c>
      <c r="AD128" s="24">
        <v>5.5999999999999999E-3</v>
      </c>
      <c r="AE128" s="16">
        <f t="shared" si="10"/>
        <v>5.6</v>
      </c>
      <c r="AF128" s="24">
        <f t="shared" si="13"/>
        <v>0.11504485379716495</v>
      </c>
      <c r="AG128" s="16">
        <v>39.46</v>
      </c>
      <c r="AH128" s="22">
        <f t="shared" si="11"/>
        <v>19.73</v>
      </c>
      <c r="AI128" s="22" t="e">
        <f t="shared" si="12"/>
        <v>#VALUE!</v>
      </c>
      <c r="AJ128" s="21" t="s">
        <v>133</v>
      </c>
      <c r="AK128" s="21" t="s">
        <v>133</v>
      </c>
    </row>
    <row r="129" spans="1:101" x14ac:dyDescent="0.3">
      <c r="A129">
        <v>322</v>
      </c>
      <c r="B129">
        <v>6754</v>
      </c>
      <c r="C129" s="2" t="s">
        <v>160</v>
      </c>
      <c r="D129" s="2" t="s">
        <v>475</v>
      </c>
      <c r="E129" s="4" t="s">
        <v>233</v>
      </c>
      <c r="G129" t="s">
        <v>11</v>
      </c>
      <c r="H129">
        <v>2017</v>
      </c>
      <c r="I129" s="1">
        <v>42913</v>
      </c>
      <c r="J129" s="3">
        <v>44767</v>
      </c>
      <c r="K129">
        <v>5</v>
      </c>
      <c r="L129">
        <v>1890</v>
      </c>
      <c r="M129" s="25">
        <v>3.1593320765000001</v>
      </c>
      <c r="N129" t="s">
        <v>561</v>
      </c>
      <c r="O129" s="17">
        <v>14.8</v>
      </c>
      <c r="P129" s="17">
        <v>24.3</v>
      </c>
      <c r="Q129" s="16">
        <f t="shared" si="7"/>
        <v>0.60905349794238683</v>
      </c>
      <c r="R129">
        <v>0</v>
      </c>
      <c r="S129" t="s">
        <v>13</v>
      </c>
      <c r="T129" s="4"/>
      <c r="U129">
        <v>0</v>
      </c>
      <c r="V129" s="16">
        <v>0.62</v>
      </c>
      <c r="W129" s="16">
        <v>0.59</v>
      </c>
      <c r="X129" s="16">
        <v>0.61</v>
      </c>
      <c r="Y129" s="23">
        <f t="shared" si="8"/>
        <v>0.60666666666666658</v>
      </c>
      <c r="Z129" s="16">
        <v>52.73</v>
      </c>
      <c r="AA129" s="16">
        <v>52.74</v>
      </c>
      <c r="AB129" s="16">
        <v>52.6</v>
      </c>
      <c r="AC129" s="16">
        <f t="shared" si="9"/>
        <v>52.69</v>
      </c>
      <c r="AD129" s="24">
        <v>6.4000000000000003E-3</v>
      </c>
      <c r="AE129" s="16">
        <f t="shared" si="10"/>
        <v>6.4</v>
      </c>
      <c r="AF129" s="24">
        <f t="shared" si="13"/>
        <v>0.12146517365724048</v>
      </c>
      <c r="AG129" s="16">
        <v>44.47</v>
      </c>
      <c r="AH129" s="22">
        <f t="shared" si="11"/>
        <v>22.234999999999999</v>
      </c>
      <c r="AI129" s="22" t="e">
        <f t="shared" si="12"/>
        <v>#VALUE!</v>
      </c>
      <c r="AJ129" s="21" t="s">
        <v>133</v>
      </c>
      <c r="AK129" s="21" t="s">
        <v>133</v>
      </c>
    </row>
    <row r="130" spans="1:101" x14ac:dyDescent="0.3">
      <c r="A130">
        <v>466</v>
      </c>
      <c r="B130">
        <v>7113</v>
      </c>
      <c r="C130" s="2" t="s">
        <v>227</v>
      </c>
      <c r="D130" s="2" t="s">
        <v>542</v>
      </c>
      <c r="E130" s="4" t="s">
        <v>233</v>
      </c>
      <c r="G130" t="s">
        <v>11</v>
      </c>
      <c r="H130">
        <v>2019</v>
      </c>
      <c r="I130" s="1">
        <v>43599</v>
      </c>
      <c r="J130" s="3">
        <v>44769</v>
      </c>
      <c r="K130">
        <v>3</v>
      </c>
      <c r="L130">
        <v>1396</v>
      </c>
      <c r="M130" s="25">
        <v>3.1593320765000001</v>
      </c>
      <c r="N130" t="s">
        <v>558</v>
      </c>
      <c r="O130" s="17">
        <v>15.6</v>
      </c>
      <c r="P130" s="17">
        <v>23.9</v>
      </c>
      <c r="Q130" s="16">
        <f t="shared" ref="Q130:Q193" si="14">O130/P130</f>
        <v>0.65271966527196656</v>
      </c>
      <c r="R130">
        <v>0</v>
      </c>
      <c r="S130" t="s">
        <v>26</v>
      </c>
      <c r="T130" s="4"/>
      <c r="U130">
        <v>0</v>
      </c>
      <c r="V130" s="16">
        <v>0.55000000000000004</v>
      </c>
      <c r="W130" s="16">
        <v>0.56000000000000005</v>
      </c>
      <c r="X130" s="16">
        <v>0.54</v>
      </c>
      <c r="Y130" s="23">
        <f t="shared" ref="Y130:Y193" si="15">AVERAGE(V130:X130)</f>
        <v>0.55000000000000004</v>
      </c>
      <c r="Z130" s="16">
        <v>51.66</v>
      </c>
      <c r="AA130" s="16">
        <v>51.47</v>
      </c>
      <c r="AB130" s="16">
        <v>51.44</v>
      </c>
      <c r="AC130" s="16">
        <f t="shared" ref="AC130:AC193" si="16">AVERAGE(Z130:AB130)</f>
        <v>51.523333333333333</v>
      </c>
      <c r="AD130" s="24">
        <v>6.1000000000000004E-3</v>
      </c>
      <c r="AE130" s="16">
        <f t="shared" ref="AE130:AE193" si="17">AD130*1000</f>
        <v>6.1000000000000005</v>
      </c>
      <c r="AF130" s="24">
        <f t="shared" si="13"/>
        <v>0.11839296111794011</v>
      </c>
      <c r="AG130" s="16">
        <v>44.8</v>
      </c>
      <c r="AH130" s="22">
        <f t="shared" ref="AH130:AH193" si="18">AG130/2</f>
        <v>22.4</v>
      </c>
      <c r="AI130" s="22" t="e">
        <f t="shared" ref="AI130:AI193" si="19">AJ130+AK130</f>
        <v>#VALUE!</v>
      </c>
      <c r="AJ130" s="21" t="s">
        <v>133</v>
      </c>
      <c r="AK130" s="21" t="s">
        <v>133</v>
      </c>
    </row>
    <row r="131" spans="1:101" x14ac:dyDescent="0.3">
      <c r="A131" s="8">
        <v>414</v>
      </c>
      <c r="B131" s="8">
        <v>6909</v>
      </c>
      <c r="C131" s="2" t="s">
        <v>170</v>
      </c>
      <c r="D131" s="2" t="s">
        <v>485</v>
      </c>
      <c r="E131" s="4" t="s">
        <v>233</v>
      </c>
      <c r="G131" t="s">
        <v>11</v>
      </c>
      <c r="H131">
        <v>2017</v>
      </c>
      <c r="I131" s="1">
        <v>43081</v>
      </c>
      <c r="J131" s="3">
        <v>44772</v>
      </c>
      <c r="K131">
        <v>5</v>
      </c>
      <c r="L131">
        <v>1691</v>
      </c>
      <c r="M131" s="25">
        <v>3.1593320765000001</v>
      </c>
      <c r="N131" t="s">
        <v>556</v>
      </c>
      <c r="O131" s="17">
        <v>15.1</v>
      </c>
      <c r="P131" s="17">
        <v>24.4</v>
      </c>
      <c r="Q131" s="16">
        <f t="shared" si="14"/>
        <v>0.61885245901639352</v>
      </c>
      <c r="R131">
        <v>0</v>
      </c>
      <c r="S131" t="s">
        <v>13</v>
      </c>
      <c r="T131" s="4"/>
      <c r="U131">
        <v>0</v>
      </c>
      <c r="V131" s="16">
        <v>0.57999999999999996</v>
      </c>
      <c r="W131" s="16">
        <v>0.62</v>
      </c>
      <c r="X131" s="16">
        <v>0.56999999999999995</v>
      </c>
      <c r="Y131" s="23">
        <f t="shared" si="15"/>
        <v>0.59</v>
      </c>
      <c r="Z131" s="16">
        <v>49.69</v>
      </c>
      <c r="AA131" s="16">
        <v>49.65</v>
      </c>
      <c r="AB131" s="16">
        <v>49.6</v>
      </c>
      <c r="AC131" s="16">
        <f t="shared" si="16"/>
        <v>49.646666666666668</v>
      </c>
      <c r="AD131" s="24">
        <v>5.8999999999999999E-3</v>
      </c>
      <c r="AE131" s="16">
        <f t="shared" si="17"/>
        <v>5.8999999999999995</v>
      </c>
      <c r="AF131" s="24">
        <f t="shared" ref="AF131:AF194" si="20">AE131/(AC131)</f>
        <v>0.11883980126225324</v>
      </c>
      <c r="AG131" s="16">
        <v>41.6</v>
      </c>
      <c r="AH131" s="22">
        <f t="shared" si="18"/>
        <v>20.8</v>
      </c>
      <c r="AI131" s="22" t="e">
        <f t="shared" si="19"/>
        <v>#VALUE!</v>
      </c>
      <c r="AJ131" s="21" t="s">
        <v>133</v>
      </c>
      <c r="AK131" s="21" t="s">
        <v>133</v>
      </c>
    </row>
    <row r="132" spans="1:101" x14ac:dyDescent="0.3">
      <c r="A132">
        <v>475</v>
      </c>
      <c r="B132">
        <v>7127</v>
      </c>
      <c r="C132" s="2" t="s">
        <v>207</v>
      </c>
      <c r="D132" s="2" t="s">
        <v>522</v>
      </c>
      <c r="E132" s="4" t="s">
        <v>233</v>
      </c>
      <c r="G132" t="s">
        <v>11</v>
      </c>
      <c r="H132">
        <v>2019</v>
      </c>
      <c r="I132" s="1">
        <v>43611</v>
      </c>
      <c r="J132" s="3">
        <v>44778</v>
      </c>
      <c r="K132">
        <v>3</v>
      </c>
      <c r="L132">
        <v>1167</v>
      </c>
      <c r="M132" s="25">
        <v>3.1593320765000001</v>
      </c>
      <c r="N132" t="s">
        <v>556</v>
      </c>
      <c r="O132" s="17">
        <v>14.7</v>
      </c>
      <c r="P132" s="17">
        <v>25.4</v>
      </c>
      <c r="Q132" s="16">
        <f t="shared" si="14"/>
        <v>0.57874015748031493</v>
      </c>
      <c r="R132">
        <v>0</v>
      </c>
      <c r="S132" t="s">
        <v>21</v>
      </c>
      <c r="T132" s="4"/>
      <c r="U132">
        <v>0</v>
      </c>
      <c r="V132" s="16">
        <v>0.53</v>
      </c>
      <c r="W132" s="16">
        <v>0.55000000000000004</v>
      </c>
      <c r="X132" s="16">
        <v>0.53</v>
      </c>
      <c r="Y132" s="23">
        <f t="shared" si="15"/>
        <v>0.53666666666666674</v>
      </c>
      <c r="Z132" s="16">
        <v>48.19</v>
      </c>
      <c r="AA132" s="16">
        <v>48.28</v>
      </c>
      <c r="AB132" s="16">
        <v>48.26</v>
      </c>
      <c r="AC132" s="16">
        <f t="shared" si="16"/>
        <v>48.243333333333332</v>
      </c>
      <c r="AD132" s="24">
        <v>6.0000000000000001E-3</v>
      </c>
      <c r="AE132" s="16">
        <f t="shared" si="17"/>
        <v>6</v>
      </c>
      <c r="AF132" s="24">
        <f t="shared" si="20"/>
        <v>0.12436951564983072</v>
      </c>
      <c r="AG132" s="16">
        <v>41.55</v>
      </c>
      <c r="AH132" s="22">
        <f t="shared" si="18"/>
        <v>20.774999999999999</v>
      </c>
      <c r="AI132" s="22" t="e">
        <f t="shared" si="19"/>
        <v>#VALUE!</v>
      </c>
      <c r="AJ132" s="21" t="s">
        <v>133</v>
      </c>
      <c r="AK132" s="21" t="s">
        <v>133</v>
      </c>
      <c r="AL132">
        <v>21</v>
      </c>
      <c r="AM132">
        <v>19</v>
      </c>
      <c r="AN132">
        <v>13</v>
      </c>
      <c r="AO132">
        <v>16</v>
      </c>
      <c r="AP132">
        <v>12</v>
      </c>
      <c r="AQ132">
        <v>16</v>
      </c>
      <c r="AR132">
        <v>12</v>
      </c>
      <c r="AS132">
        <v>14</v>
      </c>
      <c r="AT132">
        <v>12</v>
      </c>
      <c r="AU132">
        <v>13</v>
      </c>
      <c r="AV132">
        <v>11</v>
      </c>
      <c r="AW132">
        <v>11</v>
      </c>
      <c r="AX132">
        <v>11</v>
      </c>
      <c r="AY132">
        <v>11</v>
      </c>
      <c r="AZ132">
        <v>11</v>
      </c>
      <c r="BA132">
        <v>11</v>
      </c>
      <c r="BB132">
        <v>11</v>
      </c>
      <c r="BC132">
        <v>11</v>
      </c>
      <c r="BD132">
        <v>10</v>
      </c>
      <c r="BE132">
        <v>11</v>
      </c>
      <c r="BF132">
        <v>11</v>
      </c>
      <c r="BG132">
        <v>10</v>
      </c>
      <c r="BI132">
        <v>13</v>
      </c>
      <c r="BJ132">
        <v>16</v>
      </c>
      <c r="BK132">
        <v>13</v>
      </c>
      <c r="BL132">
        <v>16</v>
      </c>
      <c r="BM132">
        <v>12</v>
      </c>
      <c r="BN132">
        <v>13</v>
      </c>
      <c r="BO132">
        <v>12</v>
      </c>
      <c r="BP132">
        <v>12</v>
      </c>
      <c r="BQ132">
        <v>11</v>
      </c>
      <c r="BR132">
        <v>11</v>
      </c>
      <c r="BS132">
        <v>10</v>
      </c>
      <c r="BT132">
        <v>11</v>
      </c>
      <c r="BU132">
        <v>10</v>
      </c>
      <c r="BV132">
        <v>11</v>
      </c>
      <c r="BW132">
        <v>11</v>
      </c>
      <c r="BX132">
        <v>10</v>
      </c>
      <c r="BY132">
        <v>11</v>
      </c>
      <c r="BZ132">
        <v>10</v>
      </c>
      <c r="CA132">
        <v>11</v>
      </c>
      <c r="CB132">
        <v>10</v>
      </c>
      <c r="CD132">
        <v>14</v>
      </c>
      <c r="CE132">
        <v>16</v>
      </c>
      <c r="CF132">
        <v>12</v>
      </c>
      <c r="CG132">
        <v>16</v>
      </c>
      <c r="CH132">
        <v>12</v>
      </c>
      <c r="CI132">
        <v>14</v>
      </c>
      <c r="CJ132">
        <v>12</v>
      </c>
      <c r="CK132">
        <v>12</v>
      </c>
      <c r="CL132">
        <v>11</v>
      </c>
      <c r="CM132">
        <v>12</v>
      </c>
      <c r="CN132">
        <v>10</v>
      </c>
      <c r="CO132">
        <v>12</v>
      </c>
      <c r="CP132">
        <v>11</v>
      </c>
      <c r="CQ132">
        <v>11</v>
      </c>
      <c r="CR132">
        <v>11</v>
      </c>
      <c r="CS132">
        <v>11</v>
      </c>
      <c r="CT132">
        <v>10</v>
      </c>
      <c r="CU132">
        <v>10</v>
      </c>
      <c r="CV132">
        <v>10</v>
      </c>
      <c r="CW132">
        <v>11</v>
      </c>
    </row>
    <row r="133" spans="1:101" x14ac:dyDescent="0.3">
      <c r="A133">
        <v>501</v>
      </c>
      <c r="B133">
        <v>7153</v>
      </c>
      <c r="C133" s="2" t="s">
        <v>193</v>
      </c>
      <c r="D133" s="2" t="s">
        <v>508</v>
      </c>
      <c r="E133" s="4" t="s">
        <v>233</v>
      </c>
      <c r="G133" t="s">
        <v>11</v>
      </c>
      <c r="H133">
        <v>2021</v>
      </c>
      <c r="I133" s="1">
        <v>44278</v>
      </c>
      <c r="J133" s="3">
        <v>44778</v>
      </c>
      <c r="K133">
        <v>1</v>
      </c>
      <c r="L133">
        <v>500</v>
      </c>
      <c r="M133" s="25">
        <v>3.1593320765000001</v>
      </c>
      <c r="N133" t="s">
        <v>556</v>
      </c>
      <c r="O133" s="17">
        <v>14.5</v>
      </c>
      <c r="P133" s="17">
        <v>24.4</v>
      </c>
      <c r="Q133" s="16">
        <f t="shared" si="14"/>
        <v>0.59426229508196726</v>
      </c>
      <c r="R133">
        <v>0</v>
      </c>
      <c r="S133" t="s">
        <v>13</v>
      </c>
      <c r="T133" s="4"/>
      <c r="U133">
        <v>0</v>
      </c>
      <c r="V133" s="16">
        <v>0.56999999999999995</v>
      </c>
      <c r="W133" s="16">
        <v>0.56999999999999995</v>
      </c>
      <c r="X133" s="16">
        <v>0.59</v>
      </c>
      <c r="Y133" s="23">
        <f t="shared" si="15"/>
        <v>0.57666666666666666</v>
      </c>
      <c r="Z133" s="16">
        <v>48.53</v>
      </c>
      <c r="AA133" s="16">
        <v>48.46</v>
      </c>
      <c r="AB133" s="16">
        <v>48.55</v>
      </c>
      <c r="AC133" s="16">
        <f t="shared" si="16"/>
        <v>48.513333333333343</v>
      </c>
      <c r="AD133" s="24">
        <v>6.3E-3</v>
      </c>
      <c r="AE133" s="16">
        <f t="shared" si="17"/>
        <v>6.3</v>
      </c>
      <c r="AF133" s="24">
        <f t="shared" si="20"/>
        <v>0.12986120654115704</v>
      </c>
      <c r="AG133" s="16">
        <v>40.96</v>
      </c>
      <c r="AH133" s="22">
        <f t="shared" si="18"/>
        <v>20.48</v>
      </c>
      <c r="AI133" s="22" t="e">
        <f t="shared" si="19"/>
        <v>#VALUE!</v>
      </c>
      <c r="AJ133" s="21" t="s">
        <v>133</v>
      </c>
      <c r="AK133" s="21" t="s">
        <v>133</v>
      </c>
    </row>
    <row r="134" spans="1:101" x14ac:dyDescent="0.3">
      <c r="A134">
        <v>429</v>
      </c>
      <c r="B134">
        <v>6919</v>
      </c>
      <c r="C134" s="2" t="s">
        <v>173</v>
      </c>
      <c r="D134" s="2" t="s">
        <v>488</v>
      </c>
      <c r="E134" s="15" t="s">
        <v>233</v>
      </c>
      <c r="G134" t="s">
        <v>11</v>
      </c>
      <c r="H134">
        <v>2018</v>
      </c>
      <c r="I134" s="1">
        <v>43298</v>
      </c>
      <c r="J134" s="3">
        <v>44779</v>
      </c>
      <c r="K134">
        <v>4</v>
      </c>
      <c r="L134">
        <v>1481</v>
      </c>
      <c r="M134" s="25">
        <v>3.1593320765000001</v>
      </c>
      <c r="N134" t="s">
        <v>556</v>
      </c>
      <c r="O134" s="17">
        <v>15.3</v>
      </c>
      <c r="P134" s="17">
        <v>25.2</v>
      </c>
      <c r="Q134" s="16">
        <f t="shared" si="14"/>
        <v>0.60714285714285721</v>
      </c>
      <c r="R134">
        <v>0</v>
      </c>
      <c r="S134" t="s">
        <v>13</v>
      </c>
      <c r="T134" s="4"/>
      <c r="U134">
        <v>0</v>
      </c>
      <c r="V134" s="16">
        <v>0.59</v>
      </c>
      <c r="W134" s="16">
        <v>0.56000000000000005</v>
      </c>
      <c r="X134" s="16">
        <v>0.56999999999999995</v>
      </c>
      <c r="Y134" s="23">
        <f t="shared" si="15"/>
        <v>0.57333333333333325</v>
      </c>
      <c r="Z134" s="16">
        <v>51.7</v>
      </c>
      <c r="AA134" s="16">
        <v>51.75</v>
      </c>
      <c r="AB134" s="16">
        <v>51.79</v>
      </c>
      <c r="AC134" s="16">
        <f t="shared" si="16"/>
        <v>51.74666666666667</v>
      </c>
      <c r="AD134" s="24">
        <v>6.4999999999999997E-3</v>
      </c>
      <c r="AE134" s="16">
        <f t="shared" si="17"/>
        <v>6.5</v>
      </c>
      <c r="AF134" s="24">
        <f t="shared" si="20"/>
        <v>0.12561195568152536</v>
      </c>
      <c r="AG134" s="16">
        <v>44.28</v>
      </c>
      <c r="AH134" s="22">
        <f t="shared" si="18"/>
        <v>22.14</v>
      </c>
      <c r="AI134" s="22">
        <f t="shared" si="19"/>
        <v>761</v>
      </c>
      <c r="AJ134" s="21">
        <f>AN134+AP134+AR134+AT134+AV134+AX134+AZ134+BB134+BD134+BD134+BF134+BI134+BK134+BM134+BO134+BQ134+BS134+BU134+BW134+BY134+CA134+CD134+CF134+CH134+CJ134+CL134+CN134+CP134+CR134+CT134+CV134</f>
        <v>354</v>
      </c>
      <c r="AK134" s="21">
        <f>AO134+AQ134+AS134+AU134+AW134+AY134+BA134+BC134+BE134+BE134+BG134+BJ134+BL134+BN134+BP134+BR134+BT134+BV134+BX134+BZ134+CB134+CE134+CG134+CI134+CK134+CM134+CO134+CQ134+CS134+CU134+CW134</f>
        <v>407</v>
      </c>
      <c r="AL134">
        <v>24</v>
      </c>
      <c r="AM134">
        <v>21</v>
      </c>
      <c r="AN134">
        <v>15</v>
      </c>
      <c r="AO134">
        <v>20</v>
      </c>
      <c r="AP134">
        <v>13</v>
      </c>
      <c r="AQ134">
        <v>17</v>
      </c>
      <c r="AR134">
        <v>12</v>
      </c>
      <c r="AS134">
        <v>14</v>
      </c>
      <c r="AT134">
        <v>11</v>
      </c>
      <c r="AU134">
        <v>13</v>
      </c>
      <c r="AV134">
        <v>11</v>
      </c>
      <c r="AW134">
        <v>13</v>
      </c>
      <c r="AX134">
        <v>11</v>
      </c>
      <c r="AY134">
        <v>12</v>
      </c>
      <c r="AZ134">
        <v>11</v>
      </c>
      <c r="BA134">
        <v>11</v>
      </c>
      <c r="BB134">
        <v>10</v>
      </c>
      <c r="BC134">
        <v>11</v>
      </c>
      <c r="BD134">
        <v>11</v>
      </c>
      <c r="BE134">
        <v>12</v>
      </c>
      <c r="BF134">
        <v>11</v>
      </c>
      <c r="BG134">
        <v>11</v>
      </c>
      <c r="BI134">
        <v>14</v>
      </c>
      <c r="BJ134">
        <v>18</v>
      </c>
      <c r="BK134">
        <v>13</v>
      </c>
      <c r="BL134">
        <v>16</v>
      </c>
      <c r="BM134">
        <v>11</v>
      </c>
      <c r="BN134">
        <v>15</v>
      </c>
      <c r="BO134">
        <v>12</v>
      </c>
      <c r="BP134">
        <v>14</v>
      </c>
      <c r="BQ134">
        <v>11</v>
      </c>
      <c r="BR134">
        <v>13</v>
      </c>
      <c r="BS134">
        <v>10</v>
      </c>
      <c r="BT134">
        <v>12</v>
      </c>
      <c r="BU134">
        <v>10</v>
      </c>
      <c r="BV134">
        <v>11</v>
      </c>
      <c r="BW134">
        <v>10</v>
      </c>
      <c r="BX134">
        <v>12</v>
      </c>
      <c r="BY134">
        <v>10</v>
      </c>
      <c r="BZ134">
        <v>11</v>
      </c>
      <c r="CA134">
        <v>11</v>
      </c>
      <c r="CB134">
        <v>11</v>
      </c>
      <c r="CD134">
        <v>14</v>
      </c>
      <c r="CE134">
        <v>19</v>
      </c>
      <c r="CF134">
        <v>13</v>
      </c>
      <c r="CG134">
        <v>16</v>
      </c>
      <c r="CH134">
        <v>12</v>
      </c>
      <c r="CI134">
        <v>14</v>
      </c>
      <c r="CJ134">
        <v>11</v>
      </c>
      <c r="CK134">
        <v>13</v>
      </c>
      <c r="CL134">
        <v>11</v>
      </c>
      <c r="CM134">
        <v>12</v>
      </c>
      <c r="CN134">
        <v>11</v>
      </c>
      <c r="CO134">
        <v>12</v>
      </c>
      <c r="CP134">
        <v>11</v>
      </c>
      <c r="CQ134">
        <v>12</v>
      </c>
      <c r="CR134">
        <v>10</v>
      </c>
      <c r="CS134">
        <v>10</v>
      </c>
      <c r="CT134">
        <v>11</v>
      </c>
      <c r="CU134">
        <v>10</v>
      </c>
      <c r="CV134">
        <v>11</v>
      </c>
      <c r="CW134">
        <v>10</v>
      </c>
    </row>
    <row r="135" spans="1:101" x14ac:dyDescent="0.3">
      <c r="A135">
        <v>257</v>
      </c>
      <c r="B135">
        <v>6659</v>
      </c>
      <c r="C135" s="2" t="s">
        <v>105</v>
      </c>
      <c r="D135" s="2" t="s">
        <v>421</v>
      </c>
      <c r="E135" s="4" t="s">
        <v>233</v>
      </c>
      <c r="G135" t="s">
        <v>11</v>
      </c>
      <c r="H135">
        <v>2015</v>
      </c>
      <c r="I135" s="1">
        <v>42246</v>
      </c>
      <c r="J135" s="3">
        <v>44782</v>
      </c>
      <c r="K135">
        <v>7</v>
      </c>
      <c r="L135">
        <v>2759</v>
      </c>
      <c r="M135" s="25">
        <v>3.1593320765000001</v>
      </c>
      <c r="N135" t="s">
        <v>556</v>
      </c>
      <c r="O135" s="17">
        <v>15.3</v>
      </c>
      <c r="P135" s="17">
        <v>25.3</v>
      </c>
      <c r="Q135" s="16">
        <f t="shared" si="14"/>
        <v>0.60474308300395263</v>
      </c>
      <c r="R135">
        <v>0</v>
      </c>
      <c r="S135" t="s">
        <v>13</v>
      </c>
      <c r="T135" s="4"/>
      <c r="U135">
        <v>0</v>
      </c>
      <c r="V135" s="16">
        <v>0.57999999999999996</v>
      </c>
      <c r="W135" s="16">
        <v>0.56999999999999995</v>
      </c>
      <c r="X135" s="16">
        <v>0.55000000000000004</v>
      </c>
      <c r="Y135" s="23">
        <f t="shared" si="15"/>
        <v>0.56666666666666665</v>
      </c>
      <c r="Z135" s="16">
        <v>51.28</v>
      </c>
      <c r="AA135" s="16">
        <v>51.36</v>
      </c>
      <c r="AB135" s="16">
        <v>51.38</v>
      </c>
      <c r="AC135" s="16">
        <f t="shared" si="16"/>
        <v>51.34</v>
      </c>
      <c r="AD135" s="24">
        <v>6.1000000000000004E-3</v>
      </c>
      <c r="AE135" s="16">
        <f t="shared" si="17"/>
        <v>6.1000000000000005</v>
      </c>
      <c r="AF135" s="24">
        <f t="shared" si="20"/>
        <v>0.11881573821581613</v>
      </c>
      <c r="AG135" s="16">
        <v>42.28</v>
      </c>
      <c r="AH135" s="22">
        <f t="shared" si="18"/>
        <v>21.14</v>
      </c>
      <c r="AI135" s="22" t="e">
        <f t="shared" si="19"/>
        <v>#VALUE!</v>
      </c>
      <c r="AJ135" s="21" t="s">
        <v>133</v>
      </c>
      <c r="AK135" s="21" t="s">
        <v>133</v>
      </c>
    </row>
    <row r="136" spans="1:101" x14ac:dyDescent="0.3">
      <c r="A136">
        <v>431</v>
      </c>
      <c r="B136">
        <v>6920</v>
      </c>
      <c r="C136" s="2" t="s">
        <v>171</v>
      </c>
      <c r="D136" s="2" t="s">
        <v>486</v>
      </c>
      <c r="E136" s="4" t="s">
        <v>233</v>
      </c>
      <c r="G136" t="s">
        <v>11</v>
      </c>
      <c r="H136">
        <v>2018</v>
      </c>
      <c r="I136" s="1">
        <v>43299</v>
      </c>
      <c r="J136" s="3">
        <v>44782</v>
      </c>
      <c r="K136">
        <v>4</v>
      </c>
      <c r="L136">
        <v>1483</v>
      </c>
      <c r="M136" s="25">
        <v>3.1593320765000001</v>
      </c>
      <c r="N136" t="s">
        <v>556</v>
      </c>
      <c r="O136" s="17">
        <v>15.6</v>
      </c>
      <c r="P136" s="17">
        <v>25.2</v>
      </c>
      <c r="Q136" s="16">
        <f t="shared" si="14"/>
        <v>0.61904761904761907</v>
      </c>
      <c r="R136">
        <v>0</v>
      </c>
      <c r="S136" t="s">
        <v>13</v>
      </c>
      <c r="T136" s="4"/>
      <c r="U136">
        <v>0</v>
      </c>
      <c r="V136" s="16">
        <v>0.57999999999999996</v>
      </c>
      <c r="W136" s="16">
        <v>0.6</v>
      </c>
      <c r="X136" s="16">
        <v>0.64</v>
      </c>
      <c r="Y136" s="23">
        <f t="shared" si="15"/>
        <v>0.60666666666666658</v>
      </c>
      <c r="Z136" s="16">
        <v>47.44</v>
      </c>
      <c r="AA136" s="16">
        <v>47.51</v>
      </c>
      <c r="AB136" s="16">
        <v>47.52</v>
      </c>
      <c r="AC136" s="16">
        <f t="shared" si="16"/>
        <v>47.49</v>
      </c>
      <c r="AD136" s="24">
        <v>5.7000000000000002E-3</v>
      </c>
      <c r="AE136" s="16">
        <f t="shared" si="17"/>
        <v>5.7</v>
      </c>
      <c r="AF136" s="24">
        <f t="shared" si="20"/>
        <v>0.12002526847757422</v>
      </c>
      <c r="AG136" s="16">
        <v>40.67</v>
      </c>
      <c r="AH136" s="22">
        <f t="shared" si="18"/>
        <v>20.335000000000001</v>
      </c>
      <c r="AI136" s="22" t="e">
        <f t="shared" si="19"/>
        <v>#VALUE!</v>
      </c>
      <c r="AJ136" s="21" t="s">
        <v>133</v>
      </c>
      <c r="AK136" s="21" t="s">
        <v>133</v>
      </c>
    </row>
    <row r="137" spans="1:101" x14ac:dyDescent="0.3">
      <c r="A137">
        <v>311</v>
      </c>
      <c r="B137">
        <v>6743</v>
      </c>
      <c r="C137" s="2" t="s">
        <v>129</v>
      </c>
      <c r="D137" s="2" t="s">
        <v>445</v>
      </c>
      <c r="E137" s="4" t="s">
        <v>233</v>
      </c>
      <c r="G137" t="s">
        <v>11</v>
      </c>
      <c r="H137">
        <v>2017</v>
      </c>
      <c r="I137" s="1">
        <v>42905</v>
      </c>
      <c r="J137" s="3">
        <v>44784</v>
      </c>
      <c r="K137">
        <v>5</v>
      </c>
      <c r="L137">
        <v>1879</v>
      </c>
      <c r="M137" s="25">
        <v>3.1593320765000001</v>
      </c>
      <c r="N137" t="s">
        <v>556</v>
      </c>
      <c r="O137" s="17">
        <v>14.8</v>
      </c>
      <c r="P137" s="17">
        <v>25.2</v>
      </c>
      <c r="Q137" s="16">
        <f t="shared" si="14"/>
        <v>0.58730158730158732</v>
      </c>
      <c r="R137">
        <v>0</v>
      </c>
      <c r="S137" t="s">
        <v>13</v>
      </c>
      <c r="T137" s="4"/>
      <c r="U137">
        <v>0</v>
      </c>
      <c r="V137" s="16">
        <v>0.5</v>
      </c>
      <c r="W137" s="16">
        <v>0.51</v>
      </c>
      <c r="X137" s="16">
        <v>0.49</v>
      </c>
      <c r="Y137" s="23">
        <f t="shared" si="15"/>
        <v>0.5</v>
      </c>
      <c r="Z137" s="16">
        <v>49.86</v>
      </c>
      <c r="AA137" s="16">
        <v>49.93</v>
      </c>
      <c r="AB137" s="16">
        <v>49.86</v>
      </c>
      <c r="AC137" s="16">
        <f t="shared" si="16"/>
        <v>49.883333333333326</v>
      </c>
      <c r="AD137" s="24">
        <v>6.3E-3</v>
      </c>
      <c r="AE137" s="16">
        <f t="shared" si="17"/>
        <v>6.3</v>
      </c>
      <c r="AF137" s="24">
        <f t="shared" si="20"/>
        <v>0.12629468760441032</v>
      </c>
      <c r="AG137" s="16">
        <v>40.46</v>
      </c>
      <c r="AH137" s="22">
        <f t="shared" si="18"/>
        <v>20.23</v>
      </c>
      <c r="AI137" s="22" t="e">
        <f t="shared" si="19"/>
        <v>#VALUE!</v>
      </c>
      <c r="AJ137" s="21" t="s">
        <v>133</v>
      </c>
      <c r="AK137" s="21" t="s">
        <v>133</v>
      </c>
    </row>
    <row r="138" spans="1:101" x14ac:dyDescent="0.3">
      <c r="A138">
        <v>437</v>
      </c>
      <c r="B138">
        <v>6924</v>
      </c>
      <c r="C138" s="2" t="s">
        <v>167</v>
      </c>
      <c r="D138" s="2" t="s">
        <v>482</v>
      </c>
      <c r="E138" s="4" t="s">
        <v>233</v>
      </c>
      <c r="G138" t="s">
        <v>11</v>
      </c>
      <c r="H138">
        <v>2018</v>
      </c>
      <c r="I138" s="1">
        <v>43289</v>
      </c>
      <c r="J138" s="3">
        <v>44785</v>
      </c>
      <c r="K138">
        <v>4</v>
      </c>
      <c r="L138">
        <v>1496</v>
      </c>
      <c r="M138" s="25">
        <v>3.1593320765000001</v>
      </c>
      <c r="N138" t="s">
        <v>556</v>
      </c>
      <c r="O138" s="17">
        <v>15.2</v>
      </c>
      <c r="P138" s="17">
        <v>24.9</v>
      </c>
      <c r="Q138" s="16">
        <f t="shared" si="14"/>
        <v>0.61044176706827313</v>
      </c>
      <c r="R138">
        <v>0</v>
      </c>
      <c r="S138" t="s">
        <v>21</v>
      </c>
      <c r="T138" s="4"/>
      <c r="U138">
        <v>0</v>
      </c>
      <c r="V138" s="16">
        <v>0.56000000000000005</v>
      </c>
      <c r="W138" s="16">
        <v>0.57999999999999996</v>
      </c>
      <c r="X138" s="16">
        <v>0.59</v>
      </c>
      <c r="Y138" s="23">
        <f t="shared" si="15"/>
        <v>0.57666666666666666</v>
      </c>
      <c r="Z138" s="16">
        <v>49.01</v>
      </c>
      <c r="AA138" s="16">
        <v>49.04</v>
      </c>
      <c r="AB138" s="16">
        <v>49.03</v>
      </c>
      <c r="AC138" s="16">
        <f t="shared" si="16"/>
        <v>49.026666666666664</v>
      </c>
      <c r="AD138" s="24">
        <v>5.3E-3</v>
      </c>
      <c r="AE138" s="16">
        <f t="shared" si="17"/>
        <v>5.3</v>
      </c>
      <c r="AF138" s="24">
        <f t="shared" si="20"/>
        <v>0.10810443296165352</v>
      </c>
      <c r="AG138" s="16">
        <v>42.04</v>
      </c>
      <c r="AH138" s="22">
        <f t="shared" si="18"/>
        <v>21.02</v>
      </c>
      <c r="AI138" s="22" t="e">
        <f t="shared" si="19"/>
        <v>#VALUE!</v>
      </c>
      <c r="AJ138" s="21" t="s">
        <v>133</v>
      </c>
      <c r="AK138" s="21" t="s">
        <v>133</v>
      </c>
    </row>
    <row r="139" spans="1:101" x14ac:dyDescent="0.3">
      <c r="A139" s="10">
        <v>54</v>
      </c>
      <c r="B139" s="10">
        <v>5611</v>
      </c>
      <c r="C139" s="2" t="s">
        <v>43</v>
      </c>
      <c r="D139" s="2" t="s">
        <v>360</v>
      </c>
      <c r="E139" s="13" t="s">
        <v>233</v>
      </c>
      <c r="G139" t="s">
        <v>11</v>
      </c>
      <c r="H139">
        <v>2010</v>
      </c>
      <c r="I139" s="1">
        <v>40487</v>
      </c>
      <c r="J139" s="3">
        <v>44786</v>
      </c>
      <c r="K139">
        <v>12</v>
      </c>
      <c r="L139">
        <v>4299</v>
      </c>
      <c r="M139" s="25">
        <v>3.1593320765000001</v>
      </c>
      <c r="N139" t="s">
        <v>556</v>
      </c>
      <c r="O139" s="17">
        <v>14.9</v>
      </c>
      <c r="P139" s="17">
        <v>25.9</v>
      </c>
      <c r="Q139" s="16">
        <f t="shared" si="14"/>
        <v>0.57528957528957536</v>
      </c>
      <c r="R139">
        <v>0</v>
      </c>
      <c r="S139" t="s">
        <v>88</v>
      </c>
      <c r="T139" s="4"/>
      <c r="U139">
        <v>0</v>
      </c>
      <c r="V139">
        <v>0.45</v>
      </c>
      <c r="W139" s="16">
        <v>0.5</v>
      </c>
      <c r="X139">
        <v>0.46</v>
      </c>
      <c r="Y139" s="23">
        <f t="shared" si="15"/>
        <v>0.47</v>
      </c>
      <c r="Z139">
        <v>50.29</v>
      </c>
      <c r="AA139">
        <v>50.28</v>
      </c>
      <c r="AB139" s="16">
        <v>50.17</v>
      </c>
      <c r="AC139" s="16">
        <f t="shared" si="16"/>
        <v>50.24666666666667</v>
      </c>
      <c r="AD139" s="24">
        <v>5.4000000000000003E-3</v>
      </c>
      <c r="AE139" s="16">
        <f t="shared" si="17"/>
        <v>5.4</v>
      </c>
      <c r="AF139" s="24">
        <f t="shared" si="20"/>
        <v>0.10746981557648932</v>
      </c>
      <c r="AG139" s="16">
        <v>41.71</v>
      </c>
      <c r="AH139" s="22">
        <f t="shared" si="18"/>
        <v>20.855</v>
      </c>
      <c r="AI139" s="22" t="e">
        <f t="shared" si="19"/>
        <v>#VALUE!</v>
      </c>
      <c r="AJ139" s="21" t="s">
        <v>133</v>
      </c>
      <c r="AK139" s="21" t="s">
        <v>133</v>
      </c>
    </row>
    <row r="140" spans="1:101" x14ac:dyDescent="0.3">
      <c r="A140">
        <v>217</v>
      </c>
      <c r="B140">
        <v>6233</v>
      </c>
      <c r="C140" s="2" t="s">
        <v>99</v>
      </c>
      <c r="D140" s="2" t="s">
        <v>415</v>
      </c>
      <c r="E140" s="4" t="s">
        <v>233</v>
      </c>
      <c r="G140" t="s">
        <v>11</v>
      </c>
      <c r="H140">
        <v>2014</v>
      </c>
      <c r="I140" s="1">
        <v>41848</v>
      </c>
      <c r="J140" s="3">
        <v>44792</v>
      </c>
      <c r="K140">
        <v>8</v>
      </c>
      <c r="L140">
        <v>2944</v>
      </c>
      <c r="M140" s="25">
        <v>3.1593320765000001</v>
      </c>
      <c r="N140" t="s">
        <v>556</v>
      </c>
      <c r="O140" s="17">
        <v>16.600000000000001</v>
      </c>
      <c r="P140" s="17">
        <v>24.2</v>
      </c>
      <c r="Q140" s="16">
        <f t="shared" si="14"/>
        <v>0.68595041322314054</v>
      </c>
      <c r="R140">
        <v>0</v>
      </c>
      <c r="S140" t="s">
        <v>15</v>
      </c>
      <c r="T140" s="4"/>
      <c r="U140">
        <v>1</v>
      </c>
      <c r="V140" s="16">
        <v>0.53</v>
      </c>
      <c r="W140" s="16">
        <v>0.53</v>
      </c>
      <c r="X140" s="16">
        <v>0.53</v>
      </c>
      <c r="Y140" s="23">
        <f t="shared" si="15"/>
        <v>0.53</v>
      </c>
      <c r="Z140" s="16">
        <v>52.49</v>
      </c>
      <c r="AA140" s="16">
        <v>52.39</v>
      </c>
      <c r="AB140" s="16">
        <v>52.47</v>
      </c>
      <c r="AC140" s="16">
        <f t="shared" si="16"/>
        <v>52.449999999999996</v>
      </c>
      <c r="AD140" s="24">
        <v>6.1999999999999998E-3</v>
      </c>
      <c r="AE140" s="16">
        <f t="shared" si="17"/>
        <v>6.2</v>
      </c>
      <c r="AF140" s="24">
        <f t="shared" si="20"/>
        <v>0.11820781696854148</v>
      </c>
      <c r="AG140" s="16">
        <v>43.47</v>
      </c>
      <c r="AH140" s="22">
        <f t="shared" si="18"/>
        <v>21.734999999999999</v>
      </c>
      <c r="AI140" s="22" t="e">
        <f t="shared" si="19"/>
        <v>#VALUE!</v>
      </c>
      <c r="AJ140" s="21" t="s">
        <v>133</v>
      </c>
      <c r="AK140" s="21" t="s">
        <v>133</v>
      </c>
      <c r="AL140">
        <v>23</v>
      </c>
      <c r="AM140">
        <v>19</v>
      </c>
      <c r="AN140">
        <v>15</v>
      </c>
      <c r="AO140">
        <v>18</v>
      </c>
      <c r="AP140">
        <v>14</v>
      </c>
      <c r="AQ140">
        <v>16</v>
      </c>
      <c r="AR140">
        <v>13</v>
      </c>
      <c r="AS140">
        <v>15</v>
      </c>
      <c r="AT140">
        <v>13</v>
      </c>
      <c r="AU140">
        <v>13</v>
      </c>
      <c r="AV140">
        <v>12</v>
      </c>
      <c r="AW140">
        <v>12</v>
      </c>
      <c r="AX140">
        <v>12</v>
      </c>
      <c r="AY140">
        <v>12</v>
      </c>
      <c r="AZ140">
        <v>12</v>
      </c>
      <c r="BA140">
        <v>12</v>
      </c>
      <c r="BB140">
        <v>11</v>
      </c>
      <c r="BC140">
        <v>11</v>
      </c>
      <c r="BD140">
        <v>11</v>
      </c>
      <c r="BE140">
        <v>11</v>
      </c>
      <c r="BF140">
        <v>10</v>
      </c>
      <c r="BG140">
        <v>10</v>
      </c>
      <c r="BI140">
        <v>15</v>
      </c>
      <c r="BJ140">
        <v>18</v>
      </c>
      <c r="BK140">
        <v>13</v>
      </c>
      <c r="BL140">
        <v>17</v>
      </c>
      <c r="BM140">
        <v>12</v>
      </c>
      <c r="BN140">
        <v>14</v>
      </c>
      <c r="BO140">
        <v>12</v>
      </c>
      <c r="BP140">
        <v>14</v>
      </c>
      <c r="BQ140">
        <v>12</v>
      </c>
      <c r="BR140">
        <v>12</v>
      </c>
      <c r="BS140">
        <v>12</v>
      </c>
      <c r="BT140">
        <v>13</v>
      </c>
      <c r="BU140">
        <v>11</v>
      </c>
      <c r="BV140">
        <v>11</v>
      </c>
      <c r="BW140">
        <v>10</v>
      </c>
      <c r="BX140">
        <v>11</v>
      </c>
      <c r="BY140">
        <v>10</v>
      </c>
      <c r="BZ140">
        <v>11</v>
      </c>
      <c r="CA140">
        <v>11</v>
      </c>
      <c r="CB140">
        <v>11</v>
      </c>
      <c r="CD140">
        <v>15</v>
      </c>
      <c r="CE140">
        <v>18</v>
      </c>
      <c r="CF140">
        <v>13</v>
      </c>
      <c r="CG140">
        <v>14</v>
      </c>
      <c r="CH140">
        <v>12</v>
      </c>
      <c r="CI140">
        <v>14</v>
      </c>
      <c r="CJ140">
        <v>12</v>
      </c>
      <c r="CK140">
        <v>14</v>
      </c>
      <c r="CL140">
        <v>12</v>
      </c>
      <c r="CM140">
        <v>14</v>
      </c>
      <c r="CN140">
        <v>12</v>
      </c>
      <c r="CO140">
        <v>12</v>
      </c>
      <c r="CP140">
        <v>11</v>
      </c>
      <c r="CQ140">
        <v>13</v>
      </c>
      <c r="CR140">
        <v>11</v>
      </c>
      <c r="CS140">
        <v>12</v>
      </c>
      <c r="CT140">
        <v>11</v>
      </c>
      <c r="CU140">
        <v>11</v>
      </c>
      <c r="CV140">
        <v>10</v>
      </c>
      <c r="CW140">
        <v>10</v>
      </c>
    </row>
    <row r="141" spans="1:101" x14ac:dyDescent="0.3">
      <c r="A141">
        <v>369</v>
      </c>
      <c r="B141">
        <v>6838</v>
      </c>
      <c r="C141" s="2" t="s">
        <v>179</v>
      </c>
      <c r="D141" s="2" t="s">
        <v>494</v>
      </c>
      <c r="E141" s="4" t="s">
        <v>233</v>
      </c>
      <c r="G141" t="s">
        <v>11</v>
      </c>
      <c r="H141">
        <v>2017</v>
      </c>
      <c r="I141" s="1">
        <v>43013</v>
      </c>
      <c r="J141" s="3">
        <v>44796</v>
      </c>
      <c r="K141">
        <v>5</v>
      </c>
      <c r="L141">
        <v>1987</v>
      </c>
      <c r="M141" s="25">
        <v>3.1593320765000001</v>
      </c>
      <c r="N141" t="s">
        <v>556</v>
      </c>
      <c r="O141" s="17">
        <v>17</v>
      </c>
      <c r="P141" s="17">
        <v>25.1</v>
      </c>
      <c r="Q141" s="16">
        <f t="shared" si="14"/>
        <v>0.67729083665338641</v>
      </c>
      <c r="R141">
        <v>0</v>
      </c>
      <c r="S141" t="s">
        <v>15</v>
      </c>
      <c r="T141" s="4"/>
      <c r="U141">
        <v>1</v>
      </c>
      <c r="V141" s="16">
        <v>0.6</v>
      </c>
      <c r="W141" s="16">
        <v>0.6</v>
      </c>
      <c r="X141" s="16">
        <v>0.59</v>
      </c>
      <c r="Y141" s="23">
        <f t="shared" si="15"/>
        <v>0.59666666666666668</v>
      </c>
      <c r="Z141" s="16">
        <v>57.02</v>
      </c>
      <c r="AA141" s="16">
        <v>57.2</v>
      </c>
      <c r="AB141" s="16">
        <v>57.16</v>
      </c>
      <c r="AC141" s="16">
        <f t="shared" si="16"/>
        <v>57.126666666666665</v>
      </c>
      <c r="AD141" s="24">
        <v>6.4999999999999997E-3</v>
      </c>
      <c r="AE141" s="16">
        <f t="shared" si="17"/>
        <v>6.5</v>
      </c>
      <c r="AF141" s="24">
        <f t="shared" si="20"/>
        <v>0.11378223830085191</v>
      </c>
      <c r="AG141" s="16">
        <v>48.55</v>
      </c>
      <c r="AH141" s="22">
        <f t="shared" si="18"/>
        <v>24.274999999999999</v>
      </c>
      <c r="AI141" s="22" t="e">
        <f t="shared" si="19"/>
        <v>#VALUE!</v>
      </c>
      <c r="AJ141" s="21" t="s">
        <v>133</v>
      </c>
      <c r="AK141" s="21" t="s">
        <v>133</v>
      </c>
    </row>
    <row r="142" spans="1:101" x14ac:dyDescent="0.3">
      <c r="A142">
        <v>395</v>
      </c>
      <c r="B142">
        <v>6881</v>
      </c>
      <c r="C142" s="2" t="s">
        <v>159</v>
      </c>
      <c r="D142" s="2" t="s">
        <v>474</v>
      </c>
      <c r="E142" s="15" t="s">
        <v>233</v>
      </c>
      <c r="G142" t="s">
        <v>11</v>
      </c>
      <c r="H142">
        <v>2018</v>
      </c>
      <c r="I142" s="1">
        <v>43174</v>
      </c>
      <c r="J142" s="3">
        <v>44796</v>
      </c>
      <c r="K142">
        <v>4</v>
      </c>
      <c r="L142">
        <v>1622</v>
      </c>
      <c r="M142" s="25">
        <v>3.1593320765000001</v>
      </c>
      <c r="N142" t="s">
        <v>556</v>
      </c>
      <c r="O142" s="17">
        <v>14.7</v>
      </c>
      <c r="P142" s="17">
        <v>24.1</v>
      </c>
      <c r="Q142" s="16">
        <f t="shared" si="14"/>
        <v>0.60995850622406633</v>
      </c>
      <c r="R142">
        <v>0</v>
      </c>
      <c r="S142" t="s">
        <v>13</v>
      </c>
      <c r="T142" s="4"/>
      <c r="U142">
        <v>0</v>
      </c>
      <c r="V142" s="16">
        <v>0.64</v>
      </c>
      <c r="W142" s="16">
        <v>0.68</v>
      </c>
      <c r="X142" s="16">
        <v>0.64</v>
      </c>
      <c r="Y142" s="23">
        <f t="shared" si="15"/>
        <v>0.65333333333333332</v>
      </c>
      <c r="Z142" s="16">
        <v>52.3</v>
      </c>
      <c r="AA142" s="16">
        <v>52.45</v>
      </c>
      <c r="AB142" s="16">
        <v>52.35</v>
      </c>
      <c r="AC142" s="16">
        <f t="shared" si="16"/>
        <v>52.366666666666667</v>
      </c>
      <c r="AD142" s="24">
        <v>6.0000000000000001E-3</v>
      </c>
      <c r="AE142" s="16">
        <f t="shared" si="17"/>
        <v>6</v>
      </c>
      <c r="AF142" s="24">
        <f t="shared" si="20"/>
        <v>0.11457670273711013</v>
      </c>
      <c r="AG142" s="16">
        <v>46.16</v>
      </c>
      <c r="AH142" s="22">
        <f t="shared" si="18"/>
        <v>23.08</v>
      </c>
      <c r="AI142" s="22">
        <f t="shared" si="19"/>
        <v>0</v>
      </c>
      <c r="AJ142" s="21">
        <f>AN142+AP142+AR142+AT142+AV142+AX142+AZ142+BB142+BD142+BD142+BF142+BI142+BK142+BM142+BO142+BQ142+BS142+BU142+BW142+BY142+CA142+CD142+CF142+CH142+CJ142+CL142+CN142+CP142+CR142+CT142+CV142</f>
        <v>0</v>
      </c>
      <c r="AK142" s="21">
        <f>AO142+AQ142+AS142+AU142+AW142+AY142+BA142+BC142+BE142+BE142+BG142+BJ142+BL142+BN142+BP142+BR142+BT142+BV142+BX142+BZ142+CB142+CE142+CG142+CI142+CK142+CM142+CO142+CQ142+CS142+CU142+CW142</f>
        <v>0</v>
      </c>
    </row>
    <row r="143" spans="1:101" x14ac:dyDescent="0.3">
      <c r="A143" s="8">
        <v>192</v>
      </c>
      <c r="B143" s="8">
        <v>6191</v>
      </c>
      <c r="C143" s="2" t="s">
        <v>238</v>
      </c>
      <c r="D143" s="2" t="s">
        <v>551</v>
      </c>
      <c r="E143" s="4" t="s">
        <v>233</v>
      </c>
      <c r="G143" t="s">
        <v>11</v>
      </c>
      <c r="H143">
        <v>2014</v>
      </c>
      <c r="I143" s="1">
        <v>41843</v>
      </c>
      <c r="J143" s="3">
        <v>44798</v>
      </c>
      <c r="K143">
        <v>8</v>
      </c>
      <c r="L143">
        <v>3110</v>
      </c>
      <c r="M143" s="25">
        <v>3.1593320765000001</v>
      </c>
      <c r="N143" t="s">
        <v>556</v>
      </c>
      <c r="O143" s="17">
        <v>15.4</v>
      </c>
      <c r="P143" s="17">
        <v>25.1</v>
      </c>
      <c r="Q143" s="16">
        <f t="shared" si="14"/>
        <v>0.61354581673306774</v>
      </c>
      <c r="R143">
        <v>0</v>
      </c>
      <c r="S143" t="s">
        <v>13</v>
      </c>
      <c r="T143" s="4"/>
      <c r="U143">
        <v>0</v>
      </c>
      <c r="V143" s="16">
        <v>0.6</v>
      </c>
      <c r="W143" s="16">
        <v>0.57999999999999996</v>
      </c>
      <c r="X143" s="16">
        <v>0.61</v>
      </c>
      <c r="Y143" s="23">
        <f t="shared" si="15"/>
        <v>0.59666666666666668</v>
      </c>
      <c r="Z143" s="16">
        <v>49.6</v>
      </c>
      <c r="AA143" s="16">
        <v>49.54</v>
      </c>
      <c r="AB143" s="16">
        <v>49.59</v>
      </c>
      <c r="AC143" s="16">
        <f t="shared" si="16"/>
        <v>49.576666666666675</v>
      </c>
      <c r="AD143" s="24">
        <v>5.7999999999999996E-3</v>
      </c>
      <c r="AE143" s="16">
        <f t="shared" si="17"/>
        <v>5.8</v>
      </c>
      <c r="AF143" s="24">
        <f t="shared" si="20"/>
        <v>0.11699051973374569</v>
      </c>
      <c r="AG143" s="16">
        <v>41.56</v>
      </c>
      <c r="AH143" s="22">
        <f t="shared" si="18"/>
        <v>20.78</v>
      </c>
      <c r="AI143" s="22" t="e">
        <f t="shared" si="19"/>
        <v>#VALUE!</v>
      </c>
      <c r="AJ143" s="21" t="s">
        <v>133</v>
      </c>
      <c r="AK143" s="21" t="s">
        <v>133</v>
      </c>
      <c r="AL143">
        <v>23</v>
      </c>
      <c r="AM143">
        <v>18</v>
      </c>
      <c r="AN143">
        <v>13</v>
      </c>
      <c r="AO143">
        <v>17</v>
      </c>
      <c r="AP143">
        <v>13</v>
      </c>
      <c r="AQ143">
        <v>15</v>
      </c>
      <c r="AR143">
        <v>12</v>
      </c>
      <c r="AS143">
        <v>13</v>
      </c>
      <c r="AT143">
        <v>12</v>
      </c>
      <c r="AU143">
        <v>12</v>
      </c>
      <c r="AV143">
        <v>11</v>
      </c>
      <c r="AW143">
        <v>12</v>
      </c>
      <c r="AX143">
        <v>11</v>
      </c>
      <c r="AY143">
        <v>11</v>
      </c>
      <c r="AZ143">
        <v>11</v>
      </c>
      <c r="BA143">
        <v>11</v>
      </c>
      <c r="BB143">
        <v>11</v>
      </c>
      <c r="BC143">
        <v>11</v>
      </c>
      <c r="BD143">
        <v>10</v>
      </c>
      <c r="BE143">
        <v>11</v>
      </c>
      <c r="BF143">
        <v>10</v>
      </c>
      <c r="BG143">
        <v>11</v>
      </c>
      <c r="BI143">
        <v>15</v>
      </c>
      <c r="BJ143">
        <v>16</v>
      </c>
      <c r="BK143">
        <v>13</v>
      </c>
      <c r="BL143">
        <v>15</v>
      </c>
      <c r="BM143">
        <v>12</v>
      </c>
      <c r="BN143">
        <v>14</v>
      </c>
      <c r="BO143">
        <v>11</v>
      </c>
      <c r="BP143">
        <v>12</v>
      </c>
      <c r="BQ143">
        <v>12</v>
      </c>
      <c r="BR143">
        <v>12</v>
      </c>
      <c r="BS143">
        <v>11</v>
      </c>
      <c r="BT143">
        <v>11</v>
      </c>
      <c r="BU143">
        <v>11</v>
      </c>
      <c r="BV143">
        <v>11</v>
      </c>
      <c r="BW143">
        <v>10</v>
      </c>
      <c r="BX143">
        <v>11</v>
      </c>
      <c r="BY143">
        <v>10</v>
      </c>
      <c r="BZ143">
        <v>11</v>
      </c>
      <c r="CA143">
        <v>10</v>
      </c>
      <c r="CB143">
        <v>10</v>
      </c>
      <c r="CD143">
        <v>14</v>
      </c>
      <c r="CE143">
        <v>17</v>
      </c>
      <c r="CF143">
        <v>12</v>
      </c>
      <c r="CG143">
        <v>16</v>
      </c>
      <c r="CH143">
        <v>12</v>
      </c>
      <c r="CI143">
        <v>13</v>
      </c>
      <c r="CJ143">
        <v>11</v>
      </c>
      <c r="CK143">
        <v>12</v>
      </c>
      <c r="CL143">
        <v>11</v>
      </c>
      <c r="CM143">
        <v>11</v>
      </c>
      <c r="CN143">
        <v>11</v>
      </c>
      <c r="CO143">
        <v>11</v>
      </c>
      <c r="CP143">
        <v>11</v>
      </c>
      <c r="CQ143">
        <v>11</v>
      </c>
      <c r="CR143">
        <v>11</v>
      </c>
      <c r="CS143">
        <v>11</v>
      </c>
      <c r="CT143">
        <v>11</v>
      </c>
      <c r="CU143">
        <v>11</v>
      </c>
      <c r="CV143">
        <v>10</v>
      </c>
      <c r="CW143">
        <v>11</v>
      </c>
    </row>
    <row r="144" spans="1:101" x14ac:dyDescent="0.3">
      <c r="A144">
        <v>329</v>
      </c>
      <c r="B144">
        <v>6765</v>
      </c>
      <c r="C144" s="2" t="s">
        <v>135</v>
      </c>
      <c r="D144" s="2" t="s">
        <v>450</v>
      </c>
      <c r="E144" s="15" t="s">
        <v>233</v>
      </c>
      <c r="G144" t="s">
        <v>11</v>
      </c>
      <c r="H144">
        <v>2017</v>
      </c>
      <c r="I144" s="1">
        <v>42921</v>
      </c>
      <c r="J144" s="3">
        <v>44805</v>
      </c>
      <c r="K144">
        <v>5</v>
      </c>
      <c r="L144">
        <v>1884</v>
      </c>
      <c r="M144" s="25">
        <v>3.1593320765000001</v>
      </c>
      <c r="N144" t="s">
        <v>556</v>
      </c>
      <c r="O144" s="17">
        <v>15.1</v>
      </c>
      <c r="P144" s="17">
        <v>24.3</v>
      </c>
      <c r="Q144" s="16">
        <f t="shared" si="14"/>
        <v>0.62139917695473246</v>
      </c>
      <c r="R144">
        <v>0</v>
      </c>
      <c r="S144" t="s">
        <v>21</v>
      </c>
      <c r="T144" s="4"/>
      <c r="U144">
        <v>0</v>
      </c>
      <c r="V144" s="16">
        <v>0.57999999999999996</v>
      </c>
      <c r="W144" s="16">
        <v>0.57999999999999996</v>
      </c>
      <c r="X144" s="16">
        <v>0.57999999999999996</v>
      </c>
      <c r="Y144" s="23">
        <f t="shared" si="15"/>
        <v>0.57999999999999996</v>
      </c>
      <c r="Z144" s="16">
        <v>51.03</v>
      </c>
      <c r="AA144" s="16">
        <v>50.99</v>
      </c>
      <c r="AB144" s="16">
        <v>50.95</v>
      </c>
      <c r="AC144" s="16">
        <f t="shared" si="16"/>
        <v>50.990000000000009</v>
      </c>
      <c r="AD144" s="24">
        <v>6.4999999999999997E-3</v>
      </c>
      <c r="AE144" s="16">
        <f t="shared" si="17"/>
        <v>6.5</v>
      </c>
      <c r="AF144" s="24">
        <f t="shared" si="20"/>
        <v>0.12747597568150615</v>
      </c>
      <c r="AG144" s="16">
        <v>42.73</v>
      </c>
      <c r="AH144" s="22">
        <f t="shared" si="18"/>
        <v>21.364999999999998</v>
      </c>
      <c r="AI144" s="22">
        <f t="shared" si="19"/>
        <v>0</v>
      </c>
      <c r="AJ144" s="21">
        <f>AN144+AP144+AR144+AT144+AV144+AX144+AZ144+BB144+BD144+BD144+BF144+BI144+BK144+BM144+BO144+BQ144+BS144+BU144+BW144+BY144+CA144+CD144+CF144+CH144+CJ144+CL144+CN144+CP144+CR144+CT144+CV144</f>
        <v>0</v>
      </c>
      <c r="AK144" s="21">
        <f>AO144+AQ144+AS144+AU144+AW144+AY144+BA144+BC144+BE144+BE144+BG144+BJ144+BL144+BN144+BP144+BR144+BT144+BV144+BX144+BZ144+CB144+CE144+CG144+CI144+CK144+CM144+CO144+CQ144+CS144+CU144+CW144</f>
        <v>0</v>
      </c>
    </row>
    <row r="145" spans="1:101" x14ac:dyDescent="0.3">
      <c r="A145">
        <v>495</v>
      </c>
      <c r="B145">
        <v>7148</v>
      </c>
      <c r="C145" s="2" t="s">
        <v>215</v>
      </c>
      <c r="D145" s="2" t="s">
        <v>530</v>
      </c>
      <c r="E145" s="4" t="s">
        <v>233</v>
      </c>
      <c r="G145" t="s">
        <v>11</v>
      </c>
      <c r="H145">
        <v>2020</v>
      </c>
      <c r="I145" s="1">
        <v>44040</v>
      </c>
      <c r="J145" s="3">
        <v>44805</v>
      </c>
      <c r="K145">
        <v>2</v>
      </c>
      <c r="L145">
        <v>765</v>
      </c>
      <c r="M145" s="25">
        <v>3.1593320765000001</v>
      </c>
      <c r="N145" t="s">
        <v>556</v>
      </c>
      <c r="O145" s="17">
        <v>15.9</v>
      </c>
      <c r="P145" s="17">
        <v>24.3</v>
      </c>
      <c r="Q145" s="16">
        <f t="shared" si="14"/>
        <v>0.65432098765432101</v>
      </c>
      <c r="R145">
        <v>0</v>
      </c>
      <c r="S145" t="s">
        <v>28</v>
      </c>
      <c r="T145" s="4"/>
      <c r="U145">
        <v>1</v>
      </c>
      <c r="V145" s="16">
        <v>0.51</v>
      </c>
      <c r="W145" s="16">
        <v>0.51</v>
      </c>
      <c r="X145" s="16">
        <v>0.52</v>
      </c>
      <c r="Y145" s="23">
        <f t="shared" si="15"/>
        <v>0.51333333333333331</v>
      </c>
      <c r="Z145" s="16">
        <v>48.48</v>
      </c>
      <c r="AA145" s="16">
        <v>48.45</v>
      </c>
      <c r="AB145" s="16">
        <v>48.59</v>
      </c>
      <c r="AC145" s="16">
        <f t="shared" si="16"/>
        <v>48.506666666666668</v>
      </c>
      <c r="AD145" s="24">
        <v>5.5999999999999999E-3</v>
      </c>
      <c r="AE145" s="16">
        <f t="shared" si="17"/>
        <v>5.6</v>
      </c>
      <c r="AF145" s="24">
        <f t="shared" si="20"/>
        <v>0.11544804837822979</v>
      </c>
      <c r="AG145" s="16">
        <v>40.200000000000003</v>
      </c>
      <c r="AH145" s="22">
        <f t="shared" si="18"/>
        <v>20.100000000000001</v>
      </c>
      <c r="AI145" s="22" t="e">
        <f t="shared" si="19"/>
        <v>#VALUE!</v>
      </c>
      <c r="AJ145" s="21" t="s">
        <v>133</v>
      </c>
      <c r="AK145" s="21" t="s">
        <v>133</v>
      </c>
    </row>
    <row r="146" spans="1:101" x14ac:dyDescent="0.3">
      <c r="A146">
        <v>452</v>
      </c>
      <c r="B146">
        <v>7091</v>
      </c>
      <c r="C146" s="2" t="s">
        <v>239</v>
      </c>
      <c r="D146" s="2" t="s">
        <v>552</v>
      </c>
      <c r="E146" s="4" t="s">
        <v>233</v>
      </c>
      <c r="G146" t="s">
        <v>11</v>
      </c>
      <c r="H146">
        <v>2018</v>
      </c>
      <c r="I146" s="1">
        <v>43376</v>
      </c>
      <c r="J146" s="3">
        <v>44811</v>
      </c>
      <c r="K146">
        <v>4</v>
      </c>
      <c r="L146">
        <v>1630</v>
      </c>
      <c r="M146" s="25">
        <v>3.1593320765000001</v>
      </c>
      <c r="N146" t="s">
        <v>556</v>
      </c>
      <c r="O146" s="17">
        <v>15.3</v>
      </c>
      <c r="P146" s="17">
        <v>25.9</v>
      </c>
      <c r="Q146" s="16">
        <f t="shared" si="14"/>
        <v>0.59073359073359077</v>
      </c>
      <c r="R146">
        <v>0</v>
      </c>
      <c r="S146" t="s">
        <v>13</v>
      </c>
      <c r="T146" s="4" t="s">
        <v>247</v>
      </c>
      <c r="U146">
        <v>0</v>
      </c>
      <c r="V146" s="16">
        <v>0.56999999999999995</v>
      </c>
      <c r="W146" s="16">
        <v>0.56000000000000005</v>
      </c>
      <c r="X146" s="16">
        <v>0.56999999999999995</v>
      </c>
      <c r="Y146" s="23">
        <f t="shared" si="15"/>
        <v>0.56666666666666654</v>
      </c>
      <c r="Z146" s="16">
        <v>50.76</v>
      </c>
      <c r="AA146" s="16">
        <v>50.86</v>
      </c>
      <c r="AB146" s="16">
        <v>50.84</v>
      </c>
      <c r="AC146" s="16">
        <f t="shared" si="16"/>
        <v>50.82</v>
      </c>
      <c r="AD146" s="24">
        <v>6.1999999999999998E-3</v>
      </c>
      <c r="AE146" s="16">
        <f t="shared" si="17"/>
        <v>6.2</v>
      </c>
      <c r="AF146" s="24">
        <f t="shared" si="20"/>
        <v>0.12199921290830382</v>
      </c>
      <c r="AG146" s="16">
        <v>41.22</v>
      </c>
      <c r="AH146" s="22">
        <f t="shared" si="18"/>
        <v>20.61</v>
      </c>
      <c r="AI146" s="22" t="e">
        <f t="shared" si="19"/>
        <v>#VALUE!</v>
      </c>
      <c r="AJ146" s="21" t="s">
        <v>133</v>
      </c>
      <c r="AK146" s="21" t="s">
        <v>133</v>
      </c>
      <c r="AL146">
        <v>21</v>
      </c>
      <c r="AM146">
        <v>18</v>
      </c>
      <c r="AN146">
        <v>12</v>
      </c>
      <c r="AO146">
        <v>17</v>
      </c>
      <c r="AP146">
        <v>12</v>
      </c>
      <c r="AQ146">
        <v>15</v>
      </c>
      <c r="AR146">
        <v>12</v>
      </c>
      <c r="AS146">
        <v>13</v>
      </c>
      <c r="AT146">
        <v>11</v>
      </c>
      <c r="AU146">
        <v>12</v>
      </c>
      <c r="AV146">
        <v>11</v>
      </c>
      <c r="AW146">
        <v>11</v>
      </c>
      <c r="AX146">
        <v>10</v>
      </c>
      <c r="AY146">
        <v>11</v>
      </c>
      <c r="AZ146">
        <v>11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11</v>
      </c>
      <c r="BG146">
        <v>10</v>
      </c>
      <c r="BI146">
        <v>13</v>
      </c>
      <c r="BJ146">
        <v>17</v>
      </c>
      <c r="BK146">
        <v>12</v>
      </c>
      <c r="BL146">
        <v>15</v>
      </c>
      <c r="BM146">
        <v>12</v>
      </c>
      <c r="BN146">
        <v>13</v>
      </c>
      <c r="BO146">
        <v>11</v>
      </c>
      <c r="BP146">
        <v>12</v>
      </c>
      <c r="BQ146">
        <v>11</v>
      </c>
      <c r="BR146">
        <v>11</v>
      </c>
      <c r="BS146">
        <v>11</v>
      </c>
      <c r="BT146">
        <v>11</v>
      </c>
      <c r="BU146">
        <v>11</v>
      </c>
      <c r="BV146">
        <v>11</v>
      </c>
      <c r="BW146">
        <v>10</v>
      </c>
      <c r="BX146">
        <v>11</v>
      </c>
      <c r="BY146">
        <v>10</v>
      </c>
      <c r="BZ146">
        <v>10</v>
      </c>
      <c r="CA146">
        <v>10</v>
      </c>
      <c r="CB146">
        <v>10</v>
      </c>
      <c r="CD146">
        <v>14</v>
      </c>
      <c r="CE146">
        <v>17</v>
      </c>
      <c r="CF146">
        <v>12</v>
      </c>
      <c r="CG146">
        <v>15</v>
      </c>
      <c r="CH146">
        <v>12</v>
      </c>
      <c r="CI146">
        <v>13</v>
      </c>
      <c r="CJ146">
        <v>11</v>
      </c>
      <c r="CK146">
        <v>12</v>
      </c>
      <c r="CL146">
        <v>11</v>
      </c>
      <c r="CM146">
        <v>11</v>
      </c>
      <c r="CN146">
        <v>10</v>
      </c>
      <c r="CO146">
        <v>11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</row>
    <row r="147" spans="1:101" x14ac:dyDescent="0.3">
      <c r="A147">
        <v>191</v>
      </c>
      <c r="B147">
        <v>6191</v>
      </c>
      <c r="C147" s="2" t="s">
        <v>238</v>
      </c>
      <c r="D147" s="2" t="s">
        <v>551</v>
      </c>
      <c r="E147" s="4" t="s">
        <v>233</v>
      </c>
      <c r="G147" t="s">
        <v>11</v>
      </c>
      <c r="H147">
        <v>2014</v>
      </c>
      <c r="I147" s="1">
        <v>41843</v>
      </c>
      <c r="J147" s="3">
        <v>44953</v>
      </c>
      <c r="K147">
        <v>9</v>
      </c>
      <c r="L147">
        <v>3110</v>
      </c>
      <c r="M147" s="25">
        <v>4.4348564615384598</v>
      </c>
      <c r="N147" t="s">
        <v>556</v>
      </c>
      <c r="O147" s="17">
        <v>14.2</v>
      </c>
      <c r="P147" s="17">
        <v>25.2</v>
      </c>
      <c r="Q147" s="16">
        <f t="shared" si="14"/>
        <v>0.56349206349206349</v>
      </c>
      <c r="R147">
        <v>0</v>
      </c>
      <c r="S147" t="s">
        <v>133</v>
      </c>
      <c r="T147" s="4" t="s">
        <v>248</v>
      </c>
      <c r="U147">
        <v>0</v>
      </c>
      <c r="V147" s="16">
        <v>0.5</v>
      </c>
      <c r="W147" s="16">
        <v>0.5</v>
      </c>
      <c r="X147" s="16">
        <v>0.53</v>
      </c>
      <c r="Y147" s="23">
        <f t="shared" si="15"/>
        <v>0.51</v>
      </c>
      <c r="Z147" s="16">
        <v>57.4</v>
      </c>
      <c r="AA147" s="16">
        <v>57.37</v>
      </c>
      <c r="AB147" s="16">
        <v>57.32</v>
      </c>
      <c r="AC147" s="16">
        <f t="shared" si="16"/>
        <v>57.363333333333337</v>
      </c>
      <c r="AD147" s="24">
        <v>6.4999999999999997E-3</v>
      </c>
      <c r="AE147" s="16">
        <f t="shared" si="17"/>
        <v>6.5</v>
      </c>
      <c r="AF147" s="24">
        <f t="shared" si="20"/>
        <v>0.11331280144110639</v>
      </c>
      <c r="AG147" s="16">
        <v>47.6</v>
      </c>
      <c r="AH147" s="22">
        <f t="shared" si="18"/>
        <v>23.8</v>
      </c>
      <c r="AI147" s="22" t="e">
        <f t="shared" si="19"/>
        <v>#VALUE!</v>
      </c>
      <c r="AJ147" s="21" t="s">
        <v>133</v>
      </c>
      <c r="AK147" s="21" t="s">
        <v>133</v>
      </c>
      <c r="AL147">
        <v>20</v>
      </c>
      <c r="AM147">
        <v>16</v>
      </c>
      <c r="AN147">
        <v>14</v>
      </c>
      <c r="AO147">
        <v>17</v>
      </c>
      <c r="AP147">
        <v>13</v>
      </c>
      <c r="AQ147">
        <v>16</v>
      </c>
      <c r="AR147">
        <v>12</v>
      </c>
      <c r="AS147">
        <v>14</v>
      </c>
      <c r="AT147">
        <v>11</v>
      </c>
      <c r="AU147">
        <v>12</v>
      </c>
      <c r="AV147">
        <v>11</v>
      </c>
      <c r="AW147">
        <v>12</v>
      </c>
      <c r="AX147">
        <v>11</v>
      </c>
      <c r="AY147">
        <v>11</v>
      </c>
      <c r="AZ147">
        <v>11</v>
      </c>
      <c r="BA147">
        <v>11</v>
      </c>
      <c r="BB147">
        <v>11</v>
      </c>
      <c r="BC147">
        <v>11</v>
      </c>
      <c r="BD147">
        <v>11</v>
      </c>
      <c r="BE147">
        <v>11</v>
      </c>
      <c r="BF147">
        <v>10</v>
      </c>
      <c r="BG147">
        <v>11</v>
      </c>
      <c r="BI147">
        <v>14</v>
      </c>
      <c r="BJ147">
        <v>18</v>
      </c>
      <c r="BK147">
        <v>13</v>
      </c>
      <c r="BL147">
        <v>15</v>
      </c>
      <c r="BM147">
        <v>13</v>
      </c>
      <c r="BN147">
        <v>14</v>
      </c>
      <c r="BO147">
        <v>12</v>
      </c>
      <c r="BP147">
        <v>13</v>
      </c>
      <c r="BQ147">
        <v>12</v>
      </c>
      <c r="BR147">
        <v>12</v>
      </c>
      <c r="BS147">
        <v>11</v>
      </c>
      <c r="BT147">
        <v>12</v>
      </c>
      <c r="BU147">
        <v>11</v>
      </c>
      <c r="BV147">
        <v>11</v>
      </c>
      <c r="BW147">
        <v>11</v>
      </c>
      <c r="BX147">
        <v>11</v>
      </c>
      <c r="BY147">
        <v>11</v>
      </c>
      <c r="BZ147">
        <v>11</v>
      </c>
      <c r="CA147">
        <v>11</v>
      </c>
      <c r="CB147">
        <v>11</v>
      </c>
      <c r="CD147">
        <v>14</v>
      </c>
      <c r="CE147">
        <v>17</v>
      </c>
      <c r="CF147">
        <v>13</v>
      </c>
      <c r="CG147">
        <v>16</v>
      </c>
      <c r="CH147">
        <v>13</v>
      </c>
      <c r="CI147">
        <v>14</v>
      </c>
      <c r="CJ147">
        <v>12</v>
      </c>
      <c r="CK147">
        <v>13</v>
      </c>
      <c r="CL147">
        <v>11</v>
      </c>
      <c r="CM147">
        <v>12</v>
      </c>
      <c r="CN147">
        <v>11</v>
      </c>
      <c r="CO147">
        <v>11</v>
      </c>
      <c r="CP147">
        <v>11</v>
      </c>
      <c r="CQ147">
        <v>11</v>
      </c>
      <c r="CR147">
        <v>11</v>
      </c>
      <c r="CS147">
        <v>10</v>
      </c>
      <c r="CT147">
        <v>11</v>
      </c>
      <c r="CU147">
        <v>12</v>
      </c>
      <c r="CV147">
        <v>10</v>
      </c>
      <c r="CW147">
        <v>10</v>
      </c>
    </row>
    <row r="148" spans="1:101" x14ac:dyDescent="0.3">
      <c r="A148">
        <v>191</v>
      </c>
      <c r="B148">
        <v>6191</v>
      </c>
      <c r="C148" s="2" t="s">
        <v>238</v>
      </c>
      <c r="D148" s="2" t="s">
        <v>588</v>
      </c>
      <c r="E148" s="4" t="s">
        <v>233</v>
      </c>
      <c r="G148" t="s">
        <v>11</v>
      </c>
      <c r="H148">
        <v>2014</v>
      </c>
      <c r="I148" s="1">
        <v>41843</v>
      </c>
      <c r="J148" s="3">
        <v>44953</v>
      </c>
      <c r="K148">
        <v>9</v>
      </c>
      <c r="L148">
        <v>3110</v>
      </c>
      <c r="M148" s="25">
        <v>4.4348564615384598</v>
      </c>
      <c r="N148" t="s">
        <v>556</v>
      </c>
      <c r="O148" s="17">
        <v>14.2</v>
      </c>
      <c r="P148" s="17">
        <v>25.2</v>
      </c>
      <c r="Q148" s="16">
        <f t="shared" si="14"/>
        <v>0.56349206349206349</v>
      </c>
      <c r="R148">
        <v>0</v>
      </c>
      <c r="S148" t="s">
        <v>133</v>
      </c>
      <c r="T148" s="4" t="s">
        <v>589</v>
      </c>
      <c r="U148">
        <v>0</v>
      </c>
      <c r="V148" s="16">
        <v>0.55000000000000004</v>
      </c>
      <c r="W148" s="16">
        <v>0.52</v>
      </c>
      <c r="X148" s="16">
        <v>0.52</v>
      </c>
      <c r="Y148" s="23">
        <f t="shared" si="15"/>
        <v>0.53</v>
      </c>
      <c r="Z148" s="16">
        <v>60.81</v>
      </c>
      <c r="AA148" s="16">
        <v>60.76</v>
      </c>
      <c r="AB148" s="16">
        <v>60.85</v>
      </c>
      <c r="AC148" s="16">
        <f t="shared" si="16"/>
        <v>60.806666666666665</v>
      </c>
      <c r="AD148" s="24">
        <v>7.1000000000000004E-3</v>
      </c>
      <c r="AE148" s="16">
        <f t="shared" si="17"/>
        <v>7.1000000000000005</v>
      </c>
      <c r="AF148" s="24">
        <f t="shared" si="20"/>
        <v>0.1167635127727223</v>
      </c>
      <c r="AG148" s="16">
        <v>50.85</v>
      </c>
      <c r="AH148" s="22">
        <f t="shared" si="18"/>
        <v>25.425000000000001</v>
      </c>
      <c r="AI148" s="22" t="e">
        <f t="shared" si="19"/>
        <v>#VALUE!</v>
      </c>
      <c r="AJ148" s="21" t="s">
        <v>133</v>
      </c>
      <c r="AK148" s="21" t="s">
        <v>133</v>
      </c>
    </row>
    <row r="149" spans="1:101" x14ac:dyDescent="0.3">
      <c r="A149">
        <v>527</v>
      </c>
      <c r="B149">
        <v>7178</v>
      </c>
      <c r="C149" s="2" t="s">
        <v>221</v>
      </c>
      <c r="D149" s="2" t="s">
        <v>536</v>
      </c>
      <c r="E149" s="4" t="s">
        <v>233</v>
      </c>
      <c r="G149" t="s">
        <v>11</v>
      </c>
      <c r="H149">
        <v>2021</v>
      </c>
      <c r="I149" s="1">
        <v>44396</v>
      </c>
      <c r="J149" s="3">
        <v>44958</v>
      </c>
      <c r="K149">
        <v>2</v>
      </c>
      <c r="L149">
        <v>562</v>
      </c>
      <c r="M149" s="25">
        <v>4.4348564615384598</v>
      </c>
      <c r="N149" t="s">
        <v>557</v>
      </c>
      <c r="O149" s="17">
        <v>14.2</v>
      </c>
      <c r="P149" s="17">
        <v>24.3</v>
      </c>
      <c r="Q149" s="16">
        <f t="shared" si="14"/>
        <v>0.58436213991769548</v>
      </c>
      <c r="R149">
        <v>0</v>
      </c>
      <c r="S149" t="s">
        <v>13</v>
      </c>
      <c r="T149" s="4"/>
      <c r="U149">
        <v>0</v>
      </c>
      <c r="V149" s="16">
        <v>0.48</v>
      </c>
      <c r="W149" s="16">
        <v>0.5</v>
      </c>
      <c r="X149" s="16">
        <v>0.51</v>
      </c>
      <c r="Y149" s="23">
        <f t="shared" si="15"/>
        <v>0.49666666666666665</v>
      </c>
      <c r="Z149" s="16">
        <v>50.68</v>
      </c>
      <c r="AA149" s="16">
        <v>50.71</v>
      </c>
      <c r="AB149" s="16">
        <v>50.71</v>
      </c>
      <c r="AC149" s="16">
        <f t="shared" si="16"/>
        <v>50.699999999999996</v>
      </c>
      <c r="AD149" s="24">
        <v>5.7000000000000002E-3</v>
      </c>
      <c r="AE149" s="16">
        <f t="shared" si="17"/>
        <v>5.7</v>
      </c>
      <c r="AF149" s="24">
        <f t="shared" si="20"/>
        <v>0.1124260355029586</v>
      </c>
      <c r="AG149" s="16">
        <v>41.61</v>
      </c>
      <c r="AH149" s="22">
        <f t="shared" si="18"/>
        <v>20.805</v>
      </c>
      <c r="AI149" s="22" t="e">
        <f t="shared" si="19"/>
        <v>#VALUE!</v>
      </c>
      <c r="AJ149" s="21" t="s">
        <v>133</v>
      </c>
      <c r="AK149" s="21" t="s">
        <v>133</v>
      </c>
    </row>
    <row r="150" spans="1:101" x14ac:dyDescent="0.3">
      <c r="A150" s="9">
        <v>334</v>
      </c>
      <c r="B150" s="9">
        <v>6766</v>
      </c>
      <c r="C150" s="2" t="s">
        <v>134</v>
      </c>
      <c r="D150" s="2" t="s">
        <v>449</v>
      </c>
      <c r="E150" s="15" t="s">
        <v>233</v>
      </c>
      <c r="G150" t="s">
        <v>11</v>
      </c>
      <c r="H150">
        <v>2017</v>
      </c>
      <c r="I150" s="1">
        <v>42918</v>
      </c>
      <c r="J150" s="3">
        <v>44960</v>
      </c>
      <c r="K150">
        <v>6</v>
      </c>
      <c r="L150">
        <v>2070</v>
      </c>
      <c r="M150" s="25">
        <v>4.4348564615384598</v>
      </c>
      <c r="N150" t="s">
        <v>556</v>
      </c>
      <c r="O150" s="17">
        <v>16.100000000000001</v>
      </c>
      <c r="P150" s="17">
        <v>24.5</v>
      </c>
      <c r="Q150" s="16">
        <f t="shared" si="14"/>
        <v>0.65714285714285725</v>
      </c>
      <c r="R150">
        <v>0</v>
      </c>
      <c r="S150" t="s">
        <v>13</v>
      </c>
      <c r="T150" s="4"/>
      <c r="U150">
        <v>0</v>
      </c>
      <c r="V150" s="16">
        <v>0.52</v>
      </c>
      <c r="W150" s="16">
        <v>0.48</v>
      </c>
      <c r="X150" s="16">
        <v>0.5</v>
      </c>
      <c r="Y150" s="23">
        <f t="shared" si="15"/>
        <v>0.5</v>
      </c>
      <c r="Z150" s="16">
        <v>48.69</v>
      </c>
      <c r="AA150" s="16">
        <v>48.63</v>
      </c>
      <c r="AB150" s="16">
        <v>48.71</v>
      </c>
      <c r="AC150" s="16">
        <f t="shared" si="16"/>
        <v>48.676666666666669</v>
      </c>
      <c r="AD150" s="24">
        <v>5.1999999999999998E-3</v>
      </c>
      <c r="AE150" s="16">
        <f t="shared" si="17"/>
        <v>5.2</v>
      </c>
      <c r="AF150" s="24">
        <f t="shared" si="20"/>
        <v>0.10682736424022461</v>
      </c>
      <c r="AG150" s="16">
        <v>39.21</v>
      </c>
      <c r="AH150" s="22">
        <f t="shared" si="18"/>
        <v>19.605</v>
      </c>
      <c r="AI150" s="22">
        <f t="shared" si="19"/>
        <v>0</v>
      </c>
      <c r="AJ150" s="21">
        <f>AN150+AP150+AR150+AT150+AV150+AX150+AZ150+BB150+BD150+BD150+BF150+BI150+BK150+BM150+BO150+BQ150+BS150+BU150+BW150+BY150+CA150+CD150+CF150+CH150+CJ150+CL150+CN150+CP150+CR150+CT150+CV150</f>
        <v>0</v>
      </c>
      <c r="AK150" s="21">
        <f>AO150+AQ150+AS150+AU150+AW150+AY150+BA150+BC150+BE150+BE150+BG150+BJ150+BL150+BN150+BP150+BR150+BT150+BV150+BX150+BZ150+CB150+CE150+CG150+CI150+CK150+CM150+CO150+CQ150+CS150+CU150+CW150</f>
        <v>0</v>
      </c>
    </row>
    <row r="151" spans="1:101" x14ac:dyDescent="0.3">
      <c r="A151">
        <v>448</v>
      </c>
      <c r="B151">
        <v>7079</v>
      </c>
      <c r="C151" s="2" t="s">
        <v>220</v>
      </c>
      <c r="D151" s="2" t="s">
        <v>535</v>
      </c>
      <c r="E151" s="4" t="s">
        <v>233</v>
      </c>
      <c r="G151" t="s">
        <v>11</v>
      </c>
      <c r="H151">
        <v>2018</v>
      </c>
      <c r="I151" s="1">
        <v>43373</v>
      </c>
      <c r="J151" s="3">
        <v>44960</v>
      </c>
      <c r="K151">
        <v>5</v>
      </c>
      <c r="L151">
        <v>1587</v>
      </c>
      <c r="M151" s="25">
        <v>4.4348564615384598</v>
      </c>
      <c r="N151" t="s">
        <v>556</v>
      </c>
      <c r="O151" s="17">
        <v>14</v>
      </c>
      <c r="P151" s="17">
        <v>24.5</v>
      </c>
      <c r="Q151" s="16">
        <f t="shared" si="14"/>
        <v>0.5714285714285714</v>
      </c>
      <c r="R151">
        <v>0</v>
      </c>
      <c r="S151" t="s">
        <v>13</v>
      </c>
      <c r="T151" s="4"/>
      <c r="U151">
        <v>0</v>
      </c>
      <c r="V151" s="16">
        <v>0.62</v>
      </c>
      <c r="W151" s="16">
        <v>0.63</v>
      </c>
      <c r="X151" s="16">
        <v>0.59</v>
      </c>
      <c r="Y151" s="23">
        <f t="shared" si="15"/>
        <v>0.61333333333333329</v>
      </c>
      <c r="Z151" s="16">
        <v>50.62</v>
      </c>
      <c r="AA151" s="16">
        <v>50.59</v>
      </c>
      <c r="AB151" s="16">
        <v>50.53</v>
      </c>
      <c r="AC151" s="16">
        <f t="shared" si="16"/>
        <v>50.580000000000005</v>
      </c>
      <c r="AD151" s="24">
        <v>5.7000000000000002E-3</v>
      </c>
      <c r="AE151" s="16">
        <f t="shared" si="17"/>
        <v>5.7</v>
      </c>
      <c r="AF151" s="24">
        <f t="shared" si="20"/>
        <v>0.11269276393831554</v>
      </c>
      <c r="AG151" s="16">
        <v>43.06</v>
      </c>
      <c r="AH151" s="22">
        <f t="shared" si="18"/>
        <v>21.53</v>
      </c>
      <c r="AI151" s="22" t="e">
        <f t="shared" si="19"/>
        <v>#VALUE!</v>
      </c>
      <c r="AJ151" s="21" t="s">
        <v>133</v>
      </c>
      <c r="AK151" s="21" t="s">
        <v>133</v>
      </c>
    </row>
    <row r="152" spans="1:101" x14ac:dyDescent="0.3">
      <c r="A152">
        <v>540</v>
      </c>
      <c r="B152">
        <v>7200</v>
      </c>
      <c r="C152" s="2" t="s">
        <v>217</v>
      </c>
      <c r="D152" s="2" t="s">
        <v>532</v>
      </c>
      <c r="E152" s="4" t="s">
        <v>233</v>
      </c>
      <c r="G152" t="s">
        <v>11</v>
      </c>
      <c r="H152">
        <v>2020</v>
      </c>
      <c r="I152" s="1">
        <v>44176</v>
      </c>
      <c r="J152" s="3">
        <v>44961</v>
      </c>
      <c r="K152">
        <v>3</v>
      </c>
      <c r="L152">
        <v>785</v>
      </c>
      <c r="M152" s="25">
        <v>4.4348564615384598</v>
      </c>
      <c r="N152" t="s">
        <v>556</v>
      </c>
      <c r="O152" s="17">
        <v>15.1</v>
      </c>
      <c r="P152" s="17">
        <v>25</v>
      </c>
      <c r="Q152" s="16">
        <f t="shared" si="14"/>
        <v>0.60399999999999998</v>
      </c>
      <c r="R152">
        <v>0</v>
      </c>
      <c r="S152" t="s">
        <v>39</v>
      </c>
      <c r="T152" s="4"/>
      <c r="U152">
        <v>1</v>
      </c>
      <c r="V152" s="16">
        <v>0.53</v>
      </c>
      <c r="W152" s="16">
        <v>0.54</v>
      </c>
      <c r="X152" s="16">
        <v>0.55000000000000004</v>
      </c>
      <c r="Y152" s="23">
        <f t="shared" si="15"/>
        <v>0.54</v>
      </c>
      <c r="Z152" s="16">
        <v>47.52</v>
      </c>
      <c r="AA152" s="16">
        <v>47.55</v>
      </c>
      <c r="AB152" s="16">
        <v>47.53</v>
      </c>
      <c r="AC152" s="16">
        <f t="shared" si="16"/>
        <v>47.533333333333331</v>
      </c>
      <c r="AD152" s="24">
        <v>5.5999999999999999E-3</v>
      </c>
      <c r="AE152" s="16">
        <f t="shared" si="17"/>
        <v>5.6</v>
      </c>
      <c r="AF152" s="24">
        <f t="shared" si="20"/>
        <v>0.11781206171107994</v>
      </c>
      <c r="AG152" s="16">
        <v>39.03</v>
      </c>
      <c r="AH152" s="22">
        <f t="shared" si="18"/>
        <v>19.515000000000001</v>
      </c>
      <c r="AI152" s="22" t="e">
        <f t="shared" si="19"/>
        <v>#VALUE!</v>
      </c>
      <c r="AJ152" s="21" t="s">
        <v>133</v>
      </c>
      <c r="AK152" s="21" t="s">
        <v>133</v>
      </c>
    </row>
    <row r="153" spans="1:101" x14ac:dyDescent="0.3">
      <c r="A153">
        <v>534</v>
      </c>
      <c r="B153">
        <v>7184</v>
      </c>
      <c r="C153" s="2" t="s">
        <v>213</v>
      </c>
      <c r="D153" s="2" t="s">
        <v>528</v>
      </c>
      <c r="E153" s="4" t="s">
        <v>233</v>
      </c>
      <c r="G153" t="s">
        <v>11</v>
      </c>
      <c r="H153">
        <v>2020</v>
      </c>
      <c r="I153" s="1">
        <v>44050</v>
      </c>
      <c r="J153" s="3">
        <v>44970</v>
      </c>
      <c r="K153">
        <v>3</v>
      </c>
      <c r="L153">
        <v>920</v>
      </c>
      <c r="M153" s="25">
        <v>4.4348564615384598</v>
      </c>
      <c r="N153" t="s">
        <v>556</v>
      </c>
      <c r="O153" s="17">
        <v>15.7</v>
      </c>
      <c r="P153" s="17">
        <v>15.1</v>
      </c>
      <c r="Q153" s="16">
        <f t="shared" si="14"/>
        <v>1.0397350993377483</v>
      </c>
      <c r="R153">
        <v>0</v>
      </c>
      <c r="S153" t="s">
        <v>13</v>
      </c>
      <c r="T153" s="4"/>
      <c r="U153">
        <v>0</v>
      </c>
      <c r="V153" s="16">
        <v>0.56999999999999995</v>
      </c>
      <c r="W153" s="16">
        <v>0.57999999999999996</v>
      </c>
      <c r="X153" s="16">
        <v>0.61</v>
      </c>
      <c r="Y153" s="23">
        <f t="shared" si="15"/>
        <v>0.58666666666666656</v>
      </c>
      <c r="Z153" s="16">
        <v>53.06</v>
      </c>
      <c r="AA153" s="16">
        <v>53.03</v>
      </c>
      <c r="AB153" s="16">
        <v>53.04</v>
      </c>
      <c r="AC153" s="16">
        <f t="shared" si="16"/>
        <v>53.043333333333329</v>
      </c>
      <c r="AD153" s="24">
        <v>6.4000000000000003E-3</v>
      </c>
      <c r="AE153" s="16">
        <f t="shared" si="17"/>
        <v>6.4</v>
      </c>
      <c r="AF153" s="24">
        <f t="shared" si="20"/>
        <v>0.1206560673663043</v>
      </c>
      <c r="AG153" s="16">
        <v>43.24</v>
      </c>
      <c r="AH153" s="22">
        <f t="shared" si="18"/>
        <v>21.62</v>
      </c>
      <c r="AI153" s="22" t="e">
        <f t="shared" si="19"/>
        <v>#VALUE!</v>
      </c>
      <c r="AJ153" s="21" t="s">
        <v>133</v>
      </c>
      <c r="AK153" s="21" t="s">
        <v>133</v>
      </c>
    </row>
    <row r="154" spans="1:101" x14ac:dyDescent="0.3">
      <c r="A154" s="10">
        <v>82</v>
      </c>
      <c r="B154" s="10">
        <v>5901</v>
      </c>
      <c r="C154" s="2" t="s">
        <v>79</v>
      </c>
      <c r="D154" s="2" t="s">
        <v>396</v>
      </c>
      <c r="E154" s="9" t="s">
        <v>233</v>
      </c>
      <c r="G154" t="s">
        <v>11</v>
      </c>
      <c r="H154">
        <v>2012</v>
      </c>
      <c r="I154" s="1">
        <v>41065</v>
      </c>
      <c r="J154" s="3">
        <v>44971</v>
      </c>
      <c r="K154">
        <v>11</v>
      </c>
      <c r="L154">
        <v>3906</v>
      </c>
      <c r="M154" s="25">
        <v>4.4348564615384598</v>
      </c>
      <c r="N154" t="s">
        <v>556</v>
      </c>
      <c r="O154" s="17">
        <v>14.2</v>
      </c>
      <c r="P154" s="17">
        <v>24.2</v>
      </c>
      <c r="Q154" s="16">
        <f t="shared" si="14"/>
        <v>0.58677685950413216</v>
      </c>
      <c r="R154">
        <v>0</v>
      </c>
      <c r="S154" t="s">
        <v>13</v>
      </c>
      <c r="T154" s="4"/>
      <c r="U154">
        <v>0</v>
      </c>
      <c r="V154">
        <v>0.53</v>
      </c>
      <c r="W154">
        <v>0.51</v>
      </c>
      <c r="X154">
        <v>0.52</v>
      </c>
      <c r="Y154" s="23">
        <f t="shared" si="15"/>
        <v>0.52</v>
      </c>
      <c r="Z154">
        <v>61.03</v>
      </c>
      <c r="AA154">
        <v>61.13</v>
      </c>
      <c r="AB154" s="16">
        <v>61.07</v>
      </c>
      <c r="AC154" s="16">
        <f t="shared" si="16"/>
        <v>61.076666666666661</v>
      </c>
      <c r="AD154" s="24">
        <v>6.7000000000000002E-3</v>
      </c>
      <c r="AE154" s="16">
        <f t="shared" si="17"/>
        <v>6.7</v>
      </c>
      <c r="AF154" s="24">
        <f t="shared" si="20"/>
        <v>0.10969819352726083</v>
      </c>
      <c r="AG154" s="16">
        <v>47.01</v>
      </c>
      <c r="AH154" s="22">
        <f t="shared" si="18"/>
        <v>23.504999999999999</v>
      </c>
      <c r="AI154" s="22" t="e">
        <f t="shared" si="19"/>
        <v>#VALUE!</v>
      </c>
      <c r="AJ154" s="21" t="s">
        <v>133</v>
      </c>
      <c r="AK154" s="21" t="s">
        <v>133</v>
      </c>
    </row>
    <row r="155" spans="1:101" x14ac:dyDescent="0.3">
      <c r="A155">
        <v>517</v>
      </c>
      <c r="B155">
        <v>7165</v>
      </c>
      <c r="C155" s="2" t="s">
        <v>204</v>
      </c>
      <c r="D155" s="2" t="s">
        <v>519</v>
      </c>
      <c r="E155" s="15" t="s">
        <v>554</v>
      </c>
      <c r="G155" t="s">
        <v>11</v>
      </c>
      <c r="H155">
        <v>2020</v>
      </c>
      <c r="I155" s="1">
        <v>44097</v>
      </c>
      <c r="J155" s="3">
        <v>44972</v>
      </c>
      <c r="K155">
        <v>3</v>
      </c>
      <c r="L155">
        <v>875</v>
      </c>
      <c r="M155" s="25">
        <v>4.4348564615384598</v>
      </c>
      <c r="N155" t="s">
        <v>556</v>
      </c>
      <c r="O155" s="17">
        <v>15</v>
      </c>
      <c r="P155" s="17">
        <v>23.7</v>
      </c>
      <c r="Q155" s="16">
        <f t="shared" si="14"/>
        <v>0.63291139240506333</v>
      </c>
      <c r="R155">
        <v>0</v>
      </c>
      <c r="S155" t="s">
        <v>133</v>
      </c>
      <c r="T155" s="4"/>
      <c r="U155">
        <v>0</v>
      </c>
      <c r="V155" s="16">
        <v>0.55000000000000004</v>
      </c>
      <c r="W155" s="16">
        <v>0.56000000000000005</v>
      </c>
      <c r="X155" s="16">
        <v>0.54</v>
      </c>
      <c r="Y155" s="23">
        <f t="shared" si="15"/>
        <v>0.55000000000000004</v>
      </c>
      <c r="Z155" s="16">
        <v>56.17</v>
      </c>
      <c r="AA155" s="16">
        <v>56.27</v>
      </c>
      <c r="AB155" s="16">
        <v>56.19</v>
      </c>
      <c r="AC155" s="16">
        <f t="shared" si="16"/>
        <v>56.21</v>
      </c>
      <c r="AD155" s="24">
        <v>6.6E-3</v>
      </c>
      <c r="AE155" s="16">
        <f t="shared" si="17"/>
        <v>6.6</v>
      </c>
      <c r="AF155" s="24">
        <f t="shared" si="20"/>
        <v>0.11741682974559686</v>
      </c>
      <c r="AG155" s="16">
        <v>45.33</v>
      </c>
      <c r="AH155" s="22">
        <f t="shared" si="18"/>
        <v>22.664999999999999</v>
      </c>
      <c r="AI155" s="22">
        <f t="shared" si="19"/>
        <v>0</v>
      </c>
      <c r="AJ155" s="21">
        <f>AN155+AP155+AR155+AT155+AV155+AX155+AZ155+BB155+BD155+BD155+BF155+BI155+BK155+BM155+BO155+BQ155+BS155+BU155+BW155+BY155+CA155+CD155+CF155+CH155+CJ155+CL155+CN155+CP155+CR155+CT155+CV155</f>
        <v>0</v>
      </c>
      <c r="AK155" s="21">
        <f>AO155+AQ155+AS155+AU155+AW155+AY155+BA155+BC155+BE155+BE155+BG155+BJ155+BL155+BN155+BP155+BR155+BT155+BV155+BX155+BZ155+CB155+CE155+CG155+CI155+CK155+CM155+CO155+CQ155+CS155+CU155+CW155</f>
        <v>0</v>
      </c>
    </row>
    <row r="156" spans="1:101" x14ac:dyDescent="0.3">
      <c r="A156">
        <v>531</v>
      </c>
      <c r="B156">
        <v>7182</v>
      </c>
      <c r="C156" s="2" t="s">
        <v>209</v>
      </c>
      <c r="D156" s="2" t="s">
        <v>524</v>
      </c>
      <c r="E156" s="4" t="s">
        <v>233</v>
      </c>
      <c r="G156" t="s">
        <v>11</v>
      </c>
      <c r="H156">
        <v>2020</v>
      </c>
      <c r="I156" s="1">
        <v>44035</v>
      </c>
      <c r="J156" s="3">
        <v>44973</v>
      </c>
      <c r="K156">
        <v>3</v>
      </c>
      <c r="L156">
        <v>938</v>
      </c>
      <c r="M156" s="25">
        <v>4.4348564615384598</v>
      </c>
      <c r="N156" t="s">
        <v>556</v>
      </c>
      <c r="O156" s="17">
        <v>14.2</v>
      </c>
      <c r="P156" s="17">
        <v>24.7</v>
      </c>
      <c r="Q156" s="16">
        <f t="shared" si="14"/>
        <v>0.5748987854251012</v>
      </c>
      <c r="R156">
        <v>0</v>
      </c>
      <c r="S156" t="s">
        <v>13</v>
      </c>
      <c r="T156" s="4"/>
      <c r="U156">
        <v>0</v>
      </c>
      <c r="V156" s="16">
        <v>0.59</v>
      </c>
      <c r="W156" s="16">
        <v>0.56999999999999995</v>
      </c>
      <c r="X156" s="16">
        <v>0.56999999999999995</v>
      </c>
      <c r="Y156" s="23">
        <f t="shared" si="15"/>
        <v>0.57666666666666666</v>
      </c>
      <c r="Z156" s="16">
        <v>51.53</v>
      </c>
      <c r="AA156" s="16">
        <v>51.5</v>
      </c>
      <c r="AB156" s="16">
        <v>51.53</v>
      </c>
      <c r="AC156" s="16">
        <f t="shared" si="16"/>
        <v>51.52</v>
      </c>
      <c r="AD156" s="24">
        <v>6.1000000000000004E-3</v>
      </c>
      <c r="AE156" s="16">
        <f t="shared" si="17"/>
        <v>6.1000000000000005</v>
      </c>
      <c r="AF156" s="24">
        <f t="shared" si="20"/>
        <v>0.11840062111801243</v>
      </c>
      <c r="AG156" s="16">
        <v>44.04</v>
      </c>
      <c r="AH156" s="22">
        <f t="shared" si="18"/>
        <v>22.02</v>
      </c>
      <c r="AI156" s="22" t="e">
        <f t="shared" si="19"/>
        <v>#VALUE!</v>
      </c>
      <c r="AJ156" s="21" t="s">
        <v>133</v>
      </c>
      <c r="AK156" s="21" t="s">
        <v>133</v>
      </c>
    </row>
    <row r="157" spans="1:101" x14ac:dyDescent="0.3">
      <c r="A157">
        <v>398</v>
      </c>
      <c r="B157">
        <v>6882</v>
      </c>
      <c r="C157" s="2" t="s">
        <v>178</v>
      </c>
      <c r="D157" s="2" t="s">
        <v>493</v>
      </c>
      <c r="E157" s="4" t="s">
        <v>233</v>
      </c>
      <c r="G157" t="s">
        <v>11</v>
      </c>
      <c r="H157">
        <v>2018</v>
      </c>
      <c r="I157" s="1">
        <v>43259</v>
      </c>
      <c r="J157" s="3">
        <v>44977</v>
      </c>
      <c r="K157">
        <v>5</v>
      </c>
      <c r="L157">
        <v>1718</v>
      </c>
      <c r="M157" s="25">
        <v>4.4348564615384598</v>
      </c>
      <c r="N157" t="s">
        <v>561</v>
      </c>
      <c r="O157" s="17">
        <v>14.2</v>
      </c>
      <c r="P157" s="17">
        <v>24.4</v>
      </c>
      <c r="Q157" s="16">
        <f t="shared" si="14"/>
        <v>0.58196721311475408</v>
      </c>
      <c r="R157">
        <v>0</v>
      </c>
      <c r="S157" t="s">
        <v>17</v>
      </c>
      <c r="T157" s="4"/>
      <c r="U157">
        <v>1</v>
      </c>
      <c r="V157" s="16">
        <v>0.53</v>
      </c>
      <c r="W157" s="16">
        <v>0.51</v>
      </c>
      <c r="X157" s="16">
        <v>0.51</v>
      </c>
      <c r="Y157" s="23">
        <f t="shared" si="15"/>
        <v>0.51666666666666672</v>
      </c>
      <c r="Z157" s="16">
        <v>53.22</v>
      </c>
      <c r="AA157" s="16">
        <v>53.23</v>
      </c>
      <c r="AB157" s="16">
        <v>53.25</v>
      </c>
      <c r="AC157" s="16">
        <f t="shared" si="16"/>
        <v>53.233333333333327</v>
      </c>
      <c r="AD157" s="24">
        <v>6.0000000000000001E-3</v>
      </c>
      <c r="AE157" s="16">
        <f t="shared" si="17"/>
        <v>6</v>
      </c>
      <c r="AF157" s="24">
        <f t="shared" si="20"/>
        <v>0.11271133375078272</v>
      </c>
      <c r="AG157" s="16">
        <v>45.01</v>
      </c>
      <c r="AH157" s="22">
        <f t="shared" si="18"/>
        <v>22.504999999999999</v>
      </c>
      <c r="AI157" s="22" t="e">
        <f t="shared" si="19"/>
        <v>#VALUE!</v>
      </c>
      <c r="AJ157" s="21" t="s">
        <v>133</v>
      </c>
      <c r="AK157" s="21" t="s">
        <v>133</v>
      </c>
    </row>
    <row r="158" spans="1:101" x14ac:dyDescent="0.3">
      <c r="A158">
        <v>497</v>
      </c>
      <c r="B158">
        <v>7151</v>
      </c>
      <c r="C158" s="2" t="s">
        <v>205</v>
      </c>
      <c r="D158" s="2" t="s">
        <v>520</v>
      </c>
      <c r="E158" s="4" t="s">
        <v>233</v>
      </c>
      <c r="G158" t="s">
        <v>11</v>
      </c>
      <c r="H158">
        <v>2020</v>
      </c>
      <c r="I158" s="1">
        <v>44049</v>
      </c>
      <c r="J158" s="3">
        <v>44978</v>
      </c>
      <c r="K158">
        <v>3</v>
      </c>
      <c r="L158">
        <v>929</v>
      </c>
      <c r="M158" s="25">
        <v>4.4348564615384598</v>
      </c>
      <c r="N158" t="s">
        <v>556</v>
      </c>
      <c r="O158" s="17">
        <v>15.5</v>
      </c>
      <c r="P158" s="17">
        <v>24.3</v>
      </c>
      <c r="Q158" s="16">
        <f t="shared" si="14"/>
        <v>0.63786008230452673</v>
      </c>
      <c r="R158">
        <v>0</v>
      </c>
      <c r="S158" t="s">
        <v>133</v>
      </c>
      <c r="T158" s="4"/>
      <c r="U158">
        <v>0</v>
      </c>
      <c r="V158" s="16">
        <v>0.57999999999999996</v>
      </c>
      <c r="W158" s="16">
        <v>0.56000000000000005</v>
      </c>
      <c r="X158" s="16">
        <v>0.56000000000000005</v>
      </c>
      <c r="Y158" s="23">
        <f t="shared" si="15"/>
        <v>0.56666666666666676</v>
      </c>
      <c r="Z158" s="16">
        <v>49.12</v>
      </c>
      <c r="AA158" s="16">
        <v>49.11</v>
      </c>
      <c r="AB158" s="16">
        <v>49.19</v>
      </c>
      <c r="AC158" s="16">
        <f t="shared" si="16"/>
        <v>49.139999999999993</v>
      </c>
      <c r="AD158" s="24">
        <v>5.1999999999999998E-3</v>
      </c>
      <c r="AE158" s="16">
        <f t="shared" si="17"/>
        <v>5.2</v>
      </c>
      <c r="AF158" s="24">
        <f t="shared" si="20"/>
        <v>0.10582010582010584</v>
      </c>
      <c r="AG158" s="16">
        <v>42.03</v>
      </c>
      <c r="AH158" s="22">
        <f t="shared" si="18"/>
        <v>21.015000000000001</v>
      </c>
      <c r="AI158" s="22" t="e">
        <f t="shared" si="19"/>
        <v>#VALUE!</v>
      </c>
      <c r="AJ158" s="21" t="s">
        <v>133</v>
      </c>
      <c r="AK158" s="21" t="s">
        <v>133</v>
      </c>
    </row>
    <row r="159" spans="1:101" x14ac:dyDescent="0.3">
      <c r="A159">
        <v>455</v>
      </c>
      <c r="B159">
        <v>7096</v>
      </c>
      <c r="C159" s="2" t="s">
        <v>240</v>
      </c>
      <c r="D159" s="2" t="s">
        <v>553</v>
      </c>
      <c r="E159" s="4" t="s">
        <v>233</v>
      </c>
      <c r="G159" t="s">
        <v>11</v>
      </c>
      <c r="H159">
        <v>2018</v>
      </c>
      <c r="I159" s="1">
        <v>43389</v>
      </c>
      <c r="J159" s="3">
        <v>44983</v>
      </c>
      <c r="K159">
        <v>5</v>
      </c>
      <c r="L159">
        <v>1621</v>
      </c>
      <c r="M159" s="25">
        <v>4.4348564615384598</v>
      </c>
      <c r="N159" t="s">
        <v>562</v>
      </c>
      <c r="O159" s="17">
        <v>14.7</v>
      </c>
      <c r="P159" s="17">
        <v>24.3</v>
      </c>
      <c r="Q159" s="16">
        <f t="shared" si="14"/>
        <v>0.60493827160493818</v>
      </c>
      <c r="R159">
        <v>0</v>
      </c>
      <c r="S159" t="s">
        <v>39</v>
      </c>
      <c r="T159" s="4"/>
      <c r="U159">
        <v>1</v>
      </c>
      <c r="V159" s="16">
        <v>0.54</v>
      </c>
      <c r="W159" s="16">
        <v>0.54</v>
      </c>
      <c r="X159" s="16">
        <v>0.56000000000000005</v>
      </c>
      <c r="Y159" s="23">
        <f t="shared" si="15"/>
        <v>0.54666666666666675</v>
      </c>
      <c r="Z159" s="16">
        <v>58.14</v>
      </c>
      <c r="AA159" s="16">
        <v>58.11</v>
      </c>
      <c r="AB159" s="16">
        <v>58.12</v>
      </c>
      <c r="AC159" s="16">
        <f t="shared" si="16"/>
        <v>58.123333333333335</v>
      </c>
      <c r="AD159" s="24">
        <v>6.4999999999999997E-3</v>
      </c>
      <c r="AE159" s="16">
        <f t="shared" si="17"/>
        <v>6.5</v>
      </c>
      <c r="AF159" s="24">
        <f t="shared" si="20"/>
        <v>0.11183116361759476</v>
      </c>
      <c r="AG159" s="16">
        <v>49.23</v>
      </c>
      <c r="AH159" s="22">
        <f t="shared" si="18"/>
        <v>24.614999999999998</v>
      </c>
      <c r="AI159" s="22" t="e">
        <f t="shared" si="19"/>
        <v>#VALUE!</v>
      </c>
      <c r="AJ159" s="21" t="s">
        <v>133</v>
      </c>
      <c r="AK159" s="21" t="s">
        <v>133</v>
      </c>
    </row>
    <row r="160" spans="1:101" x14ac:dyDescent="0.3">
      <c r="A160">
        <v>453</v>
      </c>
      <c r="B160">
        <v>7091</v>
      </c>
      <c r="C160" s="2" t="s">
        <v>239</v>
      </c>
      <c r="D160" s="2" t="s">
        <v>552</v>
      </c>
      <c r="E160" s="4" t="s">
        <v>233</v>
      </c>
      <c r="G160" t="s">
        <v>11</v>
      </c>
      <c r="H160">
        <v>2018</v>
      </c>
      <c r="I160" s="1">
        <v>43376</v>
      </c>
      <c r="J160" s="3">
        <v>45006</v>
      </c>
      <c r="K160">
        <v>5</v>
      </c>
      <c r="L160">
        <v>1630</v>
      </c>
      <c r="M160" s="25">
        <v>4.4348564615384598</v>
      </c>
      <c r="N160" t="s">
        <v>556</v>
      </c>
      <c r="O160" s="17">
        <v>14.7</v>
      </c>
      <c r="P160" s="17">
        <v>25.6</v>
      </c>
      <c r="Q160" s="16">
        <f t="shared" si="14"/>
        <v>0.57421874999999989</v>
      </c>
      <c r="R160">
        <v>0</v>
      </c>
      <c r="S160" t="s">
        <v>13</v>
      </c>
      <c r="T160" s="4"/>
      <c r="U160">
        <v>0</v>
      </c>
      <c r="V160" s="16">
        <v>0.59</v>
      </c>
      <c r="W160" s="16">
        <v>0.57999999999999996</v>
      </c>
      <c r="X160" s="16">
        <v>0.59</v>
      </c>
      <c r="Y160" s="23">
        <f t="shared" si="15"/>
        <v>0.58666666666666656</v>
      </c>
      <c r="Z160" s="16">
        <v>52.42</v>
      </c>
      <c r="AA160" s="16">
        <v>52.43</v>
      </c>
      <c r="AB160" s="16">
        <v>52.47</v>
      </c>
      <c r="AC160" s="16">
        <f t="shared" si="16"/>
        <v>52.44</v>
      </c>
      <c r="AD160" s="24">
        <v>5.7999999999999996E-3</v>
      </c>
      <c r="AE160" s="16">
        <f t="shared" si="17"/>
        <v>5.8</v>
      </c>
      <c r="AF160" s="24">
        <f t="shared" si="20"/>
        <v>0.11060259344012205</v>
      </c>
      <c r="AG160" s="16">
        <v>39.49</v>
      </c>
      <c r="AH160" s="22">
        <f t="shared" si="18"/>
        <v>19.745000000000001</v>
      </c>
      <c r="AI160" s="22" t="e">
        <f t="shared" si="19"/>
        <v>#VALUE!</v>
      </c>
      <c r="AJ160" s="21" t="s">
        <v>133</v>
      </c>
      <c r="AK160" s="21" t="s">
        <v>133</v>
      </c>
    </row>
    <row r="161" spans="1:101" x14ac:dyDescent="0.3">
      <c r="A161">
        <v>65</v>
      </c>
      <c r="B161">
        <v>5643</v>
      </c>
      <c r="C161" s="2" t="s">
        <v>10</v>
      </c>
      <c r="D161" s="2" t="s">
        <v>335</v>
      </c>
      <c r="E161" s="4" t="s">
        <v>233</v>
      </c>
      <c r="G161" t="s">
        <v>11</v>
      </c>
      <c r="H161">
        <v>2010</v>
      </c>
      <c r="I161" s="1">
        <v>40515</v>
      </c>
      <c r="J161" s="3">
        <v>41677</v>
      </c>
      <c r="K161">
        <v>4</v>
      </c>
      <c r="L161">
        <v>1911</v>
      </c>
      <c r="M161" s="25">
        <v>6.3210687552142897</v>
      </c>
      <c r="N161" t="s">
        <v>557</v>
      </c>
      <c r="O161" s="17">
        <v>17.2</v>
      </c>
      <c r="P161" s="17">
        <v>26.1</v>
      </c>
      <c r="Q161" s="16">
        <f t="shared" si="14"/>
        <v>0.65900383141762442</v>
      </c>
      <c r="R161">
        <v>1</v>
      </c>
      <c r="S161" t="s">
        <v>13</v>
      </c>
      <c r="U161">
        <v>0</v>
      </c>
      <c r="V161" s="16">
        <v>0.53</v>
      </c>
      <c r="W161">
        <v>0.54</v>
      </c>
      <c r="X161" s="16">
        <v>0.57999999999999996</v>
      </c>
      <c r="Y161" s="23">
        <f t="shared" si="15"/>
        <v>0.54999999999999993</v>
      </c>
      <c r="Z161" s="16">
        <v>50.28</v>
      </c>
      <c r="AA161" s="16">
        <v>50.52</v>
      </c>
      <c r="AB161" s="16">
        <v>50.4</v>
      </c>
      <c r="AC161" s="16">
        <f t="shared" si="16"/>
        <v>50.400000000000006</v>
      </c>
      <c r="AD161" s="24">
        <v>5.7999999999999996E-3</v>
      </c>
      <c r="AE161" s="16">
        <f t="shared" si="17"/>
        <v>5.8</v>
      </c>
      <c r="AF161" s="24">
        <f t="shared" si="20"/>
        <v>0.11507936507936506</v>
      </c>
      <c r="AG161" s="16">
        <v>41.68</v>
      </c>
      <c r="AH161" s="22">
        <f t="shared" si="18"/>
        <v>20.84</v>
      </c>
      <c r="AI161" s="22" t="e">
        <f t="shared" si="19"/>
        <v>#VALUE!</v>
      </c>
      <c r="AJ161" s="21" t="s">
        <v>133</v>
      </c>
      <c r="AK161" s="21" t="s">
        <v>133</v>
      </c>
    </row>
    <row r="162" spans="1:101" x14ac:dyDescent="0.3">
      <c r="A162">
        <v>95</v>
      </c>
      <c r="B162">
        <v>6025</v>
      </c>
      <c r="C162" s="2" t="s">
        <v>14</v>
      </c>
      <c r="D162" s="2" t="s">
        <v>337</v>
      </c>
      <c r="E162" s="4" t="s">
        <v>233</v>
      </c>
      <c r="G162" t="s">
        <v>11</v>
      </c>
      <c r="H162">
        <v>2012</v>
      </c>
      <c r="I162" s="1">
        <v>41242</v>
      </c>
      <c r="J162" s="3">
        <v>41810</v>
      </c>
      <c r="K162">
        <v>2</v>
      </c>
      <c r="L162">
        <v>653</v>
      </c>
      <c r="M162" s="25">
        <v>4.4579000282857102</v>
      </c>
      <c r="N162" t="s">
        <v>559</v>
      </c>
      <c r="O162" s="17">
        <v>15.5</v>
      </c>
      <c r="P162" s="17">
        <v>25.7</v>
      </c>
      <c r="Q162" s="16">
        <f t="shared" si="14"/>
        <v>0.60311284046692604</v>
      </c>
      <c r="R162">
        <v>1</v>
      </c>
      <c r="S162" t="s">
        <v>15</v>
      </c>
      <c r="U162">
        <v>1</v>
      </c>
      <c r="V162" s="16">
        <v>0.57999999999999996</v>
      </c>
      <c r="W162" s="16">
        <v>0.59</v>
      </c>
      <c r="X162" s="16">
        <v>0.62</v>
      </c>
      <c r="Y162" s="23">
        <f t="shared" si="15"/>
        <v>0.59666666666666668</v>
      </c>
      <c r="Z162" s="16">
        <v>51.65</v>
      </c>
      <c r="AA162" s="16">
        <v>51.49</v>
      </c>
      <c r="AB162" s="16">
        <v>51.6</v>
      </c>
      <c r="AC162" s="16">
        <f t="shared" si="16"/>
        <v>51.580000000000005</v>
      </c>
      <c r="AD162" s="24">
        <v>6.0000000000000001E-3</v>
      </c>
      <c r="AE162" s="16">
        <f t="shared" si="17"/>
        <v>6</v>
      </c>
      <c r="AF162" s="24">
        <f t="shared" si="20"/>
        <v>0.11632415664986427</v>
      </c>
      <c r="AG162" s="16">
        <v>44.86</v>
      </c>
      <c r="AH162" s="22">
        <f t="shared" si="18"/>
        <v>22.43</v>
      </c>
      <c r="AI162" s="22" t="e">
        <f t="shared" si="19"/>
        <v>#VALUE!</v>
      </c>
      <c r="AJ162" s="21" t="s">
        <v>133</v>
      </c>
      <c r="AK162" s="21" t="s">
        <v>133</v>
      </c>
    </row>
    <row r="163" spans="1:101" x14ac:dyDescent="0.3">
      <c r="A163">
        <v>110</v>
      </c>
      <c r="B163">
        <v>6136</v>
      </c>
      <c r="C163" s="2" t="s">
        <v>16</v>
      </c>
      <c r="D163" s="2" t="s">
        <v>338</v>
      </c>
      <c r="E163" s="4" t="s">
        <v>233</v>
      </c>
      <c r="G163" t="s">
        <v>11</v>
      </c>
      <c r="H163">
        <v>2014</v>
      </c>
      <c r="I163" s="1">
        <v>41690</v>
      </c>
      <c r="J163" s="3">
        <v>41810</v>
      </c>
      <c r="K163">
        <v>0</v>
      </c>
      <c r="L163">
        <v>369</v>
      </c>
      <c r="M163" s="25">
        <v>4.4579000282857102</v>
      </c>
      <c r="N163" t="s">
        <v>560</v>
      </c>
      <c r="O163" s="17">
        <v>15.6</v>
      </c>
      <c r="P163" s="17">
        <v>26.2</v>
      </c>
      <c r="Q163" s="16">
        <f t="shared" si="14"/>
        <v>0.59541984732824427</v>
      </c>
      <c r="R163">
        <v>1</v>
      </c>
      <c r="S163" t="s">
        <v>17</v>
      </c>
      <c r="U163">
        <v>1</v>
      </c>
      <c r="V163" s="16">
        <v>0.6</v>
      </c>
      <c r="W163" s="16">
        <v>0.57999999999999996</v>
      </c>
      <c r="X163" s="16">
        <v>0.6</v>
      </c>
      <c r="Y163" s="23">
        <f t="shared" si="15"/>
        <v>0.59333333333333327</v>
      </c>
      <c r="Z163" s="16">
        <v>51.57</v>
      </c>
      <c r="AA163" s="16">
        <v>51.63</v>
      </c>
      <c r="AB163" s="16">
        <v>51.61</v>
      </c>
      <c r="AC163" s="16">
        <f t="shared" si="16"/>
        <v>51.603333333333332</v>
      </c>
      <c r="AD163" s="24">
        <v>5.0000000000000001E-3</v>
      </c>
      <c r="AE163" s="16">
        <f t="shared" si="17"/>
        <v>5</v>
      </c>
      <c r="AF163" s="24">
        <f t="shared" si="20"/>
        <v>9.6892965570699569E-2</v>
      </c>
      <c r="AG163" s="16">
        <v>44.93</v>
      </c>
      <c r="AH163" s="22">
        <f t="shared" si="18"/>
        <v>22.465</v>
      </c>
      <c r="AI163" s="22" t="e">
        <f t="shared" si="19"/>
        <v>#VALUE!</v>
      </c>
      <c r="AJ163" s="21" t="s">
        <v>133</v>
      </c>
      <c r="AK163" s="21" t="s">
        <v>133</v>
      </c>
    </row>
    <row r="164" spans="1:101" x14ac:dyDescent="0.3">
      <c r="A164">
        <v>80</v>
      </c>
      <c r="B164">
        <v>5855</v>
      </c>
      <c r="C164" s="2" t="s">
        <v>18</v>
      </c>
      <c r="D164" s="2" t="s">
        <v>339</v>
      </c>
      <c r="E164" s="4" t="s">
        <v>233</v>
      </c>
      <c r="G164" t="s">
        <v>11</v>
      </c>
      <c r="H164">
        <v>2012</v>
      </c>
      <c r="I164" s="1">
        <v>41145</v>
      </c>
      <c r="J164" s="3">
        <v>41811</v>
      </c>
      <c r="K164">
        <v>2</v>
      </c>
      <c r="L164">
        <v>2537</v>
      </c>
      <c r="M164" s="25">
        <v>4.4579000282857102</v>
      </c>
      <c r="N164" t="s">
        <v>557</v>
      </c>
      <c r="O164" s="17">
        <v>17.100000000000001</v>
      </c>
      <c r="P164" s="17">
        <v>26.9</v>
      </c>
      <c r="Q164" s="16">
        <f t="shared" si="14"/>
        <v>0.63568773234200748</v>
      </c>
      <c r="R164">
        <v>1</v>
      </c>
      <c r="S164" t="s">
        <v>13</v>
      </c>
      <c r="U164">
        <v>0</v>
      </c>
      <c r="V164" s="16">
        <v>0.6</v>
      </c>
      <c r="W164">
        <v>0.59</v>
      </c>
      <c r="X164" s="16">
        <v>0.59</v>
      </c>
      <c r="Y164" s="23">
        <f t="shared" si="15"/>
        <v>0.59333333333333327</v>
      </c>
      <c r="Z164" s="16">
        <v>54.24</v>
      </c>
      <c r="AA164" s="16">
        <v>54.21</v>
      </c>
      <c r="AB164" s="16">
        <v>54.28</v>
      </c>
      <c r="AC164" s="16">
        <f t="shared" si="16"/>
        <v>54.243333333333339</v>
      </c>
      <c r="AD164" s="24">
        <v>5.8999999999999999E-3</v>
      </c>
      <c r="AE164" s="16">
        <f t="shared" si="17"/>
        <v>5.8999999999999995</v>
      </c>
      <c r="AF164" s="24">
        <f t="shared" si="20"/>
        <v>0.10876912677441158</v>
      </c>
      <c r="AG164" s="16">
        <v>47.13</v>
      </c>
      <c r="AH164" s="22">
        <f t="shared" si="18"/>
        <v>23.565000000000001</v>
      </c>
      <c r="AI164" s="22" t="e">
        <f t="shared" si="19"/>
        <v>#VALUE!</v>
      </c>
      <c r="AJ164" s="21" t="s">
        <v>133</v>
      </c>
      <c r="AK164" s="21" t="s">
        <v>133</v>
      </c>
      <c r="AL164">
        <v>22</v>
      </c>
      <c r="AM164">
        <v>19</v>
      </c>
      <c r="AN164">
        <v>14</v>
      </c>
      <c r="AO164">
        <v>17</v>
      </c>
      <c r="AP164">
        <v>13</v>
      </c>
      <c r="AQ164">
        <v>15</v>
      </c>
      <c r="AR164">
        <v>13</v>
      </c>
      <c r="AS164">
        <v>14</v>
      </c>
      <c r="AT164">
        <v>12</v>
      </c>
      <c r="AU164">
        <v>13</v>
      </c>
      <c r="AV164">
        <v>11</v>
      </c>
      <c r="AW164">
        <v>12</v>
      </c>
      <c r="AX164">
        <v>12</v>
      </c>
      <c r="AY164">
        <v>12</v>
      </c>
      <c r="AZ164">
        <v>11</v>
      </c>
      <c r="BA164">
        <v>12</v>
      </c>
      <c r="BB164">
        <v>11</v>
      </c>
      <c r="BC164">
        <v>11</v>
      </c>
      <c r="BD164">
        <v>10</v>
      </c>
      <c r="BE164">
        <v>10</v>
      </c>
      <c r="BF164">
        <v>10</v>
      </c>
      <c r="BG164">
        <v>11</v>
      </c>
      <c r="BI164">
        <v>14</v>
      </c>
      <c r="BJ164">
        <v>17</v>
      </c>
      <c r="BK164">
        <v>13</v>
      </c>
      <c r="BL164">
        <v>16</v>
      </c>
      <c r="BM164">
        <v>12</v>
      </c>
      <c r="BN164">
        <v>13</v>
      </c>
      <c r="BO164">
        <v>12</v>
      </c>
      <c r="BP164">
        <v>12</v>
      </c>
      <c r="BQ164">
        <v>12</v>
      </c>
      <c r="BR164">
        <v>12</v>
      </c>
      <c r="BS164">
        <v>12</v>
      </c>
      <c r="BT164">
        <v>11</v>
      </c>
      <c r="BU164">
        <v>11</v>
      </c>
      <c r="BV164">
        <v>10</v>
      </c>
      <c r="BW164">
        <v>10</v>
      </c>
      <c r="BX164">
        <v>10</v>
      </c>
      <c r="BY164">
        <v>11</v>
      </c>
      <c r="BZ164">
        <v>10</v>
      </c>
      <c r="CA164">
        <v>11</v>
      </c>
      <c r="CB164">
        <v>10</v>
      </c>
      <c r="CD164">
        <v>14</v>
      </c>
      <c r="CE164">
        <v>17</v>
      </c>
      <c r="CF164">
        <v>13</v>
      </c>
      <c r="CG164">
        <v>15</v>
      </c>
      <c r="CH164">
        <v>12</v>
      </c>
      <c r="CI164">
        <v>13</v>
      </c>
      <c r="CJ164">
        <v>12</v>
      </c>
      <c r="CK164">
        <v>13</v>
      </c>
      <c r="CL164">
        <v>12</v>
      </c>
      <c r="CM164">
        <v>12</v>
      </c>
      <c r="CN164">
        <v>11</v>
      </c>
      <c r="CO164">
        <v>11</v>
      </c>
      <c r="CP164">
        <v>11</v>
      </c>
      <c r="CQ164">
        <v>10</v>
      </c>
      <c r="CR164">
        <v>11</v>
      </c>
      <c r="CS164">
        <v>10</v>
      </c>
      <c r="CT164">
        <v>11</v>
      </c>
      <c r="CU164">
        <v>11</v>
      </c>
      <c r="CV164">
        <v>11</v>
      </c>
      <c r="CW164">
        <v>11</v>
      </c>
    </row>
    <row r="165" spans="1:101" x14ac:dyDescent="0.3">
      <c r="A165">
        <v>115</v>
      </c>
      <c r="B165">
        <v>6142</v>
      </c>
      <c r="C165" s="2" t="s">
        <v>19</v>
      </c>
      <c r="D165" s="2" t="s">
        <v>340</v>
      </c>
      <c r="E165" s="4" t="s">
        <v>233</v>
      </c>
      <c r="G165" t="s">
        <v>11</v>
      </c>
      <c r="H165">
        <v>2014</v>
      </c>
      <c r="I165" s="1">
        <v>41691</v>
      </c>
      <c r="J165" s="3">
        <v>41811</v>
      </c>
      <c r="K165">
        <v>0</v>
      </c>
      <c r="L165">
        <v>207</v>
      </c>
      <c r="M165" s="25">
        <v>4.4579000282857102</v>
      </c>
      <c r="N165" t="s">
        <v>560</v>
      </c>
      <c r="O165" s="17">
        <v>15.1</v>
      </c>
      <c r="P165" s="17">
        <v>26</v>
      </c>
      <c r="Q165" s="16">
        <f t="shared" si="14"/>
        <v>0.5807692307692307</v>
      </c>
      <c r="R165">
        <v>1</v>
      </c>
      <c r="S165" t="s">
        <v>13</v>
      </c>
      <c r="U165">
        <v>0</v>
      </c>
      <c r="V165" s="16">
        <v>0.57999999999999996</v>
      </c>
      <c r="W165" s="16">
        <v>0.56999999999999995</v>
      </c>
      <c r="X165" s="16">
        <v>0.57999999999999996</v>
      </c>
      <c r="Y165" s="23">
        <f t="shared" si="15"/>
        <v>0.57666666666666666</v>
      </c>
      <c r="Z165" s="16">
        <v>53.53</v>
      </c>
      <c r="AA165" s="16">
        <v>53.38</v>
      </c>
      <c r="AB165" s="16">
        <v>53.45</v>
      </c>
      <c r="AC165" s="16">
        <f t="shared" si="16"/>
        <v>53.45333333333334</v>
      </c>
      <c r="AD165" s="24">
        <v>5.3E-3</v>
      </c>
      <c r="AE165" s="16">
        <f t="shared" si="17"/>
        <v>5.3</v>
      </c>
      <c r="AF165" s="24">
        <f t="shared" si="20"/>
        <v>9.9151908206535286E-2</v>
      </c>
      <c r="AG165" s="16">
        <v>46.81</v>
      </c>
      <c r="AH165" s="22">
        <f t="shared" si="18"/>
        <v>23.405000000000001</v>
      </c>
      <c r="AI165" s="22" t="e">
        <f t="shared" si="19"/>
        <v>#VALUE!</v>
      </c>
      <c r="AJ165" s="21" t="s">
        <v>133</v>
      </c>
      <c r="AK165" s="21" t="s">
        <v>133</v>
      </c>
    </row>
    <row r="166" spans="1:101" x14ac:dyDescent="0.3">
      <c r="A166">
        <v>119</v>
      </c>
      <c r="B166">
        <v>6144</v>
      </c>
      <c r="C166" s="2" t="s">
        <v>22</v>
      </c>
      <c r="D166" s="2" t="s">
        <v>342</v>
      </c>
      <c r="E166" s="15" t="s">
        <v>233</v>
      </c>
      <c r="G166" t="s">
        <v>11</v>
      </c>
      <c r="H166">
        <v>2014</v>
      </c>
      <c r="I166" s="1">
        <v>41691</v>
      </c>
      <c r="J166" s="3">
        <v>41811</v>
      </c>
      <c r="K166">
        <v>0</v>
      </c>
      <c r="L166">
        <v>3292</v>
      </c>
      <c r="M166" s="25">
        <v>4.4579000282857102</v>
      </c>
      <c r="N166" t="s">
        <v>559</v>
      </c>
      <c r="O166" s="17">
        <v>16.100000000000001</v>
      </c>
      <c r="P166" s="17">
        <v>27.1</v>
      </c>
      <c r="Q166" s="16">
        <f t="shared" si="14"/>
        <v>0.59409594095940965</v>
      </c>
      <c r="R166">
        <v>1</v>
      </c>
      <c r="S166" t="s">
        <v>13</v>
      </c>
      <c r="U166">
        <v>0</v>
      </c>
      <c r="V166" s="16">
        <v>0.62</v>
      </c>
      <c r="W166" s="16">
        <v>0.59</v>
      </c>
      <c r="X166" s="16">
        <v>0.62</v>
      </c>
      <c r="Y166" s="23">
        <f t="shared" si="15"/>
        <v>0.61</v>
      </c>
      <c r="Z166" s="16">
        <v>51.34</v>
      </c>
      <c r="AA166" s="16">
        <v>51.12</v>
      </c>
      <c r="AB166" s="16">
        <v>51.21</v>
      </c>
      <c r="AC166" s="16">
        <f t="shared" si="16"/>
        <v>51.223333333333336</v>
      </c>
      <c r="AD166" s="24">
        <v>5.1999999999999998E-3</v>
      </c>
      <c r="AE166" s="16">
        <f t="shared" si="17"/>
        <v>5.2</v>
      </c>
      <c r="AF166" s="24">
        <f t="shared" si="20"/>
        <v>0.10151623609032341</v>
      </c>
      <c r="AG166" s="16">
        <v>44.49</v>
      </c>
      <c r="AH166" s="22">
        <f t="shared" si="18"/>
        <v>22.245000000000001</v>
      </c>
      <c r="AI166" s="22">
        <f t="shared" si="19"/>
        <v>0</v>
      </c>
      <c r="AJ166" s="21">
        <f>AN166+AP166+AR166+AT166+AV166+AX166+AZ166+BB166+BD166+BD166+BF166+BI166+BK166+BM166+BO166+BQ166+BS166+BU166+BW166+BY166+CA166+CD166+CF166+CH166+CJ166+CL166+CN166+CP166+CR166+CT166+CV166</f>
        <v>0</v>
      </c>
      <c r="AK166" s="21">
        <f>AO166+AQ166+AS166+AU166+AW166+AY166+BA166+BC166+BE166+BE166+BG166+BJ166+BL166+BN166+BP166+BR166+BT166+BV166+BX166+BZ166+CB166+CE166+CG166+CI166+CK166+CM166+CO166+CQ166+CS166+CU166+CW166</f>
        <v>0</v>
      </c>
    </row>
    <row r="167" spans="1:101" x14ac:dyDescent="0.3">
      <c r="A167">
        <v>4</v>
      </c>
      <c r="B167">
        <v>2991</v>
      </c>
      <c r="C167" s="2" t="s">
        <v>24</v>
      </c>
      <c r="D167" s="2" t="s">
        <v>344</v>
      </c>
      <c r="E167" s="4" t="s">
        <v>233</v>
      </c>
      <c r="G167" t="s">
        <v>11</v>
      </c>
      <c r="H167">
        <v>2003</v>
      </c>
      <c r="I167" s="1">
        <v>37953</v>
      </c>
      <c r="J167" s="3">
        <v>41813</v>
      </c>
      <c r="K167">
        <v>11</v>
      </c>
      <c r="L167">
        <v>4601</v>
      </c>
      <c r="M167" s="25">
        <v>4.4579000282857102</v>
      </c>
      <c r="N167" t="s">
        <v>557</v>
      </c>
      <c r="O167" s="17">
        <v>16.100000000000001</v>
      </c>
      <c r="P167" s="17">
        <v>26.6</v>
      </c>
      <c r="Q167" s="16">
        <f t="shared" si="14"/>
        <v>0.60526315789473684</v>
      </c>
      <c r="R167">
        <v>1</v>
      </c>
      <c r="S167" t="s">
        <v>21</v>
      </c>
      <c r="U167">
        <v>0</v>
      </c>
      <c r="V167">
        <v>0.56000000000000005</v>
      </c>
      <c r="W167">
        <v>0.56999999999999995</v>
      </c>
      <c r="X167">
        <v>0.55000000000000004</v>
      </c>
      <c r="Y167" s="23">
        <f t="shared" si="15"/>
        <v>0.55999999999999994</v>
      </c>
      <c r="Z167">
        <v>52.44</v>
      </c>
      <c r="AA167">
        <v>52.31</v>
      </c>
      <c r="AB167" s="16">
        <v>52.51</v>
      </c>
      <c r="AC167" s="16">
        <f t="shared" si="16"/>
        <v>52.419999999999995</v>
      </c>
      <c r="AD167" s="24">
        <v>6.7000000000000002E-3</v>
      </c>
      <c r="AE167" s="16">
        <f t="shared" si="17"/>
        <v>6.7</v>
      </c>
      <c r="AF167" s="24">
        <f t="shared" si="20"/>
        <v>0.12781381152231974</v>
      </c>
      <c r="AG167">
        <v>42.28</v>
      </c>
      <c r="AH167" s="22">
        <f t="shared" si="18"/>
        <v>21.14</v>
      </c>
      <c r="AI167" s="22" t="e">
        <f t="shared" si="19"/>
        <v>#VALUE!</v>
      </c>
      <c r="AJ167" s="21" t="s">
        <v>133</v>
      </c>
      <c r="AK167" s="21" t="s">
        <v>133</v>
      </c>
      <c r="AL167">
        <v>20</v>
      </c>
      <c r="AM167">
        <v>19</v>
      </c>
      <c r="AN167">
        <v>14</v>
      </c>
      <c r="AO167">
        <v>16</v>
      </c>
      <c r="AP167">
        <v>13</v>
      </c>
      <c r="AQ167">
        <v>16</v>
      </c>
      <c r="AR167">
        <v>11</v>
      </c>
      <c r="AS167">
        <v>12</v>
      </c>
      <c r="AT167">
        <v>1</v>
      </c>
      <c r="AU167">
        <v>13</v>
      </c>
      <c r="AV167">
        <v>10</v>
      </c>
      <c r="AW167">
        <v>12</v>
      </c>
      <c r="AX167">
        <v>10</v>
      </c>
      <c r="AY167">
        <v>11</v>
      </c>
      <c r="AZ167">
        <v>10</v>
      </c>
      <c r="BA167">
        <v>11</v>
      </c>
      <c r="BB167">
        <v>10</v>
      </c>
      <c r="BC167">
        <v>10</v>
      </c>
      <c r="BD167">
        <v>10</v>
      </c>
      <c r="BE167">
        <v>11</v>
      </c>
      <c r="BF167">
        <v>10</v>
      </c>
      <c r="BG167">
        <v>11</v>
      </c>
      <c r="BI167">
        <v>14</v>
      </c>
      <c r="BJ167">
        <v>17</v>
      </c>
      <c r="BK167">
        <v>13</v>
      </c>
      <c r="BL167">
        <v>16</v>
      </c>
      <c r="BM167">
        <v>12</v>
      </c>
      <c r="BN167">
        <v>14</v>
      </c>
      <c r="BO167">
        <v>12</v>
      </c>
      <c r="BP167">
        <v>12</v>
      </c>
      <c r="BQ167">
        <v>11</v>
      </c>
      <c r="BR167">
        <v>12</v>
      </c>
      <c r="BS167">
        <v>12</v>
      </c>
      <c r="BT167">
        <v>12</v>
      </c>
      <c r="BU167">
        <v>11</v>
      </c>
      <c r="BV167">
        <v>11</v>
      </c>
      <c r="BW167">
        <v>11</v>
      </c>
      <c r="BX167">
        <v>10</v>
      </c>
      <c r="BY167">
        <v>10</v>
      </c>
      <c r="BZ167">
        <v>10</v>
      </c>
      <c r="CA167">
        <v>10</v>
      </c>
      <c r="CB167">
        <v>10</v>
      </c>
      <c r="CD167">
        <v>14</v>
      </c>
      <c r="CE167">
        <v>15</v>
      </c>
      <c r="CF167">
        <v>13</v>
      </c>
      <c r="CG167">
        <v>16</v>
      </c>
      <c r="CH167">
        <v>12</v>
      </c>
      <c r="CI167">
        <v>13</v>
      </c>
      <c r="CJ167">
        <v>11</v>
      </c>
      <c r="CK167">
        <v>13</v>
      </c>
      <c r="CL167">
        <v>11</v>
      </c>
      <c r="CM167">
        <v>12</v>
      </c>
      <c r="CN167">
        <v>10</v>
      </c>
      <c r="CO167">
        <v>11</v>
      </c>
      <c r="CP167">
        <v>10</v>
      </c>
      <c r="CQ167">
        <v>11</v>
      </c>
      <c r="CR167">
        <v>10</v>
      </c>
      <c r="CS167">
        <v>11</v>
      </c>
      <c r="CT167">
        <v>10</v>
      </c>
      <c r="CU167">
        <v>11</v>
      </c>
      <c r="CV167">
        <v>10</v>
      </c>
      <c r="CW167">
        <v>10</v>
      </c>
    </row>
    <row r="168" spans="1:101" x14ac:dyDescent="0.3">
      <c r="A168">
        <v>92</v>
      </c>
      <c r="B168">
        <v>6018</v>
      </c>
      <c r="C168" s="2" t="s">
        <v>25</v>
      </c>
      <c r="D168" s="2" t="s">
        <v>345</v>
      </c>
      <c r="E168" s="4" t="s">
        <v>233</v>
      </c>
      <c r="G168" t="s">
        <v>11</v>
      </c>
      <c r="H168">
        <v>2012</v>
      </c>
      <c r="I168" s="1">
        <v>41237</v>
      </c>
      <c r="J168" s="3">
        <v>41813</v>
      </c>
      <c r="K168">
        <v>2</v>
      </c>
      <c r="L168">
        <v>1351</v>
      </c>
      <c r="M168" s="25">
        <v>4.4579000282857102</v>
      </c>
      <c r="N168" t="s">
        <v>557</v>
      </c>
      <c r="O168" s="17">
        <v>16.399999999999999</v>
      </c>
      <c r="P168" s="17">
        <v>25.7</v>
      </c>
      <c r="Q168" s="16">
        <f t="shared" si="14"/>
        <v>0.63813229571984431</v>
      </c>
      <c r="R168">
        <v>1</v>
      </c>
      <c r="S168" t="s">
        <v>26</v>
      </c>
      <c r="U168">
        <v>0</v>
      </c>
      <c r="V168" s="16">
        <v>0.69</v>
      </c>
      <c r="W168">
        <v>0.66</v>
      </c>
      <c r="X168" s="16">
        <v>0.64</v>
      </c>
      <c r="Y168" s="23">
        <f t="shared" si="15"/>
        <v>0.66333333333333344</v>
      </c>
      <c r="Z168" s="16">
        <v>54.35</v>
      </c>
      <c r="AA168" s="16">
        <v>54.23</v>
      </c>
      <c r="AB168" s="16">
        <v>54.28</v>
      </c>
      <c r="AC168" s="16">
        <f t="shared" si="16"/>
        <v>54.286666666666669</v>
      </c>
      <c r="AD168" s="24">
        <v>6.7000000000000002E-3</v>
      </c>
      <c r="AE168" s="16">
        <f t="shared" si="17"/>
        <v>6.7</v>
      </c>
      <c r="AF168" s="24">
        <f t="shared" si="20"/>
        <v>0.12341888738794056</v>
      </c>
      <c r="AG168" s="16">
        <v>46.48</v>
      </c>
      <c r="AH168" s="22">
        <f t="shared" si="18"/>
        <v>23.24</v>
      </c>
      <c r="AI168" s="22" t="e">
        <f t="shared" si="19"/>
        <v>#VALUE!</v>
      </c>
      <c r="AJ168" s="21" t="s">
        <v>133</v>
      </c>
      <c r="AK168" s="21" t="s">
        <v>133</v>
      </c>
    </row>
    <row r="169" spans="1:101" x14ac:dyDescent="0.3">
      <c r="A169">
        <v>104</v>
      </c>
      <c r="B169">
        <v>6049</v>
      </c>
      <c r="C169" s="2" t="s">
        <v>27</v>
      </c>
      <c r="D169" s="2" t="s">
        <v>346</v>
      </c>
      <c r="E169" s="4" t="s">
        <v>233</v>
      </c>
      <c r="G169" t="s">
        <v>11</v>
      </c>
      <c r="H169">
        <v>2013</v>
      </c>
      <c r="I169" s="1">
        <v>41476</v>
      </c>
      <c r="J169" s="3">
        <v>41813</v>
      </c>
      <c r="K169">
        <v>1</v>
      </c>
      <c r="L169">
        <v>418</v>
      </c>
      <c r="M169" s="25">
        <v>4.4579000282857102</v>
      </c>
      <c r="N169" t="s">
        <v>560</v>
      </c>
      <c r="O169" s="17">
        <v>15.4</v>
      </c>
      <c r="P169" s="17">
        <v>26.8</v>
      </c>
      <c r="Q169" s="16">
        <f t="shared" si="14"/>
        <v>0.57462686567164178</v>
      </c>
      <c r="R169">
        <v>1</v>
      </c>
      <c r="S169" t="s">
        <v>28</v>
      </c>
      <c r="U169">
        <v>1</v>
      </c>
      <c r="V169" s="16">
        <v>0.59</v>
      </c>
      <c r="W169" s="16">
        <v>0.57999999999999996</v>
      </c>
      <c r="X169" s="16">
        <v>0.59</v>
      </c>
      <c r="Y169" s="23">
        <f t="shared" si="15"/>
        <v>0.58666666666666656</v>
      </c>
      <c r="Z169" s="16">
        <v>48.97</v>
      </c>
      <c r="AA169" s="16">
        <v>48.84</v>
      </c>
      <c r="AB169" s="16">
        <v>48.93</v>
      </c>
      <c r="AC169" s="16">
        <f t="shared" si="16"/>
        <v>48.913333333333334</v>
      </c>
      <c r="AD169" s="24">
        <v>5.7999999999999996E-3</v>
      </c>
      <c r="AE169" s="16">
        <f t="shared" si="17"/>
        <v>5.8</v>
      </c>
      <c r="AF169" s="24">
        <f t="shared" si="20"/>
        <v>0.11857707509881422</v>
      </c>
      <c r="AG169" s="16">
        <v>42.35</v>
      </c>
      <c r="AH169" s="22">
        <f t="shared" si="18"/>
        <v>21.175000000000001</v>
      </c>
      <c r="AI169" s="22" t="e">
        <f t="shared" si="19"/>
        <v>#VALUE!</v>
      </c>
      <c r="AJ169" s="21" t="s">
        <v>133</v>
      </c>
      <c r="AK169" s="21" t="s">
        <v>133</v>
      </c>
    </row>
    <row r="170" spans="1:101" x14ac:dyDescent="0.3">
      <c r="A170">
        <v>113</v>
      </c>
      <c r="B170">
        <v>6140</v>
      </c>
      <c r="C170" s="2" t="s">
        <v>30</v>
      </c>
      <c r="D170" s="2" t="s">
        <v>348</v>
      </c>
      <c r="E170" s="4" t="s">
        <v>233</v>
      </c>
      <c r="G170" t="s">
        <v>11</v>
      </c>
      <c r="H170">
        <v>2014</v>
      </c>
      <c r="I170" s="1">
        <v>41693</v>
      </c>
      <c r="J170" s="3">
        <v>41813</v>
      </c>
      <c r="K170">
        <v>0</v>
      </c>
      <c r="L170">
        <v>200</v>
      </c>
      <c r="M170" s="25">
        <v>4.4579000282857102</v>
      </c>
      <c r="N170" t="s">
        <v>558</v>
      </c>
      <c r="O170" s="17">
        <v>15.6</v>
      </c>
      <c r="P170" s="17">
        <v>27.1</v>
      </c>
      <c r="Q170" s="16">
        <f t="shared" si="14"/>
        <v>0.57564575645756455</v>
      </c>
      <c r="R170">
        <v>1</v>
      </c>
      <c r="S170" t="s">
        <v>21</v>
      </c>
      <c r="U170">
        <v>0</v>
      </c>
      <c r="V170" s="16">
        <v>0.59</v>
      </c>
      <c r="W170" s="16">
        <v>0.61</v>
      </c>
      <c r="X170" s="16">
        <v>0.57999999999999996</v>
      </c>
      <c r="Y170" s="23">
        <f t="shared" si="15"/>
        <v>0.59333333333333327</v>
      </c>
      <c r="Z170" s="16">
        <v>55.3</v>
      </c>
      <c r="AA170" s="16">
        <v>55.36</v>
      </c>
      <c r="AB170" s="16">
        <v>55.34</v>
      </c>
      <c r="AC170" s="16">
        <f t="shared" si="16"/>
        <v>55.333333333333336</v>
      </c>
      <c r="AD170" s="24">
        <v>5.4999999999999997E-3</v>
      </c>
      <c r="AE170" s="16">
        <f t="shared" si="17"/>
        <v>5.5</v>
      </c>
      <c r="AF170" s="24">
        <f t="shared" si="20"/>
        <v>9.9397590361445784E-2</v>
      </c>
      <c r="AG170" s="16">
        <v>49.41</v>
      </c>
      <c r="AH170" s="22">
        <f t="shared" si="18"/>
        <v>24.704999999999998</v>
      </c>
      <c r="AI170" s="22" t="e">
        <f t="shared" si="19"/>
        <v>#VALUE!</v>
      </c>
      <c r="AJ170" s="21" t="s">
        <v>133</v>
      </c>
      <c r="AK170" s="21" t="s">
        <v>133</v>
      </c>
    </row>
    <row r="171" spans="1:101" x14ac:dyDescent="0.3">
      <c r="A171">
        <v>50</v>
      </c>
      <c r="B171">
        <v>5602</v>
      </c>
      <c r="C171" s="2" t="s">
        <v>31</v>
      </c>
      <c r="D171" s="2" t="s">
        <v>349</v>
      </c>
      <c r="E171" s="15" t="s">
        <v>233</v>
      </c>
      <c r="G171" t="s">
        <v>11</v>
      </c>
      <c r="H171">
        <v>2010</v>
      </c>
      <c r="I171" s="1">
        <v>40483</v>
      </c>
      <c r="J171" s="3">
        <v>41814</v>
      </c>
      <c r="K171">
        <v>4</v>
      </c>
      <c r="L171">
        <v>1423</v>
      </c>
      <c r="M171" s="25">
        <v>4.4579000282857102</v>
      </c>
      <c r="N171" t="s">
        <v>557</v>
      </c>
      <c r="O171" s="17">
        <v>16.8</v>
      </c>
      <c r="P171" s="17">
        <v>26.6</v>
      </c>
      <c r="Q171" s="16">
        <f t="shared" si="14"/>
        <v>0.63157894736842102</v>
      </c>
      <c r="R171">
        <v>1</v>
      </c>
      <c r="S171" t="s">
        <v>17</v>
      </c>
      <c r="U171">
        <v>1</v>
      </c>
      <c r="V171" s="16">
        <v>0.6</v>
      </c>
      <c r="W171">
        <v>0.57999999999999996</v>
      </c>
      <c r="X171">
        <v>0.57999999999999996</v>
      </c>
      <c r="Y171" s="23">
        <f t="shared" si="15"/>
        <v>0.58666666666666656</v>
      </c>
      <c r="Z171">
        <v>48.73</v>
      </c>
      <c r="AA171" s="16">
        <v>48.86</v>
      </c>
      <c r="AB171" s="16">
        <v>48.77</v>
      </c>
      <c r="AC171" s="16">
        <f t="shared" si="16"/>
        <v>48.786666666666669</v>
      </c>
      <c r="AD171" s="24">
        <v>5.5999999999999999E-3</v>
      </c>
      <c r="AE171" s="16">
        <f t="shared" si="17"/>
        <v>5.6</v>
      </c>
      <c r="AF171" s="24">
        <f t="shared" si="20"/>
        <v>0.1147854605083356</v>
      </c>
      <c r="AG171" s="16">
        <v>41.24</v>
      </c>
      <c r="AH171" s="22">
        <f t="shared" si="18"/>
        <v>20.62</v>
      </c>
      <c r="AI171" s="22">
        <f t="shared" si="19"/>
        <v>0</v>
      </c>
      <c r="AJ171" s="21">
        <f>AN171+AP171+AR171+AT171+AV171+AX171+AZ171+BB171+BD171+BD171+BF171+BI171+BK171+BM171+BO171+BQ171+BS171+BU171+BW171+BY171+CA171+CD171+CF171+CH171+CJ171+CL171+CN171+CP171+CR171+CT171+CV171</f>
        <v>0</v>
      </c>
      <c r="AK171" s="21">
        <f>AO171+AQ171+AS171+AU171+AW171+AY171+BA171+BC171+BE171+BE171+BG171+BJ171+BL171+BN171+BP171+BR171+BT171+BV171+BX171+BZ171+CB171+CE171+CG171+CI171+CK171+CM171+CO171+CQ171+CS171+CU171+CW171</f>
        <v>0</v>
      </c>
    </row>
    <row r="172" spans="1:101" x14ac:dyDescent="0.3">
      <c r="A172">
        <v>128</v>
      </c>
      <c r="B172">
        <v>6146</v>
      </c>
      <c r="C172" s="2" t="s">
        <v>32</v>
      </c>
      <c r="D172" s="2" t="s">
        <v>350</v>
      </c>
      <c r="E172" s="4" t="s">
        <v>233</v>
      </c>
      <c r="G172" t="s">
        <v>11</v>
      </c>
      <c r="H172">
        <v>2014</v>
      </c>
      <c r="I172" s="1">
        <v>41694</v>
      </c>
      <c r="J172" s="3">
        <v>41814</v>
      </c>
      <c r="K172">
        <v>0</v>
      </c>
      <c r="L172">
        <v>1459</v>
      </c>
      <c r="M172" s="25">
        <v>4.4579000282857102</v>
      </c>
      <c r="N172" t="s">
        <v>560</v>
      </c>
      <c r="O172" s="17">
        <v>14.7</v>
      </c>
      <c r="P172" s="17">
        <v>25.5</v>
      </c>
      <c r="Q172" s="16">
        <f t="shared" si="14"/>
        <v>0.57647058823529407</v>
      </c>
      <c r="R172">
        <v>1</v>
      </c>
      <c r="S172" t="s">
        <v>13</v>
      </c>
      <c r="U172">
        <v>0</v>
      </c>
      <c r="V172" s="16">
        <v>0.6</v>
      </c>
      <c r="W172" s="16">
        <v>0.63</v>
      </c>
      <c r="X172" s="16">
        <v>0.59</v>
      </c>
      <c r="Y172" s="23">
        <f t="shared" si="15"/>
        <v>0.60666666666666658</v>
      </c>
      <c r="Z172" s="16">
        <v>52.16</v>
      </c>
      <c r="AA172" s="16">
        <v>51.94</v>
      </c>
      <c r="AB172" s="16">
        <v>52.07</v>
      </c>
      <c r="AC172" s="16">
        <f t="shared" si="16"/>
        <v>52.056666666666665</v>
      </c>
      <c r="AD172" s="24">
        <v>5.1999999999999998E-3</v>
      </c>
      <c r="AE172" s="16">
        <f t="shared" si="17"/>
        <v>5.2</v>
      </c>
      <c r="AF172" s="24">
        <f t="shared" si="20"/>
        <v>9.9891144265864124E-2</v>
      </c>
      <c r="AG172" s="16">
        <v>45.18</v>
      </c>
      <c r="AH172" s="22">
        <f t="shared" si="18"/>
        <v>22.59</v>
      </c>
      <c r="AI172" s="22" t="e">
        <f t="shared" si="19"/>
        <v>#VALUE!</v>
      </c>
      <c r="AJ172" s="21" t="s">
        <v>133</v>
      </c>
      <c r="AK172" s="21" t="s">
        <v>133</v>
      </c>
    </row>
    <row r="173" spans="1:101" x14ac:dyDescent="0.3">
      <c r="A173">
        <v>11</v>
      </c>
      <c r="B173">
        <v>3486</v>
      </c>
      <c r="C173" s="2" t="s">
        <v>33</v>
      </c>
      <c r="D173" s="2" t="s">
        <v>351</v>
      </c>
      <c r="E173" s="4" t="s">
        <v>233</v>
      </c>
      <c r="G173" t="s">
        <v>11</v>
      </c>
      <c r="H173">
        <v>2005</v>
      </c>
      <c r="I173" s="1">
        <v>38515</v>
      </c>
      <c r="J173" s="3">
        <v>41815</v>
      </c>
      <c r="K173">
        <v>9</v>
      </c>
      <c r="L173">
        <v>3733</v>
      </c>
      <c r="M173" s="25">
        <v>4.4579000282857102</v>
      </c>
      <c r="N173" t="s">
        <v>557</v>
      </c>
      <c r="O173" s="17">
        <v>17.2</v>
      </c>
      <c r="P173" s="17">
        <v>26.5</v>
      </c>
      <c r="Q173" s="16">
        <f t="shared" si="14"/>
        <v>0.64905660377358487</v>
      </c>
      <c r="R173">
        <v>1</v>
      </c>
      <c r="S173" t="s">
        <v>21</v>
      </c>
      <c r="U173">
        <v>0</v>
      </c>
      <c r="V173">
        <v>0.67</v>
      </c>
      <c r="W173">
        <v>0.65</v>
      </c>
      <c r="X173">
        <v>0.64</v>
      </c>
      <c r="Y173" s="23">
        <f t="shared" si="15"/>
        <v>0.65333333333333332</v>
      </c>
      <c r="Z173">
        <v>53.56</v>
      </c>
      <c r="AA173">
        <v>53.51</v>
      </c>
      <c r="AB173" s="16">
        <v>53.42</v>
      </c>
      <c r="AC173" s="16">
        <f t="shared" si="16"/>
        <v>53.49666666666667</v>
      </c>
      <c r="AD173" s="24">
        <v>6.4999999999999997E-3</v>
      </c>
      <c r="AE173" s="16">
        <f t="shared" si="17"/>
        <v>6.5</v>
      </c>
      <c r="AF173" s="24">
        <f t="shared" si="20"/>
        <v>0.12150289737678359</v>
      </c>
      <c r="AG173">
        <v>46.93</v>
      </c>
      <c r="AH173" s="22">
        <f t="shared" si="18"/>
        <v>23.465</v>
      </c>
      <c r="AI173" s="22" t="e">
        <f t="shared" si="19"/>
        <v>#VALUE!</v>
      </c>
      <c r="AJ173" s="21" t="s">
        <v>133</v>
      </c>
      <c r="AK173" s="21" t="s">
        <v>133</v>
      </c>
    </row>
    <row r="174" spans="1:101" x14ac:dyDescent="0.3">
      <c r="A174">
        <v>49</v>
      </c>
      <c r="B174">
        <v>5595</v>
      </c>
      <c r="C174" s="2" t="s">
        <v>35</v>
      </c>
      <c r="D174" s="2" t="s">
        <v>353</v>
      </c>
      <c r="E174" s="4" t="s">
        <v>233</v>
      </c>
      <c r="G174" t="s">
        <v>11</v>
      </c>
      <c r="H174">
        <v>2011</v>
      </c>
      <c r="I174" s="1">
        <v>40603</v>
      </c>
      <c r="J174" s="3">
        <v>41816</v>
      </c>
      <c r="K174">
        <v>3</v>
      </c>
      <c r="L174">
        <v>2739</v>
      </c>
      <c r="M174" s="25">
        <v>4.4579000282857102</v>
      </c>
      <c r="N174" t="s">
        <v>557</v>
      </c>
      <c r="O174" s="17">
        <v>15.8</v>
      </c>
      <c r="P174" s="17">
        <v>26.1</v>
      </c>
      <c r="Q174" s="16">
        <f t="shared" si="14"/>
        <v>0.6053639846743295</v>
      </c>
      <c r="R174">
        <v>1</v>
      </c>
      <c r="S174" t="s">
        <v>26</v>
      </c>
      <c r="U174">
        <v>0</v>
      </c>
      <c r="V174" s="16">
        <v>0.64</v>
      </c>
      <c r="W174">
        <v>0.64</v>
      </c>
      <c r="X174">
        <v>0.66</v>
      </c>
      <c r="Y174" s="23">
        <f t="shared" si="15"/>
        <v>0.64666666666666661</v>
      </c>
      <c r="Z174">
        <v>51.88</v>
      </c>
      <c r="AA174" s="16">
        <v>51.9</v>
      </c>
      <c r="AB174" s="16">
        <v>51.88</v>
      </c>
      <c r="AC174" s="16">
        <f t="shared" si="16"/>
        <v>51.886666666666663</v>
      </c>
      <c r="AD174" s="24">
        <v>6.1999999999999998E-3</v>
      </c>
      <c r="AE174" s="16">
        <f t="shared" si="17"/>
        <v>6.2</v>
      </c>
      <c r="AF174" s="24">
        <f t="shared" si="20"/>
        <v>0.11949119876654248</v>
      </c>
      <c r="AG174" s="16">
        <v>42.54</v>
      </c>
      <c r="AH174" s="22">
        <f t="shared" si="18"/>
        <v>21.27</v>
      </c>
      <c r="AI174" s="22" t="e">
        <f t="shared" si="19"/>
        <v>#VALUE!</v>
      </c>
      <c r="AJ174" s="21" t="s">
        <v>133</v>
      </c>
      <c r="AK174" s="21" t="s">
        <v>133</v>
      </c>
    </row>
    <row r="175" spans="1:101" x14ac:dyDescent="0.3">
      <c r="A175">
        <v>56</v>
      </c>
      <c r="B175">
        <v>5624</v>
      </c>
      <c r="C175" s="2" t="s">
        <v>36</v>
      </c>
      <c r="D175" s="2" t="s">
        <v>354</v>
      </c>
      <c r="E175" s="4" t="s">
        <v>233</v>
      </c>
      <c r="G175" t="s">
        <v>11</v>
      </c>
      <c r="H175">
        <v>2011</v>
      </c>
      <c r="I175" s="1">
        <v>40654</v>
      </c>
      <c r="J175" s="3">
        <v>41816</v>
      </c>
      <c r="K175">
        <v>3</v>
      </c>
      <c r="L175">
        <v>3724</v>
      </c>
      <c r="M175" s="25">
        <v>4.4579000282857102</v>
      </c>
      <c r="N175" t="s">
        <v>557</v>
      </c>
      <c r="O175" s="17">
        <v>15.9</v>
      </c>
      <c r="P175" s="17">
        <v>27.1</v>
      </c>
      <c r="Q175" s="16">
        <f t="shared" si="14"/>
        <v>0.58671586715867152</v>
      </c>
      <c r="R175">
        <v>1</v>
      </c>
      <c r="S175" t="s">
        <v>15</v>
      </c>
      <c r="U175">
        <v>1</v>
      </c>
      <c r="V175" s="16">
        <v>0.53</v>
      </c>
      <c r="W175">
        <v>0.53</v>
      </c>
      <c r="X175">
        <v>0.55000000000000004</v>
      </c>
      <c r="Y175" s="23">
        <f t="shared" si="15"/>
        <v>0.53666666666666674</v>
      </c>
      <c r="Z175">
        <v>51.19</v>
      </c>
      <c r="AA175" s="16">
        <v>51.15</v>
      </c>
      <c r="AB175" s="16">
        <v>51.07</v>
      </c>
      <c r="AC175" s="16">
        <f t="shared" si="16"/>
        <v>51.136666666666663</v>
      </c>
      <c r="AD175" s="24">
        <v>5.8999999999999999E-3</v>
      </c>
      <c r="AE175" s="16">
        <f t="shared" si="17"/>
        <v>5.8999999999999995</v>
      </c>
      <c r="AF175" s="24">
        <f t="shared" si="20"/>
        <v>0.11537709406166481</v>
      </c>
      <c r="AG175" s="16">
        <v>42.58</v>
      </c>
      <c r="AH175" s="22">
        <f t="shared" si="18"/>
        <v>21.29</v>
      </c>
      <c r="AI175" s="22" t="e">
        <f t="shared" si="19"/>
        <v>#VALUE!</v>
      </c>
      <c r="AJ175" s="21" t="s">
        <v>133</v>
      </c>
      <c r="AK175" s="21" t="s">
        <v>133</v>
      </c>
    </row>
    <row r="176" spans="1:101" x14ac:dyDescent="0.3">
      <c r="A176">
        <v>133</v>
      </c>
      <c r="B176">
        <v>6149</v>
      </c>
      <c r="C176" s="2" t="s">
        <v>40</v>
      </c>
      <c r="D176" s="2" t="s">
        <v>357</v>
      </c>
      <c r="E176" s="4" t="s">
        <v>233</v>
      </c>
      <c r="G176" t="s">
        <v>11</v>
      </c>
      <c r="H176">
        <v>2014</v>
      </c>
      <c r="I176" s="1">
        <v>41696</v>
      </c>
      <c r="J176" s="3">
        <v>41816</v>
      </c>
      <c r="K176">
        <v>0</v>
      </c>
      <c r="L176">
        <v>366</v>
      </c>
      <c r="M176" s="25">
        <v>4.4579000282857102</v>
      </c>
      <c r="N176" t="s">
        <v>560</v>
      </c>
      <c r="O176" s="17">
        <v>14.3</v>
      </c>
      <c r="P176" s="17">
        <v>25.1</v>
      </c>
      <c r="Q176" s="16">
        <f t="shared" si="14"/>
        <v>0.56972111553784865</v>
      </c>
      <c r="R176">
        <v>1</v>
      </c>
      <c r="S176" t="s">
        <v>17</v>
      </c>
      <c r="U176">
        <v>1</v>
      </c>
      <c r="V176" s="16">
        <v>0.59</v>
      </c>
      <c r="W176" s="16">
        <v>0.59</v>
      </c>
      <c r="X176" s="16">
        <v>0.56999999999999995</v>
      </c>
      <c r="Y176" s="23">
        <f t="shared" si="15"/>
        <v>0.58333333333333337</v>
      </c>
      <c r="Z176" s="16">
        <v>53.98</v>
      </c>
      <c r="AA176" s="16">
        <v>54.01</v>
      </c>
      <c r="AB176" s="16">
        <v>53.94</v>
      </c>
      <c r="AC176" s="16">
        <f t="shared" si="16"/>
        <v>53.976666666666667</v>
      </c>
      <c r="AD176" s="24">
        <v>5.5999999999999999E-3</v>
      </c>
      <c r="AE176" s="16">
        <f t="shared" si="17"/>
        <v>5.6</v>
      </c>
      <c r="AF176" s="24">
        <f t="shared" si="20"/>
        <v>0.1037485333168653</v>
      </c>
      <c r="AG176" s="16">
        <v>46.07</v>
      </c>
      <c r="AH176" s="22">
        <f t="shared" si="18"/>
        <v>23.035</v>
      </c>
      <c r="AI176" s="22" t="e">
        <f t="shared" si="19"/>
        <v>#VALUE!</v>
      </c>
      <c r="AJ176" s="21" t="s">
        <v>133</v>
      </c>
      <c r="AK176" s="21" t="s">
        <v>133</v>
      </c>
    </row>
    <row r="177" spans="1:177" x14ac:dyDescent="0.3">
      <c r="A177">
        <v>58</v>
      </c>
      <c r="B177">
        <v>5626</v>
      </c>
      <c r="C177" s="2" t="s">
        <v>44</v>
      </c>
      <c r="D177" s="2" t="s">
        <v>361</v>
      </c>
      <c r="E177" s="15" t="s">
        <v>233</v>
      </c>
      <c r="G177" t="s">
        <v>11</v>
      </c>
      <c r="H177">
        <v>2010</v>
      </c>
      <c r="I177" s="1">
        <v>40504</v>
      </c>
      <c r="J177" s="3">
        <v>41817</v>
      </c>
      <c r="K177">
        <v>4</v>
      </c>
      <c r="L177">
        <v>3879</v>
      </c>
      <c r="M177" s="25">
        <v>4.4579000282857102</v>
      </c>
      <c r="N177" t="s">
        <v>557</v>
      </c>
      <c r="O177" s="17">
        <v>17.899999999999999</v>
      </c>
      <c r="P177" s="17">
        <v>26.4</v>
      </c>
      <c r="Q177" s="16">
        <f t="shared" si="14"/>
        <v>0.67803030303030298</v>
      </c>
      <c r="R177">
        <v>1</v>
      </c>
      <c r="S177" t="s">
        <v>39</v>
      </c>
      <c r="U177">
        <v>1</v>
      </c>
      <c r="V177" s="16">
        <v>0.56999999999999995</v>
      </c>
      <c r="W177">
        <v>0.56000000000000005</v>
      </c>
      <c r="X177">
        <v>0.57999999999999996</v>
      </c>
      <c r="Y177" s="23">
        <f t="shared" si="15"/>
        <v>0.56999999999999995</v>
      </c>
      <c r="Z177">
        <v>49.52</v>
      </c>
      <c r="AA177" s="16">
        <v>49.37</v>
      </c>
      <c r="AB177" s="16">
        <v>49.38</v>
      </c>
      <c r="AC177" s="16">
        <f t="shared" si="16"/>
        <v>49.423333333333339</v>
      </c>
      <c r="AD177" s="24">
        <v>5.7999999999999996E-3</v>
      </c>
      <c r="AE177" s="16">
        <f t="shared" si="17"/>
        <v>5.8</v>
      </c>
      <c r="AF177" s="24">
        <f t="shared" si="20"/>
        <v>0.11735347676536047</v>
      </c>
      <c r="AG177" s="16">
        <v>41.96</v>
      </c>
      <c r="AH177" s="22">
        <f t="shared" si="18"/>
        <v>20.98</v>
      </c>
      <c r="AI177" s="22">
        <f t="shared" si="19"/>
        <v>0</v>
      </c>
      <c r="AJ177" s="21">
        <f>AN177+AP177+AR177+AT177+AV177+AX177+AZ177+BB177+BD177+BD177+BF177+BI177+BK177+BM177+BO177+BQ177+BS177+BU177+BW177+BY177+CA177+CD177+CF177+CH177+CJ177+CL177+CN177+CP177+CR177+CT177+CV177</f>
        <v>0</v>
      </c>
      <c r="AK177" s="21">
        <f>AO177+AQ177+AS177+AU177+AW177+AY177+BA177+BC177+BE177+BE177+BG177+BJ177+BL177+BN177+BP177+BR177+BT177+BV177+BX177+BZ177+CB177+CE177+CG177+CI177+CK177+CM177+CO177+CQ177+CS177+CU177+CW177</f>
        <v>0</v>
      </c>
    </row>
    <row r="178" spans="1:177" x14ac:dyDescent="0.3">
      <c r="A178">
        <v>139</v>
      </c>
      <c r="B178">
        <v>6152</v>
      </c>
      <c r="C178" s="2" t="s">
        <v>45</v>
      </c>
      <c r="D178" s="2" t="s">
        <v>362</v>
      </c>
      <c r="E178" s="4" t="s">
        <v>233</v>
      </c>
      <c r="G178" t="s">
        <v>11</v>
      </c>
      <c r="H178">
        <v>2014</v>
      </c>
      <c r="I178" s="1">
        <v>41697</v>
      </c>
      <c r="J178" s="3">
        <v>41817</v>
      </c>
      <c r="K178">
        <v>0</v>
      </c>
      <c r="L178">
        <v>2026</v>
      </c>
      <c r="M178" s="25">
        <v>4.4579000282857102</v>
      </c>
      <c r="N178" t="s">
        <v>558</v>
      </c>
      <c r="O178" s="17">
        <v>15.5</v>
      </c>
      <c r="P178" s="17">
        <v>25.8</v>
      </c>
      <c r="Q178" s="16">
        <f t="shared" si="14"/>
        <v>0.60077519379844957</v>
      </c>
      <c r="R178">
        <v>1</v>
      </c>
      <c r="S178" t="s">
        <v>13</v>
      </c>
      <c r="U178">
        <v>0</v>
      </c>
      <c r="V178" s="16">
        <v>0.6</v>
      </c>
      <c r="W178" s="16">
        <v>0.55000000000000004</v>
      </c>
      <c r="X178" s="16">
        <v>0.56000000000000005</v>
      </c>
      <c r="Y178" s="23">
        <f t="shared" si="15"/>
        <v>0.56999999999999995</v>
      </c>
      <c r="Z178" s="16">
        <v>51.74</v>
      </c>
      <c r="AA178" s="16">
        <v>51.69</v>
      </c>
      <c r="AB178" s="16">
        <v>51.73</v>
      </c>
      <c r="AC178" s="16">
        <f t="shared" si="16"/>
        <v>51.72</v>
      </c>
      <c r="AD178" s="24">
        <v>5.1999999999999998E-3</v>
      </c>
      <c r="AE178" s="16">
        <f t="shared" si="17"/>
        <v>5.2</v>
      </c>
      <c r="AF178" s="24">
        <f t="shared" si="20"/>
        <v>0.10054137664346481</v>
      </c>
      <c r="AG178" s="16">
        <v>42.56</v>
      </c>
      <c r="AH178" s="22">
        <f t="shared" si="18"/>
        <v>21.28</v>
      </c>
      <c r="AI178" s="22" t="e">
        <f t="shared" si="19"/>
        <v>#VALUE!</v>
      </c>
      <c r="AJ178" s="21" t="s">
        <v>133</v>
      </c>
      <c r="AK178" s="21" t="s">
        <v>133</v>
      </c>
    </row>
    <row r="179" spans="1:177" x14ac:dyDescent="0.3">
      <c r="A179">
        <v>140</v>
      </c>
      <c r="B179">
        <v>6153</v>
      </c>
      <c r="C179" s="2" t="s">
        <v>46</v>
      </c>
      <c r="D179" s="2" t="s">
        <v>363</v>
      </c>
      <c r="E179" s="4" t="s">
        <v>233</v>
      </c>
      <c r="G179" t="s">
        <v>11</v>
      </c>
      <c r="H179">
        <v>2014</v>
      </c>
      <c r="I179" s="1">
        <v>41697</v>
      </c>
      <c r="J179" s="3">
        <v>41817</v>
      </c>
      <c r="K179">
        <v>0</v>
      </c>
      <c r="L179">
        <v>157</v>
      </c>
      <c r="M179" s="25">
        <v>4.4579000282857102</v>
      </c>
      <c r="N179" t="s">
        <v>558</v>
      </c>
      <c r="O179" s="17">
        <v>16.7</v>
      </c>
      <c r="P179" s="17">
        <v>27.1</v>
      </c>
      <c r="Q179" s="16">
        <f t="shared" si="14"/>
        <v>0.6162361623616236</v>
      </c>
      <c r="R179">
        <v>1</v>
      </c>
      <c r="S179" t="s">
        <v>13</v>
      </c>
      <c r="U179">
        <v>0</v>
      </c>
      <c r="V179" s="16">
        <v>0.62</v>
      </c>
      <c r="W179" s="16">
        <v>0.6</v>
      </c>
      <c r="X179" s="16">
        <v>0.57999999999999996</v>
      </c>
      <c r="Y179" s="23">
        <f t="shared" si="15"/>
        <v>0.6</v>
      </c>
      <c r="Z179" s="16">
        <v>52.85</v>
      </c>
      <c r="AA179" s="16">
        <v>52.87</v>
      </c>
      <c r="AB179" s="16">
        <v>52.8</v>
      </c>
      <c r="AC179" s="16">
        <f t="shared" si="16"/>
        <v>52.839999999999996</v>
      </c>
      <c r="AD179" s="24">
        <v>5.4999999999999997E-3</v>
      </c>
      <c r="AE179" s="16">
        <f t="shared" si="17"/>
        <v>5.5</v>
      </c>
      <c r="AF179" s="24">
        <f t="shared" si="20"/>
        <v>0.1040878122634368</v>
      </c>
      <c r="AG179" s="16">
        <v>45.04</v>
      </c>
      <c r="AH179" s="22">
        <f t="shared" si="18"/>
        <v>22.52</v>
      </c>
      <c r="AI179" s="22" t="e">
        <f t="shared" si="19"/>
        <v>#VALUE!</v>
      </c>
      <c r="AJ179" s="21" t="s">
        <v>133</v>
      </c>
      <c r="AK179" s="21" t="s">
        <v>133</v>
      </c>
    </row>
    <row r="180" spans="1:177" x14ac:dyDescent="0.3">
      <c r="A180">
        <v>142</v>
      </c>
      <c r="B180">
        <v>6155</v>
      </c>
      <c r="C180" s="2" t="s">
        <v>47</v>
      </c>
      <c r="D180" s="2" t="s">
        <v>364</v>
      </c>
      <c r="E180" s="4" t="s">
        <v>233</v>
      </c>
      <c r="G180" t="s">
        <v>11</v>
      </c>
      <c r="H180">
        <v>2014</v>
      </c>
      <c r="I180" s="1">
        <v>41698</v>
      </c>
      <c r="J180" s="3">
        <v>41818</v>
      </c>
      <c r="K180">
        <v>0</v>
      </c>
      <c r="L180">
        <v>3102</v>
      </c>
      <c r="M180" s="25">
        <v>4.4579000282857102</v>
      </c>
      <c r="N180" t="s">
        <v>561</v>
      </c>
      <c r="O180" s="17">
        <v>15.1</v>
      </c>
      <c r="P180" s="17">
        <v>27.1</v>
      </c>
      <c r="Q180" s="16">
        <f t="shared" si="14"/>
        <v>0.55719557195571956</v>
      </c>
      <c r="R180">
        <v>1</v>
      </c>
      <c r="S180" t="s">
        <v>13</v>
      </c>
      <c r="U180">
        <v>0</v>
      </c>
      <c r="V180" s="16">
        <v>0.55000000000000004</v>
      </c>
      <c r="W180" s="16">
        <v>0.57999999999999996</v>
      </c>
      <c r="X180" s="16">
        <v>0.59</v>
      </c>
      <c r="Y180" s="23">
        <f t="shared" si="15"/>
        <v>0.57333333333333325</v>
      </c>
      <c r="Z180" s="16">
        <v>52.64</v>
      </c>
      <c r="AA180" s="16">
        <v>52.67</v>
      </c>
      <c r="AB180" s="16">
        <v>52.68</v>
      </c>
      <c r="AC180" s="16">
        <f t="shared" si="16"/>
        <v>52.663333333333334</v>
      </c>
      <c r="AD180" s="24">
        <v>5.1999999999999998E-3</v>
      </c>
      <c r="AE180" s="16">
        <f t="shared" si="17"/>
        <v>5.2</v>
      </c>
      <c r="AF180" s="24">
        <f t="shared" si="20"/>
        <v>9.8740426609279064E-2</v>
      </c>
      <c r="AG180" s="16">
        <v>45.73</v>
      </c>
      <c r="AH180" s="22">
        <f t="shared" si="18"/>
        <v>22.864999999999998</v>
      </c>
      <c r="AI180" s="22" t="e">
        <f t="shared" si="19"/>
        <v>#VALUE!</v>
      </c>
      <c r="AJ180" s="21" t="s">
        <v>133</v>
      </c>
      <c r="AK180" s="21" t="s">
        <v>133</v>
      </c>
    </row>
    <row r="181" spans="1:177" x14ac:dyDescent="0.3">
      <c r="A181">
        <v>146</v>
      </c>
      <c r="B181">
        <v>6156</v>
      </c>
      <c r="C181" s="2" t="s">
        <v>48</v>
      </c>
      <c r="D181" s="2" t="s">
        <v>365</v>
      </c>
      <c r="E181" s="4" t="s">
        <v>233</v>
      </c>
      <c r="G181" t="s">
        <v>11</v>
      </c>
      <c r="H181">
        <v>2014</v>
      </c>
      <c r="I181" s="1">
        <v>41698</v>
      </c>
      <c r="J181" s="3">
        <v>41818</v>
      </c>
      <c r="K181">
        <v>0</v>
      </c>
      <c r="L181">
        <v>200</v>
      </c>
      <c r="M181" s="25">
        <v>4.4579000282857102</v>
      </c>
      <c r="N181" t="s">
        <v>560</v>
      </c>
      <c r="O181" s="17">
        <v>14.8</v>
      </c>
      <c r="P181" s="17">
        <v>26</v>
      </c>
      <c r="Q181" s="16">
        <f t="shared" si="14"/>
        <v>0.56923076923076921</v>
      </c>
      <c r="R181">
        <v>1</v>
      </c>
      <c r="S181" t="s">
        <v>21</v>
      </c>
      <c r="U181">
        <v>0</v>
      </c>
      <c r="V181" s="16">
        <v>0.57999999999999996</v>
      </c>
      <c r="W181" s="16">
        <v>0.56000000000000005</v>
      </c>
      <c r="X181" s="16">
        <v>0.57999999999999996</v>
      </c>
      <c r="Y181" s="23">
        <f t="shared" si="15"/>
        <v>0.57333333333333336</v>
      </c>
      <c r="Z181" s="16">
        <v>52.52</v>
      </c>
      <c r="AA181" s="16">
        <v>52.53</v>
      </c>
      <c r="AB181" s="16">
        <v>52.63</v>
      </c>
      <c r="AC181" s="16">
        <f t="shared" si="16"/>
        <v>52.56</v>
      </c>
      <c r="AD181" s="24">
        <v>5.4000000000000003E-3</v>
      </c>
      <c r="AE181" s="16">
        <f t="shared" si="17"/>
        <v>5.4</v>
      </c>
      <c r="AF181" s="24">
        <f t="shared" si="20"/>
        <v>0.10273972602739727</v>
      </c>
      <c r="AG181" s="16">
        <v>45.71</v>
      </c>
      <c r="AH181" s="22">
        <f t="shared" si="18"/>
        <v>22.855</v>
      </c>
      <c r="AI181" s="22" t="e">
        <f t="shared" si="19"/>
        <v>#VALUE!</v>
      </c>
      <c r="AJ181" s="21" t="s">
        <v>133</v>
      </c>
      <c r="AK181" s="21" t="s">
        <v>133</v>
      </c>
    </row>
    <row r="182" spans="1:177" x14ac:dyDescent="0.3">
      <c r="A182">
        <v>87</v>
      </c>
      <c r="B182">
        <v>6011</v>
      </c>
      <c r="C182" s="2" t="s">
        <v>49</v>
      </c>
      <c r="D182" s="2" t="s">
        <v>366</v>
      </c>
      <c r="E182" s="4" t="s">
        <v>233</v>
      </c>
      <c r="G182" t="s">
        <v>11</v>
      </c>
      <c r="H182">
        <v>2012</v>
      </c>
      <c r="I182" s="1">
        <v>41221</v>
      </c>
      <c r="J182" s="3">
        <v>41820</v>
      </c>
      <c r="K182">
        <v>2</v>
      </c>
      <c r="L182">
        <v>3159</v>
      </c>
      <c r="M182" s="25">
        <v>4.4579000282857102</v>
      </c>
      <c r="N182" t="s">
        <v>557</v>
      </c>
      <c r="O182" s="17">
        <v>16.100000000000001</v>
      </c>
      <c r="P182" s="17">
        <v>25.4</v>
      </c>
      <c r="Q182" s="16">
        <f t="shared" si="14"/>
        <v>0.63385826771653553</v>
      </c>
      <c r="R182">
        <v>1</v>
      </c>
      <c r="S182" t="s">
        <v>21</v>
      </c>
      <c r="U182">
        <v>0</v>
      </c>
      <c r="V182" s="16">
        <v>0.62</v>
      </c>
      <c r="W182">
        <v>0.62</v>
      </c>
      <c r="X182" s="16">
        <v>0.62</v>
      </c>
      <c r="Y182" s="23">
        <f t="shared" si="15"/>
        <v>0.62</v>
      </c>
      <c r="Z182" s="16">
        <v>52.31</v>
      </c>
      <c r="AA182" s="16">
        <v>52.32</v>
      </c>
      <c r="AB182" s="16">
        <v>52.27</v>
      </c>
      <c r="AC182" s="16">
        <f t="shared" si="16"/>
        <v>52.300000000000004</v>
      </c>
      <c r="AD182" s="24">
        <v>6.1999999999999998E-3</v>
      </c>
      <c r="AE182" s="16">
        <f t="shared" si="17"/>
        <v>6.2</v>
      </c>
      <c r="AF182" s="24">
        <f t="shared" si="20"/>
        <v>0.11854684512428297</v>
      </c>
      <c r="AG182" s="16">
        <v>45.73</v>
      </c>
      <c r="AH182" s="22">
        <f t="shared" si="18"/>
        <v>22.864999999999998</v>
      </c>
      <c r="AI182" s="22" t="e">
        <f t="shared" si="19"/>
        <v>#VALUE!</v>
      </c>
      <c r="AJ182" s="21" t="s">
        <v>133</v>
      </c>
      <c r="AK182" s="21" t="s">
        <v>133</v>
      </c>
    </row>
    <row r="183" spans="1:177" x14ac:dyDescent="0.3">
      <c r="A183">
        <v>148</v>
      </c>
      <c r="B183">
        <v>6157</v>
      </c>
      <c r="C183" s="2" t="s">
        <v>50</v>
      </c>
      <c r="D183" s="2" t="s">
        <v>367</v>
      </c>
      <c r="E183" s="4" t="s">
        <v>233</v>
      </c>
      <c r="G183" t="s">
        <v>11</v>
      </c>
      <c r="H183">
        <v>2013</v>
      </c>
      <c r="I183" s="1">
        <v>41580</v>
      </c>
      <c r="J183" s="3">
        <v>41820</v>
      </c>
      <c r="K183">
        <v>1</v>
      </c>
      <c r="L183">
        <v>315</v>
      </c>
      <c r="M183" s="25">
        <v>4.4579000282857102</v>
      </c>
      <c r="N183" t="s">
        <v>557</v>
      </c>
      <c r="O183" s="17">
        <v>16.3</v>
      </c>
      <c r="P183" s="17">
        <v>27</v>
      </c>
      <c r="Q183" s="16">
        <f t="shared" si="14"/>
        <v>0.60370370370370374</v>
      </c>
      <c r="R183">
        <v>1</v>
      </c>
      <c r="S183" t="s">
        <v>13</v>
      </c>
      <c r="U183">
        <v>0</v>
      </c>
      <c r="V183" s="16">
        <v>0.69</v>
      </c>
      <c r="W183" s="16">
        <v>0.68</v>
      </c>
      <c r="X183" s="16">
        <v>0.65</v>
      </c>
      <c r="Y183" s="23">
        <f t="shared" si="15"/>
        <v>0.67333333333333334</v>
      </c>
      <c r="Z183" s="16">
        <v>49.86</v>
      </c>
      <c r="AA183" s="16">
        <v>49.93</v>
      </c>
      <c r="AB183" s="16">
        <v>49.84</v>
      </c>
      <c r="AC183" s="16">
        <f t="shared" si="16"/>
        <v>49.876666666666665</v>
      </c>
      <c r="AD183" s="24">
        <v>6.1000000000000004E-3</v>
      </c>
      <c r="AE183" s="16">
        <f t="shared" si="17"/>
        <v>6.1000000000000005</v>
      </c>
      <c r="AF183" s="24">
        <f t="shared" si="20"/>
        <v>0.12230167747109538</v>
      </c>
      <c r="AG183" s="16">
        <v>44.01</v>
      </c>
      <c r="AH183" s="22">
        <f t="shared" si="18"/>
        <v>22.004999999999999</v>
      </c>
      <c r="AI183" s="22" t="e">
        <f t="shared" si="19"/>
        <v>#VALUE!</v>
      </c>
      <c r="AJ183" s="21" t="s">
        <v>133</v>
      </c>
      <c r="AK183" s="21" t="s">
        <v>133</v>
      </c>
    </row>
    <row r="184" spans="1:177" x14ac:dyDescent="0.3">
      <c r="A184">
        <v>151</v>
      </c>
      <c r="B184">
        <v>6158</v>
      </c>
      <c r="C184" s="2" t="s">
        <v>51</v>
      </c>
      <c r="D184" s="2" t="s">
        <v>368</v>
      </c>
      <c r="E184" s="15" t="s">
        <v>233</v>
      </c>
      <c r="F184" t="s">
        <v>575</v>
      </c>
      <c r="G184" t="s">
        <v>11</v>
      </c>
      <c r="H184">
        <v>2014</v>
      </c>
      <c r="I184" s="1">
        <v>41700</v>
      </c>
      <c r="J184" s="3">
        <v>41820</v>
      </c>
      <c r="K184">
        <v>0</v>
      </c>
      <c r="L184">
        <v>3259</v>
      </c>
      <c r="M184" s="25">
        <v>4.4579000282857102</v>
      </c>
      <c r="N184" t="s">
        <v>558</v>
      </c>
      <c r="O184" s="17">
        <v>14.7</v>
      </c>
      <c r="P184" s="17">
        <v>25.6</v>
      </c>
      <c r="Q184" s="16">
        <f t="shared" si="14"/>
        <v>0.57421874999999989</v>
      </c>
      <c r="R184">
        <v>1</v>
      </c>
      <c r="S184" t="s">
        <v>13</v>
      </c>
      <c r="U184">
        <v>0</v>
      </c>
      <c r="V184" s="16">
        <v>0.41</v>
      </c>
      <c r="W184" s="16">
        <v>0.39</v>
      </c>
      <c r="X184" s="16">
        <v>0.41</v>
      </c>
      <c r="Y184" s="23">
        <f t="shared" si="15"/>
        <v>0.40333333333333332</v>
      </c>
      <c r="Z184" s="16">
        <v>51.24</v>
      </c>
      <c r="AA184" s="16">
        <v>51.21</v>
      </c>
      <c r="AB184" s="16">
        <v>51.17</v>
      </c>
      <c r="AC184" s="16">
        <f t="shared" si="16"/>
        <v>51.206666666666671</v>
      </c>
      <c r="AD184" s="24">
        <v>5.1999999999999998E-3</v>
      </c>
      <c r="AE184" s="16">
        <f t="shared" si="17"/>
        <v>5.2</v>
      </c>
      <c r="AF184" s="24">
        <f t="shared" si="20"/>
        <v>0.10154927743783361</v>
      </c>
      <c r="AG184" s="16">
        <v>42.27</v>
      </c>
      <c r="AH184" s="22">
        <f t="shared" si="18"/>
        <v>21.135000000000002</v>
      </c>
      <c r="AI184" s="22">
        <f t="shared" si="19"/>
        <v>0</v>
      </c>
      <c r="AJ184" s="21">
        <f>AN184+AP184+AR184+AT184+AV184+AX184+AZ184+BB184+BD184+BD184+BF184+BI184+BK184+BM184+BO184+BQ184+BS184+BU184+BW184+BY184+CA184+CD184+CF184+CH184+CJ184+CL184+CN184+CP184+CR184+CT184+CV184</f>
        <v>0</v>
      </c>
      <c r="AK184" s="21">
        <f>AO184+AQ184+AS184+AU184+AW184+AY184+BA184+BC184+BE184+BE184+BG184+BJ184+BL184+BN184+BP184+BR184+BT184+BV184+BX184+BZ184+CB184+CE184+CG184+CI184+CK184+CM184+CO184+CQ184+CS184+CU184+CW184</f>
        <v>0</v>
      </c>
    </row>
    <row r="185" spans="1:177" x14ac:dyDescent="0.3">
      <c r="A185">
        <v>33</v>
      </c>
      <c r="B185">
        <v>5453</v>
      </c>
      <c r="C185" s="2" t="s">
        <v>54</v>
      </c>
      <c r="D185" s="2" t="s">
        <v>371</v>
      </c>
      <c r="E185" s="4" t="s">
        <v>233</v>
      </c>
      <c r="G185" t="s">
        <v>11</v>
      </c>
      <c r="H185">
        <v>2009</v>
      </c>
      <c r="I185" s="1">
        <v>40030</v>
      </c>
      <c r="J185" s="3">
        <v>41823</v>
      </c>
      <c r="K185">
        <v>5</v>
      </c>
      <c r="L185">
        <v>1863</v>
      </c>
      <c r="M185" s="25">
        <v>4.4579000282857102</v>
      </c>
      <c r="N185" t="s">
        <v>557</v>
      </c>
      <c r="O185" s="17">
        <v>15.8</v>
      </c>
      <c r="P185" s="17">
        <v>25.6</v>
      </c>
      <c r="Q185" s="16">
        <f t="shared" si="14"/>
        <v>0.6171875</v>
      </c>
      <c r="R185">
        <v>1</v>
      </c>
      <c r="S185" t="s">
        <v>15</v>
      </c>
      <c r="U185">
        <v>1</v>
      </c>
      <c r="V185" s="16">
        <v>0.56999999999999995</v>
      </c>
      <c r="W185" s="16">
        <v>0.56000000000000005</v>
      </c>
      <c r="X185" s="16">
        <v>0.57999999999999996</v>
      </c>
      <c r="Y185" s="23">
        <f t="shared" si="15"/>
        <v>0.56999999999999995</v>
      </c>
      <c r="Z185" s="16">
        <v>54.91</v>
      </c>
      <c r="AA185" s="16">
        <v>54.84</v>
      </c>
      <c r="AB185" s="16">
        <v>54.95</v>
      </c>
      <c r="AC185" s="16">
        <f t="shared" si="16"/>
        <v>54.9</v>
      </c>
      <c r="AD185" s="24">
        <v>6.4000000000000003E-3</v>
      </c>
      <c r="AE185" s="16">
        <f t="shared" si="17"/>
        <v>6.4</v>
      </c>
      <c r="AF185" s="24">
        <f t="shared" si="20"/>
        <v>0.11657559198542806</v>
      </c>
      <c r="AG185">
        <v>46.51</v>
      </c>
      <c r="AH185" s="22">
        <f t="shared" si="18"/>
        <v>23.254999999999999</v>
      </c>
      <c r="AI185" s="22" t="e">
        <f t="shared" si="19"/>
        <v>#VALUE!</v>
      </c>
      <c r="AJ185" s="21" t="s">
        <v>133</v>
      </c>
      <c r="AK185" s="21" t="s">
        <v>133</v>
      </c>
    </row>
    <row r="186" spans="1:177" x14ac:dyDescent="0.3">
      <c r="A186">
        <v>26</v>
      </c>
      <c r="B186">
        <v>5292</v>
      </c>
      <c r="C186" s="2" t="s">
        <v>56</v>
      </c>
      <c r="D186" s="2" t="s">
        <v>373</v>
      </c>
      <c r="E186" s="15" t="s">
        <v>233</v>
      </c>
      <c r="G186" t="s">
        <v>11</v>
      </c>
      <c r="H186">
        <v>2008</v>
      </c>
      <c r="I186" s="1">
        <v>39775</v>
      </c>
      <c r="J186" s="3">
        <v>41824</v>
      </c>
      <c r="K186">
        <v>6</v>
      </c>
      <c r="L186">
        <v>3193</v>
      </c>
      <c r="M186" s="25">
        <v>4.4579000282857102</v>
      </c>
      <c r="N186" t="s">
        <v>557</v>
      </c>
      <c r="O186" s="17">
        <v>16.2</v>
      </c>
      <c r="P186" s="17">
        <v>25.5</v>
      </c>
      <c r="Q186" s="16">
        <f t="shared" si="14"/>
        <v>0.63529411764705879</v>
      </c>
      <c r="R186">
        <v>1</v>
      </c>
      <c r="S186" t="s">
        <v>13</v>
      </c>
      <c r="U186">
        <v>0</v>
      </c>
      <c r="V186" s="16">
        <v>0.56999999999999995</v>
      </c>
      <c r="W186">
        <v>0.57999999999999996</v>
      </c>
      <c r="X186">
        <v>0.57999999999999996</v>
      </c>
      <c r="Y186" s="23">
        <f t="shared" si="15"/>
        <v>0.57666666666666666</v>
      </c>
      <c r="Z186">
        <v>54.64</v>
      </c>
      <c r="AA186">
        <v>54.63</v>
      </c>
      <c r="AB186" s="16">
        <v>54.72</v>
      </c>
      <c r="AC186" s="16">
        <f t="shared" si="16"/>
        <v>54.663333333333334</v>
      </c>
      <c r="AD186" s="24">
        <v>6.6E-3</v>
      </c>
      <c r="AE186" s="16">
        <f t="shared" si="17"/>
        <v>6.6</v>
      </c>
      <c r="AF186" s="24">
        <f t="shared" si="20"/>
        <v>0.1207390694554546</v>
      </c>
      <c r="AG186">
        <v>46.65</v>
      </c>
      <c r="AH186" s="22">
        <f t="shared" si="18"/>
        <v>23.324999999999999</v>
      </c>
      <c r="AI186" s="22">
        <f t="shared" si="19"/>
        <v>731</v>
      </c>
      <c r="AJ186" s="21">
        <f>AN186+AP186+AR186+AT186+AV186+AX186+AZ186+BB186+BD186+BD186+BF186+BI186+BK186+BM186+BO186+BQ186+BS186+BU186+BW186+BY186+CA186+CD186+CF186+CH186+CJ186+CL186+CN186+CP186+CR186+CT186+CV186</f>
        <v>351</v>
      </c>
      <c r="AK186" s="21">
        <f>AO186+AQ186+AS186+AU186+AW186+AY186+BA186+BC186+BE186+BE186+BG186+BJ186+BL186+BN186+BP186+BR186+BT186+BV186+BX186+BZ186+CB186+CE186+CG186+CI186+CK186+CM186+CO186+CQ186+CS186+CU186+CW186</f>
        <v>380</v>
      </c>
      <c r="AL186">
        <v>22</v>
      </c>
      <c r="AM186">
        <v>20</v>
      </c>
      <c r="AN186">
        <v>13</v>
      </c>
      <c r="AO186">
        <v>15</v>
      </c>
      <c r="AP186">
        <v>12</v>
      </c>
      <c r="AQ186">
        <v>14</v>
      </c>
      <c r="AR186">
        <v>13</v>
      </c>
      <c r="AS186">
        <v>14</v>
      </c>
      <c r="AT186">
        <v>12</v>
      </c>
      <c r="AU186">
        <v>13</v>
      </c>
      <c r="AV186">
        <v>11</v>
      </c>
      <c r="AW186">
        <v>12</v>
      </c>
      <c r="AX186">
        <v>11</v>
      </c>
      <c r="AY186">
        <v>11</v>
      </c>
      <c r="AZ186">
        <v>11</v>
      </c>
      <c r="BA186">
        <v>11</v>
      </c>
      <c r="BB186">
        <v>10</v>
      </c>
      <c r="BC186">
        <v>11</v>
      </c>
      <c r="BD186">
        <v>10</v>
      </c>
      <c r="BE186">
        <v>10</v>
      </c>
      <c r="BF186">
        <v>10</v>
      </c>
      <c r="BG186">
        <v>10</v>
      </c>
      <c r="BI186">
        <v>14</v>
      </c>
      <c r="BJ186">
        <v>15</v>
      </c>
      <c r="BK186">
        <v>13</v>
      </c>
      <c r="BL186">
        <v>15</v>
      </c>
      <c r="BM186">
        <v>13</v>
      </c>
      <c r="BN186">
        <v>14</v>
      </c>
      <c r="BO186">
        <v>12</v>
      </c>
      <c r="BP186">
        <v>13</v>
      </c>
      <c r="BQ186">
        <v>11</v>
      </c>
      <c r="BR186">
        <v>11</v>
      </c>
      <c r="BS186">
        <v>12</v>
      </c>
      <c r="BT186">
        <v>11</v>
      </c>
      <c r="BU186">
        <v>12</v>
      </c>
      <c r="BV186">
        <v>11</v>
      </c>
      <c r="BW186">
        <v>11</v>
      </c>
      <c r="BX186">
        <v>11</v>
      </c>
      <c r="BY186">
        <v>11</v>
      </c>
      <c r="BZ186">
        <v>10</v>
      </c>
      <c r="CA186">
        <v>10</v>
      </c>
      <c r="CB186">
        <v>10</v>
      </c>
      <c r="CD186">
        <v>11</v>
      </c>
      <c r="CE186">
        <v>15</v>
      </c>
      <c r="CF186">
        <v>12</v>
      </c>
      <c r="CG186">
        <v>14</v>
      </c>
      <c r="CH186">
        <v>12</v>
      </c>
      <c r="CI186">
        <v>14</v>
      </c>
      <c r="CJ186">
        <v>11</v>
      </c>
      <c r="CK186">
        <v>13</v>
      </c>
      <c r="CL186">
        <v>11</v>
      </c>
      <c r="CM186">
        <v>13</v>
      </c>
      <c r="CN186">
        <v>10</v>
      </c>
      <c r="CO186">
        <v>13</v>
      </c>
      <c r="CP186">
        <v>10</v>
      </c>
      <c r="CQ186">
        <v>12</v>
      </c>
      <c r="CR186">
        <v>10</v>
      </c>
      <c r="CS186">
        <v>11</v>
      </c>
      <c r="CT186">
        <v>11</v>
      </c>
      <c r="CU186">
        <v>12</v>
      </c>
      <c r="CV186">
        <v>11</v>
      </c>
      <c r="CW186">
        <v>11</v>
      </c>
    </row>
    <row r="187" spans="1:177" x14ac:dyDescent="0.3">
      <c r="A187">
        <v>75</v>
      </c>
      <c r="B187">
        <v>5835</v>
      </c>
      <c r="C187" s="2" t="s">
        <v>57</v>
      </c>
      <c r="D187" s="2" t="s">
        <v>374</v>
      </c>
      <c r="E187" s="4" t="s">
        <v>233</v>
      </c>
      <c r="G187" t="s">
        <v>11</v>
      </c>
      <c r="H187">
        <v>2011</v>
      </c>
      <c r="I187" s="1">
        <v>40839</v>
      </c>
      <c r="J187" s="3">
        <v>41825</v>
      </c>
      <c r="K187">
        <v>3</v>
      </c>
      <c r="L187">
        <v>1053</v>
      </c>
      <c r="M187" s="25">
        <v>4.4579000282857102</v>
      </c>
      <c r="N187" t="s">
        <v>557</v>
      </c>
      <c r="O187" s="17">
        <v>16.3</v>
      </c>
      <c r="P187" s="17">
        <v>27.3</v>
      </c>
      <c r="Q187" s="16">
        <f t="shared" si="14"/>
        <v>0.59706959706959706</v>
      </c>
      <c r="R187">
        <v>1</v>
      </c>
      <c r="S187" t="s">
        <v>21</v>
      </c>
      <c r="U187">
        <v>0</v>
      </c>
      <c r="V187" s="16">
        <v>0.6</v>
      </c>
      <c r="W187">
        <v>0.59</v>
      </c>
      <c r="X187" s="16">
        <v>0.6</v>
      </c>
      <c r="Y187" s="23">
        <f t="shared" si="15"/>
        <v>0.59666666666666668</v>
      </c>
      <c r="Z187" s="16">
        <v>54.28</v>
      </c>
      <c r="AA187" s="16">
        <v>54.29</v>
      </c>
      <c r="AB187" s="16">
        <v>54.29</v>
      </c>
      <c r="AC187" s="16">
        <f t="shared" si="16"/>
        <v>54.286666666666662</v>
      </c>
      <c r="AD187" s="24">
        <v>6.7000000000000002E-3</v>
      </c>
      <c r="AE187" s="16">
        <f t="shared" si="17"/>
        <v>6.7</v>
      </c>
      <c r="AF187" s="24">
        <f t="shared" si="20"/>
        <v>0.12341888738794057</v>
      </c>
      <c r="AG187" s="16">
        <v>46.21</v>
      </c>
      <c r="AH187" s="22">
        <f t="shared" si="18"/>
        <v>23.105</v>
      </c>
      <c r="AI187" s="22" t="e">
        <f t="shared" si="19"/>
        <v>#VALUE!</v>
      </c>
      <c r="AJ187" s="21" t="s">
        <v>133</v>
      </c>
      <c r="AK187" s="21" t="s">
        <v>133</v>
      </c>
      <c r="AL187">
        <v>20</v>
      </c>
      <c r="AM187">
        <v>19</v>
      </c>
      <c r="AN187">
        <v>14</v>
      </c>
      <c r="AO187">
        <v>18</v>
      </c>
      <c r="AP187">
        <v>13</v>
      </c>
      <c r="AQ187">
        <v>17</v>
      </c>
      <c r="AR187">
        <v>13</v>
      </c>
      <c r="AS187">
        <v>15</v>
      </c>
      <c r="AT187">
        <v>12</v>
      </c>
      <c r="AU187">
        <v>13</v>
      </c>
      <c r="AV187">
        <v>12</v>
      </c>
      <c r="AW187">
        <v>13</v>
      </c>
      <c r="AX187">
        <v>12</v>
      </c>
      <c r="AY187">
        <v>12</v>
      </c>
      <c r="AZ187">
        <v>12</v>
      </c>
      <c r="BA187">
        <v>11</v>
      </c>
      <c r="BB187">
        <v>11</v>
      </c>
      <c r="BC187">
        <v>11</v>
      </c>
      <c r="BD187">
        <v>11</v>
      </c>
      <c r="BE187">
        <v>11</v>
      </c>
      <c r="BF187">
        <v>10</v>
      </c>
      <c r="BG187">
        <v>11</v>
      </c>
      <c r="BI187">
        <v>15</v>
      </c>
      <c r="BJ187">
        <v>18</v>
      </c>
      <c r="BK187">
        <v>13</v>
      </c>
      <c r="BL187">
        <v>17</v>
      </c>
      <c r="BM187">
        <v>12</v>
      </c>
      <c r="BN187">
        <v>15</v>
      </c>
      <c r="BO187">
        <v>12</v>
      </c>
      <c r="BP187">
        <v>14</v>
      </c>
      <c r="BQ187">
        <v>12</v>
      </c>
      <c r="BR187">
        <v>14</v>
      </c>
      <c r="BS187">
        <v>11</v>
      </c>
      <c r="BT187">
        <v>13</v>
      </c>
      <c r="BU187">
        <v>12</v>
      </c>
      <c r="BV187">
        <v>13</v>
      </c>
      <c r="BW187">
        <v>11</v>
      </c>
      <c r="BX187">
        <v>11</v>
      </c>
      <c r="BY187">
        <v>10</v>
      </c>
      <c r="BZ187">
        <v>11</v>
      </c>
      <c r="CA187">
        <v>11</v>
      </c>
      <c r="CB187">
        <v>11</v>
      </c>
      <c r="CD187">
        <v>14</v>
      </c>
      <c r="CE187">
        <v>18</v>
      </c>
      <c r="CF187">
        <v>13</v>
      </c>
      <c r="CG187">
        <v>17</v>
      </c>
      <c r="CH187">
        <v>13</v>
      </c>
      <c r="CI187">
        <v>15</v>
      </c>
      <c r="CJ187">
        <v>12</v>
      </c>
      <c r="CK187">
        <v>13</v>
      </c>
      <c r="CL187">
        <v>12</v>
      </c>
      <c r="CM187">
        <v>13</v>
      </c>
      <c r="CN187">
        <v>12</v>
      </c>
      <c r="CO187">
        <v>12</v>
      </c>
      <c r="CP187">
        <v>12</v>
      </c>
      <c r="CQ187">
        <v>12</v>
      </c>
      <c r="CR187">
        <v>11</v>
      </c>
      <c r="CS187">
        <v>11</v>
      </c>
      <c r="CT187">
        <v>11</v>
      </c>
      <c r="CU187">
        <v>11</v>
      </c>
      <c r="CV187">
        <v>10</v>
      </c>
      <c r="CW187">
        <v>11</v>
      </c>
    </row>
    <row r="188" spans="1:177" x14ac:dyDescent="0.3">
      <c r="A188">
        <v>98</v>
      </c>
      <c r="B188">
        <v>6029</v>
      </c>
      <c r="C188" s="2" t="s">
        <v>58</v>
      </c>
      <c r="D188" s="2" t="s">
        <v>375</v>
      </c>
      <c r="E188" s="4" t="s">
        <v>233</v>
      </c>
      <c r="G188" t="s">
        <v>11</v>
      </c>
      <c r="H188">
        <v>2012</v>
      </c>
      <c r="I188" s="1">
        <v>41250</v>
      </c>
      <c r="J188" s="3">
        <v>41825</v>
      </c>
      <c r="K188">
        <v>2</v>
      </c>
      <c r="L188">
        <v>3107</v>
      </c>
      <c r="M188" s="25">
        <v>4.4579000282857102</v>
      </c>
      <c r="N188" t="s">
        <v>557</v>
      </c>
      <c r="O188" s="17">
        <v>16.600000000000001</v>
      </c>
      <c r="P188" s="17">
        <v>27.7</v>
      </c>
      <c r="Q188" s="16">
        <f t="shared" si="14"/>
        <v>0.59927797833935026</v>
      </c>
      <c r="R188">
        <v>1</v>
      </c>
      <c r="S188" t="s">
        <v>15</v>
      </c>
      <c r="U188">
        <v>1</v>
      </c>
      <c r="V188" s="16">
        <v>0.57999999999999996</v>
      </c>
      <c r="W188" s="16">
        <v>0.56999999999999995</v>
      </c>
      <c r="X188" s="16">
        <v>0.6</v>
      </c>
      <c r="Y188" s="23">
        <f t="shared" si="15"/>
        <v>0.58333333333333337</v>
      </c>
      <c r="Z188" s="16">
        <v>42.8</v>
      </c>
      <c r="AA188" s="16">
        <v>42.73</v>
      </c>
      <c r="AB188" s="16">
        <v>42.67</v>
      </c>
      <c r="AC188" s="16">
        <f t="shared" si="16"/>
        <v>42.733333333333327</v>
      </c>
      <c r="AD188" s="24">
        <v>5.1999999999999998E-3</v>
      </c>
      <c r="AE188" s="16">
        <f t="shared" si="17"/>
        <v>5.2</v>
      </c>
      <c r="AF188" s="24">
        <f t="shared" si="20"/>
        <v>0.12168486739469581</v>
      </c>
      <c r="AG188" s="16">
        <v>33.380000000000003</v>
      </c>
      <c r="AH188" s="22">
        <f t="shared" si="18"/>
        <v>16.690000000000001</v>
      </c>
      <c r="AI188" s="22" t="e">
        <f t="shared" si="19"/>
        <v>#VALUE!</v>
      </c>
      <c r="AJ188" s="21" t="s">
        <v>133</v>
      </c>
      <c r="AK188" s="21" t="s">
        <v>133</v>
      </c>
      <c r="FT188">
        <v>4</v>
      </c>
      <c r="FU188">
        <v>3</v>
      </c>
    </row>
    <row r="189" spans="1:177" x14ac:dyDescent="0.3">
      <c r="A189">
        <v>161</v>
      </c>
      <c r="B189">
        <v>6166</v>
      </c>
      <c r="C189" s="2" t="s">
        <v>59</v>
      </c>
      <c r="D189" s="2" t="s">
        <v>376</v>
      </c>
      <c r="E189" s="4" t="s">
        <v>233</v>
      </c>
      <c r="G189" t="s">
        <v>11</v>
      </c>
      <c r="H189">
        <v>2014</v>
      </c>
      <c r="I189" s="1">
        <v>41705</v>
      </c>
      <c r="J189" s="3">
        <v>41825</v>
      </c>
      <c r="K189">
        <v>0</v>
      </c>
      <c r="L189">
        <v>910</v>
      </c>
      <c r="M189" s="25">
        <v>4.4579000282857102</v>
      </c>
      <c r="N189" t="s">
        <v>561</v>
      </c>
      <c r="O189" s="17">
        <v>14.9</v>
      </c>
      <c r="P189" s="17">
        <v>26.5</v>
      </c>
      <c r="Q189" s="16">
        <f t="shared" si="14"/>
        <v>0.56226415094339621</v>
      </c>
      <c r="R189">
        <v>1</v>
      </c>
      <c r="S189" t="s">
        <v>13</v>
      </c>
      <c r="U189">
        <v>0</v>
      </c>
      <c r="V189" s="16">
        <v>0.63</v>
      </c>
      <c r="W189" s="16">
        <v>0.61</v>
      </c>
      <c r="X189" s="16">
        <v>0.57999999999999996</v>
      </c>
      <c r="Y189" s="23">
        <f t="shared" si="15"/>
        <v>0.60666666666666658</v>
      </c>
      <c r="Z189" s="16">
        <v>54.17</v>
      </c>
      <c r="AA189" s="16">
        <v>54.3</v>
      </c>
      <c r="AB189" s="16">
        <v>54.2</v>
      </c>
      <c r="AC189" s="16">
        <f t="shared" si="16"/>
        <v>54.223333333333336</v>
      </c>
      <c r="AD189" s="24">
        <v>5.7000000000000002E-3</v>
      </c>
      <c r="AE189" s="16">
        <f t="shared" si="17"/>
        <v>5.7</v>
      </c>
      <c r="AF189" s="24">
        <f t="shared" si="20"/>
        <v>0.10512079670498554</v>
      </c>
      <c r="AG189" s="16">
        <v>47.36</v>
      </c>
      <c r="AH189" s="22">
        <f t="shared" si="18"/>
        <v>23.68</v>
      </c>
      <c r="AI189" s="22" t="e">
        <f t="shared" si="19"/>
        <v>#VALUE!</v>
      </c>
      <c r="AJ189" s="21" t="s">
        <v>133</v>
      </c>
      <c r="AK189" s="21" t="s">
        <v>133</v>
      </c>
      <c r="FT189">
        <v>3</v>
      </c>
      <c r="FU189">
        <v>3</v>
      </c>
    </row>
    <row r="190" spans="1:177" x14ac:dyDescent="0.3">
      <c r="A190">
        <v>102</v>
      </c>
      <c r="B190">
        <v>6046</v>
      </c>
      <c r="C190" s="2" t="s">
        <v>61</v>
      </c>
      <c r="D190" s="2" t="s">
        <v>378</v>
      </c>
      <c r="E190" s="4" t="s">
        <v>233</v>
      </c>
      <c r="G190" t="s">
        <v>11</v>
      </c>
      <c r="H190">
        <v>2013</v>
      </c>
      <c r="I190" s="1">
        <v>41471</v>
      </c>
      <c r="J190" s="3">
        <v>41828</v>
      </c>
      <c r="K190">
        <v>1</v>
      </c>
      <c r="L190">
        <v>431</v>
      </c>
      <c r="M190" s="25">
        <v>4.4579000282857102</v>
      </c>
      <c r="N190" t="s">
        <v>559</v>
      </c>
      <c r="O190" s="17">
        <v>15.5</v>
      </c>
      <c r="P190" s="17">
        <v>25.9</v>
      </c>
      <c r="Q190" s="16">
        <f t="shared" si="14"/>
        <v>0.59845559845559848</v>
      </c>
      <c r="R190">
        <v>1</v>
      </c>
      <c r="S190" t="s">
        <v>13</v>
      </c>
      <c r="U190">
        <v>0</v>
      </c>
      <c r="V190" s="16">
        <v>0.57999999999999996</v>
      </c>
      <c r="W190" s="16">
        <v>0.56999999999999995</v>
      </c>
      <c r="X190" s="16">
        <v>0.6</v>
      </c>
      <c r="Y190" s="23">
        <f t="shared" si="15"/>
        <v>0.58333333333333337</v>
      </c>
      <c r="Z190" s="16">
        <v>46.4</v>
      </c>
      <c r="AA190" s="16">
        <v>46.36</v>
      </c>
      <c r="AB190" s="16">
        <v>46.36</v>
      </c>
      <c r="AC190" s="16">
        <f t="shared" si="16"/>
        <v>46.373333333333335</v>
      </c>
      <c r="AD190" s="24">
        <v>6.4999999999999997E-3</v>
      </c>
      <c r="AE190" s="16">
        <f t="shared" si="17"/>
        <v>6.5</v>
      </c>
      <c r="AF190" s="24">
        <f t="shared" si="20"/>
        <v>0.14016676250718804</v>
      </c>
      <c r="AG190" s="16">
        <v>33.47</v>
      </c>
      <c r="AH190" s="22">
        <f t="shared" si="18"/>
        <v>16.734999999999999</v>
      </c>
      <c r="AI190" s="22" t="e">
        <f t="shared" si="19"/>
        <v>#VALUE!</v>
      </c>
      <c r="AJ190" s="21" t="s">
        <v>133</v>
      </c>
      <c r="AK190" s="21" t="s">
        <v>133</v>
      </c>
    </row>
    <row r="191" spans="1:177" x14ac:dyDescent="0.3">
      <c r="A191">
        <v>169</v>
      </c>
      <c r="B191">
        <v>6170</v>
      </c>
      <c r="C191" s="2" t="s">
        <v>64</v>
      </c>
      <c r="D191" s="2" t="s">
        <v>381</v>
      </c>
      <c r="E191" s="4" t="s">
        <v>233</v>
      </c>
      <c r="G191" t="s">
        <v>11</v>
      </c>
      <c r="H191">
        <v>2014</v>
      </c>
      <c r="I191" s="1">
        <v>41709</v>
      </c>
      <c r="J191" s="3">
        <v>41829</v>
      </c>
      <c r="K191">
        <v>0</v>
      </c>
      <c r="L191">
        <v>1979</v>
      </c>
      <c r="M191" s="25">
        <v>4.4579000282857102</v>
      </c>
      <c r="N191" t="s">
        <v>560</v>
      </c>
      <c r="O191" s="17">
        <v>15.4</v>
      </c>
      <c r="P191" s="17">
        <v>26.1</v>
      </c>
      <c r="Q191" s="16">
        <f t="shared" si="14"/>
        <v>0.59003831417624519</v>
      </c>
      <c r="R191">
        <v>1</v>
      </c>
      <c r="S191" t="s">
        <v>17</v>
      </c>
      <c r="U191">
        <v>1</v>
      </c>
      <c r="V191" s="16">
        <v>0.56999999999999995</v>
      </c>
      <c r="W191" s="16">
        <v>0.56999999999999995</v>
      </c>
      <c r="X191" s="16">
        <v>0.56000000000000005</v>
      </c>
      <c r="Y191" s="23">
        <f t="shared" si="15"/>
        <v>0.56666666666666665</v>
      </c>
      <c r="Z191" s="16">
        <v>52.36</v>
      </c>
      <c r="AA191" s="16">
        <v>52.41</v>
      </c>
      <c r="AB191" s="16">
        <v>52.35</v>
      </c>
      <c r="AC191" s="16">
        <f t="shared" si="16"/>
        <v>52.373333333333335</v>
      </c>
      <c r="AD191" s="24">
        <v>5.1999999999999998E-3</v>
      </c>
      <c r="AE191" s="16">
        <f t="shared" si="17"/>
        <v>5.2</v>
      </c>
      <c r="AF191" s="24">
        <f t="shared" si="20"/>
        <v>9.9287169042769852E-2</v>
      </c>
      <c r="AG191" s="16">
        <v>46.09</v>
      </c>
      <c r="AH191" s="22">
        <f t="shared" si="18"/>
        <v>23.045000000000002</v>
      </c>
      <c r="AI191" s="22" t="e">
        <f t="shared" si="19"/>
        <v>#VALUE!</v>
      </c>
      <c r="AJ191" s="21" t="s">
        <v>133</v>
      </c>
      <c r="AK191" s="21" t="s">
        <v>133</v>
      </c>
      <c r="AL191">
        <v>23</v>
      </c>
      <c r="AM191">
        <v>19</v>
      </c>
      <c r="AN191">
        <v>13</v>
      </c>
      <c r="AO191">
        <v>17</v>
      </c>
      <c r="AP191">
        <v>13</v>
      </c>
      <c r="AQ191">
        <v>16</v>
      </c>
      <c r="AR191">
        <v>12</v>
      </c>
      <c r="AS191">
        <v>15</v>
      </c>
      <c r="AT191">
        <v>12</v>
      </c>
      <c r="AU191">
        <v>13</v>
      </c>
      <c r="AV191">
        <v>11</v>
      </c>
      <c r="AW191">
        <v>12</v>
      </c>
      <c r="AX191">
        <v>12</v>
      </c>
      <c r="AY191">
        <v>12</v>
      </c>
      <c r="AZ191">
        <v>11</v>
      </c>
      <c r="BA191">
        <v>11</v>
      </c>
      <c r="BB191">
        <v>11</v>
      </c>
      <c r="BC191">
        <v>11</v>
      </c>
      <c r="BD191">
        <v>11</v>
      </c>
      <c r="BE191">
        <v>11</v>
      </c>
      <c r="BF191">
        <v>11</v>
      </c>
      <c r="BG191">
        <v>10</v>
      </c>
      <c r="BI191">
        <v>13</v>
      </c>
      <c r="BJ191">
        <v>18</v>
      </c>
      <c r="BK191">
        <v>13</v>
      </c>
      <c r="BL191">
        <v>17</v>
      </c>
      <c r="BM191">
        <v>12</v>
      </c>
      <c r="BN191">
        <v>15</v>
      </c>
      <c r="BO191">
        <v>12</v>
      </c>
      <c r="BP191">
        <v>14</v>
      </c>
      <c r="BQ191">
        <v>11</v>
      </c>
      <c r="BR191">
        <v>12</v>
      </c>
      <c r="BS191">
        <v>11</v>
      </c>
      <c r="BT191">
        <v>11</v>
      </c>
      <c r="BU191">
        <v>10</v>
      </c>
      <c r="BV191">
        <v>11</v>
      </c>
      <c r="BW191">
        <v>10</v>
      </c>
      <c r="BX191">
        <v>10</v>
      </c>
      <c r="BY191">
        <v>10</v>
      </c>
      <c r="BZ191">
        <v>11</v>
      </c>
      <c r="CA191">
        <v>10</v>
      </c>
      <c r="CB191">
        <v>10</v>
      </c>
      <c r="CD191">
        <v>13</v>
      </c>
      <c r="CE191">
        <v>16</v>
      </c>
      <c r="CF191">
        <v>12</v>
      </c>
      <c r="CG191">
        <v>16</v>
      </c>
      <c r="CH191">
        <v>12</v>
      </c>
      <c r="CI191">
        <v>14</v>
      </c>
      <c r="CJ191">
        <v>12</v>
      </c>
      <c r="CK191">
        <v>12</v>
      </c>
      <c r="CL191">
        <v>11</v>
      </c>
      <c r="CM191">
        <v>11</v>
      </c>
      <c r="CN191">
        <v>11</v>
      </c>
      <c r="CO191">
        <v>11</v>
      </c>
      <c r="CP191">
        <v>11</v>
      </c>
      <c r="CQ191">
        <v>10</v>
      </c>
      <c r="CR191">
        <v>11</v>
      </c>
      <c r="CS191">
        <v>10</v>
      </c>
      <c r="CT191">
        <v>11</v>
      </c>
      <c r="CU191">
        <v>11</v>
      </c>
      <c r="CV191">
        <v>10</v>
      </c>
      <c r="CW191">
        <v>11</v>
      </c>
    </row>
    <row r="192" spans="1:177" x14ac:dyDescent="0.3">
      <c r="A192">
        <v>170</v>
      </c>
      <c r="B192">
        <v>6171</v>
      </c>
      <c r="C192" s="2" t="s">
        <v>65</v>
      </c>
      <c r="D192" s="2" t="s">
        <v>382</v>
      </c>
      <c r="E192" s="4" t="s">
        <v>233</v>
      </c>
      <c r="G192" t="s">
        <v>11</v>
      </c>
      <c r="H192">
        <v>2014</v>
      </c>
      <c r="I192" s="1">
        <v>41710</v>
      </c>
      <c r="J192" s="3">
        <v>41830</v>
      </c>
      <c r="K192">
        <v>0</v>
      </c>
      <c r="L192">
        <v>1277</v>
      </c>
      <c r="M192" s="25">
        <v>4.4579000282857102</v>
      </c>
      <c r="N192" t="s">
        <v>560</v>
      </c>
      <c r="O192" s="17">
        <v>14.4</v>
      </c>
      <c r="P192" s="17">
        <v>26.3</v>
      </c>
      <c r="Q192" s="16">
        <f t="shared" si="14"/>
        <v>0.54752851711026618</v>
      </c>
      <c r="R192">
        <v>1</v>
      </c>
      <c r="S192" t="s">
        <v>21</v>
      </c>
      <c r="U192">
        <v>0</v>
      </c>
      <c r="V192" s="16">
        <v>0.57999999999999996</v>
      </c>
      <c r="W192" s="16">
        <v>0.56999999999999995</v>
      </c>
      <c r="X192" s="16">
        <v>0.59</v>
      </c>
      <c r="Y192" s="23">
        <f t="shared" si="15"/>
        <v>0.57999999999999996</v>
      </c>
      <c r="Z192" s="16">
        <v>50.27</v>
      </c>
      <c r="AA192" s="16">
        <v>50.13</v>
      </c>
      <c r="AB192" s="16">
        <v>50.26</v>
      </c>
      <c r="AC192" s="16">
        <f t="shared" si="16"/>
        <v>50.22</v>
      </c>
      <c r="AD192" s="24">
        <v>5.1000000000000004E-3</v>
      </c>
      <c r="AE192" s="16">
        <f t="shared" si="17"/>
        <v>5.1000000000000005</v>
      </c>
      <c r="AF192" s="24">
        <f t="shared" si="20"/>
        <v>0.10155316606929511</v>
      </c>
      <c r="AG192" s="16">
        <v>44.36</v>
      </c>
      <c r="AH192" s="22">
        <f t="shared" si="18"/>
        <v>22.18</v>
      </c>
      <c r="AI192" s="22" t="e">
        <f t="shared" si="19"/>
        <v>#VALUE!</v>
      </c>
      <c r="AJ192" s="21" t="s">
        <v>133</v>
      </c>
      <c r="AK192" s="21" t="s">
        <v>133</v>
      </c>
      <c r="FM192">
        <v>0.43</v>
      </c>
      <c r="FN192">
        <v>0.45</v>
      </c>
      <c r="FO192">
        <v>0.49</v>
      </c>
      <c r="FP192">
        <v>53.84</v>
      </c>
      <c r="FQ192">
        <v>53.77</v>
      </c>
      <c r="FR192">
        <v>53.76</v>
      </c>
      <c r="FS192">
        <v>43.98</v>
      </c>
      <c r="FT192">
        <v>3</v>
      </c>
      <c r="FU192">
        <v>2</v>
      </c>
    </row>
    <row r="193" spans="1:178" x14ac:dyDescent="0.3">
      <c r="A193">
        <v>172</v>
      </c>
      <c r="B193">
        <v>6172</v>
      </c>
      <c r="C193" s="2" t="s">
        <v>66</v>
      </c>
      <c r="D193" s="2" t="s">
        <v>383</v>
      </c>
      <c r="E193" s="4" t="s">
        <v>233</v>
      </c>
      <c r="G193" t="s">
        <v>11</v>
      </c>
      <c r="H193">
        <v>2014</v>
      </c>
      <c r="I193" s="1">
        <v>41710</v>
      </c>
      <c r="J193" s="3">
        <v>41830</v>
      </c>
      <c r="K193">
        <v>0</v>
      </c>
      <c r="L193">
        <v>351</v>
      </c>
      <c r="M193" s="25">
        <v>4.4579000282857102</v>
      </c>
      <c r="N193" t="s">
        <v>558</v>
      </c>
      <c r="O193" s="17">
        <v>15.4</v>
      </c>
      <c r="P193" s="17">
        <v>26</v>
      </c>
      <c r="Q193" s="16">
        <f t="shared" si="14"/>
        <v>0.59230769230769231</v>
      </c>
      <c r="R193">
        <v>1</v>
      </c>
      <c r="S193" t="s">
        <v>21</v>
      </c>
      <c r="U193">
        <v>0</v>
      </c>
      <c r="V193" s="16">
        <v>0.37</v>
      </c>
      <c r="W193" s="16">
        <v>0.38</v>
      </c>
      <c r="X193" s="16">
        <v>0.39</v>
      </c>
      <c r="Y193" s="23">
        <f t="shared" si="15"/>
        <v>0.38000000000000006</v>
      </c>
      <c r="Z193" s="16">
        <v>49.53</v>
      </c>
      <c r="AA193" s="16">
        <v>49.54</v>
      </c>
      <c r="AB193" s="16">
        <v>49.57</v>
      </c>
      <c r="AC193" s="16">
        <f t="shared" si="16"/>
        <v>49.54666666666666</v>
      </c>
      <c r="AD193" s="24">
        <v>5.7000000000000002E-3</v>
      </c>
      <c r="AE193" s="16">
        <f t="shared" si="17"/>
        <v>5.7</v>
      </c>
      <c r="AF193" s="24">
        <f t="shared" si="20"/>
        <v>0.11504305705059205</v>
      </c>
      <c r="AG193" s="16">
        <v>41.05</v>
      </c>
      <c r="AH193" s="22">
        <f t="shared" si="18"/>
        <v>20.524999999999999</v>
      </c>
      <c r="AI193" s="22" t="e">
        <f t="shared" si="19"/>
        <v>#VALUE!</v>
      </c>
      <c r="AJ193" s="21" t="s">
        <v>133</v>
      </c>
      <c r="AK193" s="21" t="s">
        <v>133</v>
      </c>
      <c r="FT193">
        <v>3</v>
      </c>
      <c r="FU193">
        <v>2</v>
      </c>
    </row>
    <row r="194" spans="1:178" x14ac:dyDescent="0.3">
      <c r="A194">
        <v>7</v>
      </c>
      <c r="B194">
        <v>3089</v>
      </c>
      <c r="C194" s="2" t="s">
        <v>67</v>
      </c>
      <c r="D194" s="2" t="s">
        <v>384</v>
      </c>
      <c r="E194" s="4" t="s">
        <v>233</v>
      </c>
      <c r="G194" t="s">
        <v>11</v>
      </c>
      <c r="H194">
        <v>2004</v>
      </c>
      <c r="I194" s="1">
        <v>38295</v>
      </c>
      <c r="J194" s="3">
        <v>41831</v>
      </c>
      <c r="K194">
        <v>10</v>
      </c>
      <c r="L194">
        <v>5065</v>
      </c>
      <c r="M194" s="25">
        <v>4.4579000282857102</v>
      </c>
      <c r="N194" t="s">
        <v>557</v>
      </c>
      <c r="O194" s="17">
        <v>17.600000000000001</v>
      </c>
      <c r="P194" s="17">
        <v>27.2</v>
      </c>
      <c r="Q194" s="16">
        <f t="shared" ref="Q194:Q257" si="21">O194/P194</f>
        <v>0.6470588235294118</v>
      </c>
      <c r="R194">
        <v>1</v>
      </c>
      <c r="S194" t="s">
        <v>15</v>
      </c>
      <c r="U194">
        <v>1</v>
      </c>
      <c r="V194">
        <v>0.67</v>
      </c>
      <c r="W194">
        <v>0.63</v>
      </c>
      <c r="X194">
        <v>0.64</v>
      </c>
      <c r="Y194" s="23">
        <f t="shared" ref="Y194:Y257" si="22">AVERAGE(V194:X194)</f>
        <v>0.64666666666666661</v>
      </c>
      <c r="Z194">
        <v>52.19</v>
      </c>
      <c r="AA194">
        <v>52.22</v>
      </c>
      <c r="AB194" s="16">
        <v>52.27</v>
      </c>
      <c r="AC194" s="16">
        <f t="shared" ref="AC194:AC257" si="23">AVERAGE(Z194:AB194)</f>
        <v>52.226666666666667</v>
      </c>
      <c r="AD194" s="24">
        <v>6.4999999999999997E-3</v>
      </c>
      <c r="AE194" s="16">
        <f t="shared" ref="AE194:AE257" si="24">AD194*1000</f>
        <v>6.5</v>
      </c>
      <c r="AF194" s="24">
        <f t="shared" si="20"/>
        <v>0.12445749297932091</v>
      </c>
      <c r="AG194">
        <v>44.56</v>
      </c>
      <c r="AH194" s="22">
        <f t="shared" ref="AH194:AH257" si="25">AG194/2</f>
        <v>22.28</v>
      </c>
      <c r="AI194" s="22" t="e">
        <f t="shared" ref="AI194:AI257" si="26">AJ194+AK194</f>
        <v>#VALUE!</v>
      </c>
      <c r="AJ194" s="21" t="s">
        <v>133</v>
      </c>
      <c r="AK194" s="21" t="s">
        <v>133</v>
      </c>
    </row>
    <row r="195" spans="1:178" x14ac:dyDescent="0.3">
      <c r="A195">
        <v>64</v>
      </c>
      <c r="B195">
        <v>5643</v>
      </c>
      <c r="C195" s="2" t="s">
        <v>10</v>
      </c>
      <c r="D195" s="2" t="s">
        <v>335</v>
      </c>
      <c r="E195" s="4" t="s">
        <v>233</v>
      </c>
      <c r="G195" t="s">
        <v>11</v>
      </c>
      <c r="H195">
        <v>2010</v>
      </c>
      <c r="I195" s="1">
        <v>40515</v>
      </c>
      <c r="J195" s="3">
        <v>41833</v>
      </c>
      <c r="K195">
        <v>4</v>
      </c>
      <c r="L195">
        <v>1911</v>
      </c>
      <c r="M195" s="25">
        <v>4.4579000282857102</v>
      </c>
      <c r="N195" t="s">
        <v>557</v>
      </c>
      <c r="O195" s="17">
        <v>16</v>
      </c>
      <c r="P195" s="17">
        <v>25</v>
      </c>
      <c r="Q195" s="16">
        <f t="shared" si="21"/>
        <v>0.64</v>
      </c>
      <c r="R195">
        <v>1</v>
      </c>
      <c r="S195" t="s">
        <v>13</v>
      </c>
      <c r="U195">
        <v>0</v>
      </c>
      <c r="V195" s="16">
        <v>0.6</v>
      </c>
      <c r="W195">
        <v>0.56999999999999995</v>
      </c>
      <c r="X195" s="16">
        <v>0.56000000000000005</v>
      </c>
      <c r="Y195" s="23">
        <f t="shared" si="22"/>
        <v>0.57666666666666666</v>
      </c>
      <c r="Z195" s="16">
        <v>50.88</v>
      </c>
      <c r="AA195" s="16">
        <v>50.95</v>
      </c>
      <c r="AB195" s="16">
        <v>50.88</v>
      </c>
      <c r="AC195" s="16">
        <f t="shared" si="23"/>
        <v>50.903333333333336</v>
      </c>
      <c r="AD195" s="24">
        <v>6.7999999999999996E-3</v>
      </c>
      <c r="AE195" s="16">
        <f t="shared" si="24"/>
        <v>6.8</v>
      </c>
      <c r="AF195" s="24">
        <f t="shared" ref="AF195:AF258" si="27">AE195/(AC195)</f>
        <v>0.13358653657258857</v>
      </c>
      <c r="AG195" s="16">
        <v>42.19</v>
      </c>
      <c r="AH195" s="22">
        <f t="shared" si="25"/>
        <v>21.094999999999999</v>
      </c>
      <c r="AI195" s="22" t="e">
        <f t="shared" si="26"/>
        <v>#VALUE!</v>
      </c>
      <c r="AJ195" s="21" t="s">
        <v>133</v>
      </c>
      <c r="AK195" s="21" t="s">
        <v>133</v>
      </c>
      <c r="CY195" s="12" t="s">
        <v>273</v>
      </c>
      <c r="CZ195">
        <v>23</v>
      </c>
      <c r="DA195">
        <v>19</v>
      </c>
      <c r="DB195">
        <v>13</v>
      </c>
      <c r="DC195">
        <v>15</v>
      </c>
      <c r="DD195">
        <v>12</v>
      </c>
      <c r="DE195">
        <v>15</v>
      </c>
      <c r="DF195">
        <v>12</v>
      </c>
      <c r="DG195">
        <v>13</v>
      </c>
      <c r="DH195">
        <v>11</v>
      </c>
      <c r="DI195">
        <v>12</v>
      </c>
      <c r="DJ195">
        <v>10</v>
      </c>
      <c r="DK195">
        <v>12</v>
      </c>
      <c r="DL195">
        <v>11</v>
      </c>
      <c r="DM195">
        <v>12</v>
      </c>
      <c r="DN195">
        <v>12</v>
      </c>
      <c r="DO195">
        <v>12</v>
      </c>
      <c r="DP195">
        <v>11</v>
      </c>
      <c r="DQ195">
        <v>11</v>
      </c>
      <c r="DR195">
        <v>10</v>
      </c>
      <c r="DS195">
        <v>10</v>
      </c>
      <c r="DT195">
        <v>10</v>
      </c>
      <c r="DU195">
        <v>10</v>
      </c>
      <c r="DW195">
        <v>12</v>
      </c>
      <c r="DX195">
        <v>15</v>
      </c>
      <c r="DY195">
        <v>11</v>
      </c>
      <c r="DZ195">
        <v>14</v>
      </c>
      <c r="EA195">
        <v>12</v>
      </c>
      <c r="EB195">
        <v>13</v>
      </c>
      <c r="EC195">
        <v>11</v>
      </c>
      <c r="ED195">
        <v>12</v>
      </c>
      <c r="EE195">
        <v>11</v>
      </c>
      <c r="EF195">
        <v>11</v>
      </c>
      <c r="EG195">
        <v>11</v>
      </c>
      <c r="EH195">
        <v>12</v>
      </c>
      <c r="EI195">
        <v>11</v>
      </c>
      <c r="EJ195">
        <v>11</v>
      </c>
      <c r="EK195">
        <v>10</v>
      </c>
      <c r="EL195">
        <v>11</v>
      </c>
      <c r="EM195">
        <v>10</v>
      </c>
      <c r="EN195">
        <v>11</v>
      </c>
      <c r="EO195">
        <v>10</v>
      </c>
      <c r="EP195">
        <v>11</v>
      </c>
      <c r="ER195">
        <v>12</v>
      </c>
      <c r="ES195">
        <v>15</v>
      </c>
      <c r="ET195">
        <v>12</v>
      </c>
      <c r="EU195">
        <v>14</v>
      </c>
      <c r="EV195">
        <v>11</v>
      </c>
      <c r="EW195">
        <v>14</v>
      </c>
      <c r="EX195">
        <v>11</v>
      </c>
      <c r="EY195">
        <v>13</v>
      </c>
      <c r="EZ195">
        <v>12</v>
      </c>
      <c r="FA195">
        <v>13</v>
      </c>
      <c r="FB195">
        <v>11</v>
      </c>
      <c r="FC195">
        <v>12</v>
      </c>
      <c r="FD195">
        <v>10</v>
      </c>
      <c r="FE195">
        <v>11</v>
      </c>
      <c r="FF195">
        <v>11</v>
      </c>
      <c r="FG195">
        <v>10</v>
      </c>
      <c r="FH195">
        <v>11</v>
      </c>
      <c r="FI195">
        <v>12</v>
      </c>
      <c r="FJ195">
        <v>11</v>
      </c>
      <c r="FK195">
        <v>11</v>
      </c>
      <c r="FV195">
        <v>4.8999999999999998E-3</v>
      </c>
    </row>
    <row r="196" spans="1:178" x14ac:dyDescent="0.3">
      <c r="A196">
        <v>176</v>
      </c>
      <c r="B196">
        <v>6176</v>
      </c>
      <c r="C196" s="2" t="s">
        <v>71</v>
      </c>
      <c r="D196" s="2" t="s">
        <v>388</v>
      </c>
      <c r="E196" s="4" t="s">
        <v>233</v>
      </c>
      <c r="G196" t="s">
        <v>11</v>
      </c>
      <c r="H196">
        <v>2014</v>
      </c>
      <c r="I196" s="1">
        <v>41713</v>
      </c>
      <c r="J196" s="3">
        <v>41833</v>
      </c>
      <c r="K196">
        <v>0</v>
      </c>
      <c r="L196">
        <v>187</v>
      </c>
      <c r="M196" s="25">
        <v>4.4579000282857102</v>
      </c>
      <c r="N196" t="s">
        <v>560</v>
      </c>
      <c r="O196" s="17">
        <v>14.7</v>
      </c>
      <c r="P196" s="17">
        <v>26.4</v>
      </c>
      <c r="Q196" s="16">
        <f t="shared" si="21"/>
        <v>0.55681818181818177</v>
      </c>
      <c r="R196">
        <v>1</v>
      </c>
      <c r="S196" t="s">
        <v>13</v>
      </c>
      <c r="U196">
        <v>0</v>
      </c>
      <c r="V196" s="16">
        <v>0.59</v>
      </c>
      <c r="W196" s="16">
        <v>0.55000000000000004</v>
      </c>
      <c r="X196" s="16">
        <v>0.57999999999999996</v>
      </c>
      <c r="Y196" s="23">
        <f t="shared" si="22"/>
        <v>0.57333333333333336</v>
      </c>
      <c r="Z196" s="16">
        <v>52.63</v>
      </c>
      <c r="AA196" s="16">
        <v>52.64</v>
      </c>
      <c r="AB196" s="16">
        <v>52.61</v>
      </c>
      <c r="AC196" s="16">
        <f t="shared" si="23"/>
        <v>52.626666666666665</v>
      </c>
      <c r="AD196" s="24">
        <v>5.3E-3</v>
      </c>
      <c r="AE196" s="16">
        <f t="shared" si="24"/>
        <v>5.3</v>
      </c>
      <c r="AF196" s="24">
        <f t="shared" si="27"/>
        <v>0.10070939954395744</v>
      </c>
      <c r="AG196" s="16">
        <v>47.44</v>
      </c>
      <c r="AH196" s="22">
        <f t="shared" si="25"/>
        <v>23.72</v>
      </c>
      <c r="AI196" s="22" t="e">
        <f t="shared" si="26"/>
        <v>#VALUE!</v>
      </c>
      <c r="AJ196" s="21" t="s">
        <v>133</v>
      </c>
      <c r="AK196" s="21" t="s">
        <v>133</v>
      </c>
    </row>
    <row r="197" spans="1:178" x14ac:dyDescent="0.3">
      <c r="A197">
        <v>85</v>
      </c>
      <c r="B197">
        <v>5907</v>
      </c>
      <c r="C197" s="2" t="s">
        <v>72</v>
      </c>
      <c r="D197" s="2" t="s">
        <v>389</v>
      </c>
      <c r="E197" s="4" t="s">
        <v>233</v>
      </c>
      <c r="G197" t="s">
        <v>11</v>
      </c>
      <c r="H197">
        <v>2012</v>
      </c>
      <c r="I197" s="1">
        <v>41257</v>
      </c>
      <c r="J197" s="3">
        <v>41838</v>
      </c>
      <c r="K197">
        <v>2</v>
      </c>
      <c r="L197">
        <v>649</v>
      </c>
      <c r="M197" s="25">
        <v>4.4579000282857102</v>
      </c>
      <c r="N197" s="19" t="s">
        <v>559</v>
      </c>
      <c r="O197" s="17">
        <v>15.9</v>
      </c>
      <c r="P197" s="17">
        <v>25.1</v>
      </c>
      <c r="Q197" s="16">
        <f t="shared" si="21"/>
        <v>0.63346613545816732</v>
      </c>
      <c r="R197">
        <v>1</v>
      </c>
      <c r="S197" t="s">
        <v>21</v>
      </c>
      <c r="U197">
        <v>0</v>
      </c>
      <c r="V197" s="16">
        <v>0.63</v>
      </c>
      <c r="W197">
        <v>0.64</v>
      </c>
      <c r="X197" s="16">
        <v>0.64</v>
      </c>
      <c r="Y197" s="23">
        <f t="shared" si="22"/>
        <v>0.63666666666666671</v>
      </c>
      <c r="Z197" s="16">
        <v>55.13</v>
      </c>
      <c r="AA197" s="16">
        <v>55.18</v>
      </c>
      <c r="AB197" s="16">
        <v>55.14</v>
      </c>
      <c r="AC197" s="16">
        <f t="shared" si="23"/>
        <v>55.15</v>
      </c>
      <c r="AD197" s="24">
        <v>6.8999999999999999E-3</v>
      </c>
      <c r="AE197" s="16">
        <f t="shared" si="24"/>
        <v>6.8999999999999995</v>
      </c>
      <c r="AF197" s="24">
        <f t="shared" si="27"/>
        <v>0.12511332728921123</v>
      </c>
      <c r="AG197" s="16">
        <v>48.38</v>
      </c>
      <c r="AH197" s="22">
        <f t="shared" si="25"/>
        <v>24.19</v>
      </c>
      <c r="AI197" s="22" t="e">
        <f t="shared" si="26"/>
        <v>#VALUE!</v>
      </c>
      <c r="AJ197" s="21" t="s">
        <v>133</v>
      </c>
      <c r="AK197" s="21" t="s">
        <v>133</v>
      </c>
      <c r="CY197" s="12" t="s">
        <v>273</v>
      </c>
      <c r="CZ197">
        <v>20</v>
      </c>
      <c r="DA197">
        <v>18</v>
      </c>
      <c r="DB197">
        <v>12</v>
      </c>
      <c r="DC197">
        <v>13</v>
      </c>
      <c r="DD197">
        <v>11</v>
      </c>
      <c r="DE197">
        <v>13</v>
      </c>
      <c r="DF197">
        <v>11</v>
      </c>
      <c r="DG197">
        <v>12</v>
      </c>
      <c r="DH197">
        <v>10</v>
      </c>
      <c r="DI197">
        <v>11</v>
      </c>
      <c r="DJ197">
        <v>10</v>
      </c>
      <c r="DK197">
        <v>11</v>
      </c>
      <c r="DL197">
        <v>10</v>
      </c>
      <c r="DM197">
        <v>11</v>
      </c>
      <c r="DN197">
        <v>11</v>
      </c>
      <c r="DO197">
        <v>10</v>
      </c>
      <c r="DP197">
        <v>10</v>
      </c>
      <c r="DQ197">
        <v>11</v>
      </c>
      <c r="DR197">
        <v>10</v>
      </c>
      <c r="DS197">
        <v>11</v>
      </c>
      <c r="DT197">
        <v>10</v>
      </c>
      <c r="DU197">
        <v>11</v>
      </c>
      <c r="DW197">
        <v>12</v>
      </c>
      <c r="DX197">
        <v>14</v>
      </c>
      <c r="DY197">
        <v>12</v>
      </c>
      <c r="DZ197">
        <v>14</v>
      </c>
      <c r="EA197">
        <v>11</v>
      </c>
      <c r="EB197">
        <v>13</v>
      </c>
      <c r="EC197">
        <v>11</v>
      </c>
      <c r="ED197">
        <v>12</v>
      </c>
      <c r="EE197">
        <v>11</v>
      </c>
      <c r="EF197">
        <v>11</v>
      </c>
      <c r="EG197">
        <v>11</v>
      </c>
      <c r="EH197">
        <v>11</v>
      </c>
      <c r="EI197">
        <v>11</v>
      </c>
      <c r="EJ197">
        <v>12</v>
      </c>
      <c r="EK197">
        <v>11</v>
      </c>
      <c r="EL197">
        <v>11</v>
      </c>
      <c r="EM197">
        <v>10</v>
      </c>
      <c r="EN197">
        <v>10</v>
      </c>
      <c r="EO197">
        <v>10</v>
      </c>
      <c r="EP197">
        <v>10</v>
      </c>
      <c r="ER197">
        <v>12</v>
      </c>
      <c r="ES197">
        <v>14</v>
      </c>
      <c r="ET197">
        <v>12</v>
      </c>
      <c r="EU197">
        <v>14</v>
      </c>
      <c r="EV197">
        <v>12</v>
      </c>
      <c r="EW197">
        <v>13</v>
      </c>
      <c r="EX197">
        <v>11</v>
      </c>
      <c r="EY197">
        <v>13</v>
      </c>
      <c r="EZ197">
        <v>11</v>
      </c>
      <c r="FA197">
        <v>12</v>
      </c>
      <c r="FB197">
        <v>11</v>
      </c>
      <c r="FC197">
        <v>12</v>
      </c>
      <c r="FD197">
        <v>10</v>
      </c>
      <c r="FE197">
        <v>12</v>
      </c>
      <c r="FF197">
        <v>10</v>
      </c>
      <c r="FG197">
        <v>11</v>
      </c>
      <c r="FH197">
        <v>11</v>
      </c>
      <c r="FI197">
        <v>10</v>
      </c>
      <c r="FJ197">
        <v>11</v>
      </c>
      <c r="FK197">
        <v>11</v>
      </c>
      <c r="FV197">
        <v>5.4999999999999997E-3</v>
      </c>
    </row>
    <row r="198" spans="1:178" x14ac:dyDescent="0.3">
      <c r="A198">
        <v>180</v>
      </c>
      <c r="B198">
        <v>6178</v>
      </c>
      <c r="C198" s="2" t="s">
        <v>75</v>
      </c>
      <c r="D198" s="2" t="s">
        <v>392</v>
      </c>
      <c r="E198" s="4" t="s">
        <v>233</v>
      </c>
      <c r="G198" t="s">
        <v>11</v>
      </c>
      <c r="H198">
        <v>2014</v>
      </c>
      <c r="I198" s="1">
        <v>41719</v>
      </c>
      <c r="J198" s="3">
        <v>41839</v>
      </c>
      <c r="K198">
        <v>0</v>
      </c>
      <c r="L198">
        <v>174</v>
      </c>
      <c r="M198" s="25">
        <v>4.4579000282857102</v>
      </c>
      <c r="N198" t="s">
        <v>560</v>
      </c>
      <c r="O198" s="17">
        <v>13.9</v>
      </c>
      <c r="P198" s="17">
        <v>24.6</v>
      </c>
      <c r="Q198" s="16">
        <f t="shared" si="21"/>
        <v>0.56504065040650409</v>
      </c>
      <c r="R198">
        <v>1</v>
      </c>
      <c r="S198" t="s">
        <v>13</v>
      </c>
      <c r="U198">
        <v>0</v>
      </c>
      <c r="V198" s="16">
        <v>0.57999999999999996</v>
      </c>
      <c r="W198" s="16">
        <v>0.56999999999999995</v>
      </c>
      <c r="X198" s="16">
        <v>0.57999999999999996</v>
      </c>
      <c r="Y198" s="23">
        <f t="shared" si="22"/>
        <v>0.57666666666666666</v>
      </c>
      <c r="Z198" s="16">
        <v>53</v>
      </c>
      <c r="AA198" s="16">
        <v>52.99</v>
      </c>
      <c r="AB198" s="16">
        <v>52.99</v>
      </c>
      <c r="AC198" s="16">
        <f t="shared" si="23"/>
        <v>52.993333333333339</v>
      </c>
      <c r="AD198" s="24">
        <v>6.0000000000000001E-3</v>
      </c>
      <c r="AE198" s="16">
        <f t="shared" si="24"/>
        <v>6</v>
      </c>
      <c r="AF198" s="24">
        <f t="shared" si="27"/>
        <v>0.11322178890426468</v>
      </c>
      <c r="AG198" s="16">
        <v>46.21</v>
      </c>
      <c r="AH198" s="22">
        <f t="shared" si="25"/>
        <v>23.105</v>
      </c>
      <c r="AI198" s="22" t="e">
        <f t="shared" si="26"/>
        <v>#VALUE!</v>
      </c>
      <c r="AJ198" s="21" t="s">
        <v>133</v>
      </c>
      <c r="AK198" s="21" t="s">
        <v>133</v>
      </c>
      <c r="CY198" s="12" t="s">
        <v>273</v>
      </c>
      <c r="CZ198">
        <v>23</v>
      </c>
      <c r="DA198">
        <v>19</v>
      </c>
      <c r="DB198">
        <v>13</v>
      </c>
      <c r="DC198">
        <v>16</v>
      </c>
      <c r="DD198">
        <v>12</v>
      </c>
      <c r="DE198">
        <v>15</v>
      </c>
      <c r="DF198">
        <v>12</v>
      </c>
      <c r="DG198">
        <v>13</v>
      </c>
      <c r="DH198">
        <v>12</v>
      </c>
      <c r="DI198">
        <v>12</v>
      </c>
      <c r="DJ198">
        <v>11</v>
      </c>
      <c r="DK198">
        <v>12</v>
      </c>
      <c r="DL198">
        <v>11</v>
      </c>
      <c r="DM198">
        <v>11</v>
      </c>
      <c r="DN198">
        <v>10</v>
      </c>
      <c r="DO198">
        <v>11</v>
      </c>
      <c r="DP198">
        <v>11</v>
      </c>
      <c r="DQ198">
        <v>10</v>
      </c>
      <c r="DR198">
        <v>10</v>
      </c>
      <c r="DS198">
        <v>10</v>
      </c>
      <c r="DT198">
        <v>10</v>
      </c>
      <c r="DU198">
        <v>10</v>
      </c>
      <c r="DW198">
        <v>13</v>
      </c>
      <c r="DX198">
        <v>15</v>
      </c>
      <c r="DY198">
        <v>13</v>
      </c>
      <c r="DZ198">
        <v>14</v>
      </c>
      <c r="EA198">
        <v>12</v>
      </c>
      <c r="EB198">
        <v>13</v>
      </c>
      <c r="EC198">
        <v>11</v>
      </c>
      <c r="ED198">
        <v>12</v>
      </c>
      <c r="EE198">
        <v>11</v>
      </c>
      <c r="EF198">
        <v>11</v>
      </c>
      <c r="EG198">
        <v>11</v>
      </c>
      <c r="EH198">
        <v>11</v>
      </c>
      <c r="EI198">
        <v>11</v>
      </c>
      <c r="EJ198">
        <v>11</v>
      </c>
      <c r="EK198">
        <v>10</v>
      </c>
      <c r="EL198">
        <v>10</v>
      </c>
      <c r="EM198">
        <v>10</v>
      </c>
      <c r="EN198">
        <v>10</v>
      </c>
      <c r="EO198">
        <v>10</v>
      </c>
      <c r="EP198">
        <v>10</v>
      </c>
      <c r="ER198">
        <v>13</v>
      </c>
      <c r="ES198">
        <v>16</v>
      </c>
      <c r="ET198">
        <v>13</v>
      </c>
      <c r="EU198">
        <v>16</v>
      </c>
      <c r="EV198">
        <v>12</v>
      </c>
      <c r="EW198">
        <v>14</v>
      </c>
      <c r="EX198">
        <v>11</v>
      </c>
      <c r="EY198">
        <v>12</v>
      </c>
      <c r="EZ198">
        <v>11</v>
      </c>
      <c r="FA198">
        <v>12</v>
      </c>
      <c r="FB198">
        <v>11</v>
      </c>
      <c r="FC198">
        <v>11</v>
      </c>
      <c r="FD198">
        <v>11</v>
      </c>
      <c r="FE198">
        <v>10</v>
      </c>
      <c r="FF198">
        <v>11</v>
      </c>
      <c r="FG198">
        <v>10</v>
      </c>
      <c r="FH198">
        <v>10</v>
      </c>
      <c r="FI198">
        <v>10</v>
      </c>
      <c r="FJ198">
        <v>10</v>
      </c>
      <c r="FK198">
        <v>10</v>
      </c>
      <c r="FV198">
        <v>6.1000000000000004E-3</v>
      </c>
    </row>
    <row r="199" spans="1:178" x14ac:dyDescent="0.3">
      <c r="A199">
        <v>93</v>
      </c>
      <c r="B199">
        <v>6019</v>
      </c>
      <c r="C199" s="2" t="s">
        <v>80</v>
      </c>
      <c r="D199" s="2" t="s">
        <v>397</v>
      </c>
      <c r="E199" s="4" t="s">
        <v>233</v>
      </c>
      <c r="G199" t="s">
        <v>11</v>
      </c>
      <c r="H199">
        <v>2012</v>
      </c>
      <c r="I199" s="1">
        <v>41238</v>
      </c>
      <c r="J199" s="3">
        <v>41850</v>
      </c>
      <c r="K199">
        <v>2</v>
      </c>
      <c r="L199">
        <v>2105</v>
      </c>
      <c r="M199" s="25">
        <v>4.4579000282857102</v>
      </c>
      <c r="N199" t="s">
        <v>557</v>
      </c>
      <c r="O199" s="17">
        <v>15.9</v>
      </c>
      <c r="P199" s="17">
        <v>25.4</v>
      </c>
      <c r="Q199" s="16">
        <f t="shared" si="21"/>
        <v>0.62598425196850394</v>
      </c>
      <c r="R199">
        <v>1</v>
      </c>
      <c r="S199" t="s">
        <v>13</v>
      </c>
      <c r="U199">
        <v>0</v>
      </c>
      <c r="V199" s="16">
        <v>0.66</v>
      </c>
      <c r="W199" s="16">
        <v>0.65</v>
      </c>
      <c r="X199" s="16">
        <v>0.62</v>
      </c>
      <c r="Y199" s="23">
        <f t="shared" si="22"/>
        <v>0.64333333333333342</v>
      </c>
      <c r="Z199" s="16">
        <v>53.96</v>
      </c>
      <c r="AA199" s="16">
        <v>54.02</v>
      </c>
      <c r="AB199" s="16">
        <v>53.99</v>
      </c>
      <c r="AC199" s="16">
        <f t="shared" si="23"/>
        <v>53.99</v>
      </c>
      <c r="AD199" s="24">
        <v>6.7000000000000002E-3</v>
      </c>
      <c r="AE199" s="16">
        <f t="shared" si="24"/>
        <v>6.7</v>
      </c>
      <c r="AF199" s="24">
        <f t="shared" si="27"/>
        <v>0.12409705501018707</v>
      </c>
      <c r="AG199">
        <v>47.13</v>
      </c>
      <c r="AH199" s="22">
        <f t="shared" si="25"/>
        <v>23.565000000000001</v>
      </c>
      <c r="AI199" s="22" t="e">
        <f t="shared" si="26"/>
        <v>#VALUE!</v>
      </c>
      <c r="AJ199" s="21" t="s">
        <v>133</v>
      </c>
      <c r="AK199" s="21" t="s">
        <v>133</v>
      </c>
      <c r="AL199">
        <v>23</v>
      </c>
      <c r="AM199">
        <v>20</v>
      </c>
      <c r="AN199">
        <v>12</v>
      </c>
      <c r="AO199">
        <v>14</v>
      </c>
      <c r="AP199">
        <v>12</v>
      </c>
      <c r="AQ199">
        <v>15</v>
      </c>
      <c r="AR199">
        <v>12</v>
      </c>
      <c r="AS199">
        <v>13</v>
      </c>
      <c r="AT199">
        <v>11</v>
      </c>
      <c r="AU199">
        <v>12</v>
      </c>
      <c r="AV199">
        <v>11</v>
      </c>
      <c r="AW199">
        <v>12</v>
      </c>
      <c r="AX199">
        <v>11</v>
      </c>
      <c r="AY199">
        <v>11</v>
      </c>
      <c r="AZ199">
        <v>11</v>
      </c>
      <c r="BA199">
        <v>11</v>
      </c>
      <c r="BB199">
        <v>11</v>
      </c>
      <c r="BC199">
        <v>10</v>
      </c>
      <c r="BD199">
        <v>10</v>
      </c>
      <c r="BE199">
        <v>10</v>
      </c>
      <c r="BF199">
        <v>11</v>
      </c>
      <c r="BG199">
        <v>10</v>
      </c>
      <c r="BI199">
        <v>12</v>
      </c>
      <c r="BJ199">
        <v>15</v>
      </c>
      <c r="BK199">
        <v>11</v>
      </c>
      <c r="BL199">
        <v>14</v>
      </c>
      <c r="BM199">
        <v>12</v>
      </c>
      <c r="BN199">
        <v>12</v>
      </c>
      <c r="BO199">
        <v>12</v>
      </c>
      <c r="BP199">
        <v>12</v>
      </c>
      <c r="BQ199">
        <v>11</v>
      </c>
      <c r="BR199">
        <v>11</v>
      </c>
      <c r="BS199">
        <v>10</v>
      </c>
      <c r="BT199">
        <v>11</v>
      </c>
      <c r="BU199">
        <v>11</v>
      </c>
      <c r="BV199">
        <v>11</v>
      </c>
      <c r="BW199">
        <v>10</v>
      </c>
      <c r="BX199">
        <v>9</v>
      </c>
      <c r="BY199">
        <v>10</v>
      </c>
      <c r="BZ199">
        <v>10</v>
      </c>
      <c r="CA199">
        <v>9</v>
      </c>
      <c r="CB199">
        <v>9</v>
      </c>
      <c r="CD199">
        <v>13</v>
      </c>
      <c r="CE199">
        <v>14</v>
      </c>
      <c r="CF199">
        <v>11</v>
      </c>
      <c r="CG199">
        <v>14</v>
      </c>
      <c r="CH199">
        <v>11</v>
      </c>
      <c r="CI199">
        <v>12</v>
      </c>
      <c r="CJ199">
        <v>11</v>
      </c>
      <c r="CK199">
        <v>11</v>
      </c>
      <c r="CL199">
        <v>11</v>
      </c>
      <c r="CM199">
        <v>11</v>
      </c>
      <c r="CN199">
        <v>11</v>
      </c>
      <c r="CO199">
        <v>11</v>
      </c>
      <c r="CP199">
        <v>10</v>
      </c>
      <c r="CQ199">
        <v>10</v>
      </c>
      <c r="CR199">
        <v>10</v>
      </c>
      <c r="CS199">
        <v>10</v>
      </c>
      <c r="CT199">
        <v>10</v>
      </c>
      <c r="CU199">
        <v>10</v>
      </c>
      <c r="CV199">
        <v>10</v>
      </c>
      <c r="CW199">
        <v>10</v>
      </c>
    </row>
    <row r="200" spans="1:178" x14ac:dyDescent="0.3">
      <c r="A200">
        <v>141</v>
      </c>
      <c r="B200">
        <v>6153</v>
      </c>
      <c r="C200" s="2" t="s">
        <v>46</v>
      </c>
      <c r="D200" s="2" t="s">
        <v>363</v>
      </c>
      <c r="E200" s="4" t="s">
        <v>233</v>
      </c>
      <c r="G200" t="s">
        <v>11</v>
      </c>
      <c r="H200">
        <v>2014</v>
      </c>
      <c r="I200" s="1">
        <v>41697</v>
      </c>
      <c r="J200" s="3">
        <v>41854</v>
      </c>
      <c r="K200">
        <v>0</v>
      </c>
      <c r="L200">
        <v>157</v>
      </c>
      <c r="M200" s="25">
        <v>4.4579000282857102</v>
      </c>
      <c r="N200" t="s">
        <v>558</v>
      </c>
      <c r="O200" s="17">
        <v>16.5</v>
      </c>
      <c r="P200" s="17">
        <v>26.5</v>
      </c>
      <c r="Q200" s="16">
        <f t="shared" si="21"/>
        <v>0.62264150943396224</v>
      </c>
      <c r="R200">
        <v>1</v>
      </c>
      <c r="S200" t="s">
        <v>13</v>
      </c>
      <c r="U200">
        <v>0</v>
      </c>
      <c r="V200" s="16">
        <v>0.54</v>
      </c>
      <c r="W200" s="16">
        <v>0.51</v>
      </c>
      <c r="X200" s="16">
        <v>0.48</v>
      </c>
      <c r="Y200" s="23">
        <f t="shared" si="22"/>
        <v>0.51</v>
      </c>
      <c r="Z200" s="16">
        <v>49.55</v>
      </c>
      <c r="AA200" s="16">
        <v>49.54</v>
      </c>
      <c r="AB200" s="16">
        <v>49.37</v>
      </c>
      <c r="AC200" s="16">
        <f t="shared" si="23"/>
        <v>49.486666666666672</v>
      </c>
      <c r="AD200" s="24">
        <v>5.8999999999999999E-3</v>
      </c>
      <c r="AE200" s="16">
        <f t="shared" si="24"/>
        <v>5.8999999999999995</v>
      </c>
      <c r="AF200" s="24">
        <f t="shared" si="27"/>
        <v>0.11922403340967262</v>
      </c>
      <c r="AG200" s="16">
        <v>42.39</v>
      </c>
      <c r="AH200" s="22">
        <f t="shared" si="25"/>
        <v>21.195</v>
      </c>
      <c r="AI200" s="22" t="e">
        <f t="shared" si="26"/>
        <v>#VALUE!</v>
      </c>
      <c r="AJ200" s="21" t="s">
        <v>133</v>
      </c>
      <c r="AK200" s="21" t="s">
        <v>133</v>
      </c>
      <c r="AL200">
        <v>22</v>
      </c>
      <c r="AM200">
        <v>21</v>
      </c>
      <c r="AN200">
        <v>13</v>
      </c>
      <c r="AO200">
        <v>14</v>
      </c>
      <c r="AP200">
        <v>12</v>
      </c>
      <c r="AQ200">
        <v>14</v>
      </c>
      <c r="AR200">
        <v>12</v>
      </c>
      <c r="AS200">
        <v>14</v>
      </c>
      <c r="AT200">
        <v>12</v>
      </c>
      <c r="AU200">
        <v>13</v>
      </c>
      <c r="AV200">
        <v>11</v>
      </c>
      <c r="AW200">
        <v>12</v>
      </c>
      <c r="AX200">
        <v>11</v>
      </c>
      <c r="AY200">
        <v>12</v>
      </c>
      <c r="AZ200">
        <v>11</v>
      </c>
      <c r="BA200">
        <v>12</v>
      </c>
      <c r="BB200">
        <v>12</v>
      </c>
      <c r="BC200">
        <v>12</v>
      </c>
      <c r="BD200">
        <v>11</v>
      </c>
      <c r="BE200">
        <v>12</v>
      </c>
      <c r="BF200">
        <v>10</v>
      </c>
      <c r="BG200">
        <v>11</v>
      </c>
      <c r="BI200">
        <v>14</v>
      </c>
      <c r="BJ200">
        <v>15</v>
      </c>
      <c r="BK200">
        <v>13</v>
      </c>
      <c r="BL200">
        <v>14</v>
      </c>
      <c r="BM200">
        <v>13</v>
      </c>
      <c r="BN200">
        <v>13</v>
      </c>
      <c r="BO200">
        <v>13</v>
      </c>
      <c r="BP200">
        <v>13</v>
      </c>
      <c r="BQ200">
        <v>12</v>
      </c>
      <c r="BR200">
        <v>13</v>
      </c>
      <c r="BS200">
        <v>12</v>
      </c>
      <c r="BT200">
        <v>12</v>
      </c>
      <c r="BU200">
        <v>12</v>
      </c>
      <c r="BV200">
        <v>11</v>
      </c>
      <c r="BW200">
        <v>11</v>
      </c>
      <c r="BX200">
        <v>11</v>
      </c>
      <c r="BY200">
        <v>11</v>
      </c>
      <c r="BZ200">
        <v>11</v>
      </c>
      <c r="CA200">
        <v>10</v>
      </c>
      <c r="CB200">
        <v>11</v>
      </c>
      <c r="CD200">
        <v>13</v>
      </c>
      <c r="CE200">
        <v>16</v>
      </c>
      <c r="CF200">
        <v>13</v>
      </c>
      <c r="CG200">
        <v>14</v>
      </c>
      <c r="CH200">
        <v>12</v>
      </c>
      <c r="CI200">
        <v>13</v>
      </c>
      <c r="CJ200">
        <v>12</v>
      </c>
      <c r="CK200">
        <v>12</v>
      </c>
      <c r="CL200">
        <v>12</v>
      </c>
      <c r="CM200">
        <v>12</v>
      </c>
      <c r="CN200">
        <v>12</v>
      </c>
      <c r="CO200">
        <v>12</v>
      </c>
      <c r="CP200">
        <v>12</v>
      </c>
      <c r="CQ200">
        <v>11</v>
      </c>
      <c r="CR200">
        <v>10</v>
      </c>
      <c r="CS200">
        <v>11</v>
      </c>
      <c r="CT200">
        <v>10</v>
      </c>
      <c r="CU200">
        <v>11</v>
      </c>
      <c r="CV200">
        <v>10</v>
      </c>
      <c r="CW200">
        <v>11</v>
      </c>
      <c r="FT200">
        <v>4</v>
      </c>
      <c r="FU200">
        <v>3</v>
      </c>
    </row>
    <row r="201" spans="1:178" x14ac:dyDescent="0.3">
      <c r="A201">
        <v>70</v>
      </c>
      <c r="B201">
        <v>5776</v>
      </c>
      <c r="C201" s="2" t="s">
        <v>82</v>
      </c>
      <c r="D201" s="2" t="s">
        <v>399</v>
      </c>
      <c r="E201" s="4" t="s">
        <v>233</v>
      </c>
      <c r="G201" t="s">
        <v>11</v>
      </c>
      <c r="H201">
        <v>2011</v>
      </c>
      <c r="I201" s="1">
        <v>40707</v>
      </c>
      <c r="J201" s="3">
        <v>41858</v>
      </c>
      <c r="K201">
        <v>3</v>
      </c>
      <c r="L201">
        <v>2588</v>
      </c>
      <c r="M201" s="25">
        <v>4.4579000282857102</v>
      </c>
      <c r="N201" t="s">
        <v>557</v>
      </c>
      <c r="O201" s="17">
        <v>17.2</v>
      </c>
      <c r="P201" s="17">
        <v>25.9</v>
      </c>
      <c r="Q201" s="16">
        <f t="shared" si="21"/>
        <v>0.6640926640926641</v>
      </c>
      <c r="R201">
        <v>1</v>
      </c>
      <c r="S201" t="s">
        <v>21</v>
      </c>
      <c r="U201">
        <v>0</v>
      </c>
      <c r="V201" s="16">
        <v>0.59</v>
      </c>
      <c r="W201">
        <v>0.62</v>
      </c>
      <c r="X201" s="16">
        <v>0.57999999999999996</v>
      </c>
      <c r="Y201" s="23">
        <f t="shared" si="22"/>
        <v>0.59666666666666668</v>
      </c>
      <c r="Z201" s="16">
        <v>53.95</v>
      </c>
      <c r="AA201" s="16">
        <v>53.91</v>
      </c>
      <c r="AB201" s="16">
        <v>53.98</v>
      </c>
      <c r="AC201" s="16">
        <f t="shared" si="23"/>
        <v>53.946666666666665</v>
      </c>
      <c r="AD201" s="24">
        <v>6.4999999999999997E-3</v>
      </c>
      <c r="AE201" s="16">
        <f t="shared" si="24"/>
        <v>6.5</v>
      </c>
      <c r="AF201" s="24">
        <f t="shared" si="27"/>
        <v>0.12048937221947603</v>
      </c>
      <c r="AG201" s="16">
        <v>46.96</v>
      </c>
      <c r="AH201" s="22">
        <f t="shared" si="25"/>
        <v>23.48</v>
      </c>
      <c r="AI201" s="22" t="e">
        <f t="shared" si="26"/>
        <v>#VALUE!</v>
      </c>
      <c r="AJ201" s="21" t="s">
        <v>133</v>
      </c>
      <c r="AK201" s="21" t="s">
        <v>133</v>
      </c>
      <c r="AL201">
        <v>23</v>
      </c>
      <c r="AM201">
        <v>19</v>
      </c>
      <c r="AN201">
        <v>14</v>
      </c>
      <c r="AO201">
        <v>18</v>
      </c>
      <c r="AP201">
        <v>13</v>
      </c>
      <c r="AQ201">
        <v>16</v>
      </c>
      <c r="AR201">
        <v>12</v>
      </c>
      <c r="AS201">
        <v>13</v>
      </c>
      <c r="AT201">
        <v>12</v>
      </c>
      <c r="AU201">
        <v>12</v>
      </c>
      <c r="AV201">
        <v>11</v>
      </c>
      <c r="AW201">
        <v>11</v>
      </c>
      <c r="AX201">
        <v>10</v>
      </c>
      <c r="AY201">
        <v>11</v>
      </c>
      <c r="AZ201">
        <v>10</v>
      </c>
      <c r="BA201">
        <v>11</v>
      </c>
      <c r="BB201">
        <v>10</v>
      </c>
      <c r="BC201">
        <v>11</v>
      </c>
      <c r="BD201">
        <v>10</v>
      </c>
      <c r="BE201">
        <v>11</v>
      </c>
      <c r="BF201">
        <v>10</v>
      </c>
      <c r="BG201">
        <v>11</v>
      </c>
      <c r="BI201">
        <v>14</v>
      </c>
      <c r="BJ201">
        <v>17</v>
      </c>
      <c r="BK201">
        <v>13</v>
      </c>
      <c r="BL201">
        <v>16</v>
      </c>
      <c r="BM201">
        <v>12</v>
      </c>
      <c r="BN201">
        <v>14</v>
      </c>
      <c r="BO201">
        <v>11</v>
      </c>
      <c r="BP201">
        <v>12</v>
      </c>
      <c r="BQ201">
        <v>11</v>
      </c>
      <c r="BR201">
        <v>12</v>
      </c>
      <c r="BS201">
        <v>10</v>
      </c>
      <c r="BT201">
        <v>11</v>
      </c>
      <c r="BU201">
        <v>10</v>
      </c>
      <c r="BV201">
        <v>11</v>
      </c>
      <c r="BW201">
        <v>10</v>
      </c>
      <c r="BX201">
        <v>11</v>
      </c>
      <c r="BY201">
        <v>10</v>
      </c>
      <c r="BZ201">
        <v>9</v>
      </c>
      <c r="CA201">
        <v>10</v>
      </c>
      <c r="CB201">
        <v>9</v>
      </c>
      <c r="CD201">
        <v>14</v>
      </c>
      <c r="CE201">
        <v>17</v>
      </c>
      <c r="CF201">
        <v>13</v>
      </c>
      <c r="CG201">
        <v>16</v>
      </c>
      <c r="CH201">
        <v>12</v>
      </c>
      <c r="CI201">
        <v>13</v>
      </c>
      <c r="CJ201">
        <v>11</v>
      </c>
      <c r="CK201">
        <v>12</v>
      </c>
      <c r="CL201">
        <v>11</v>
      </c>
      <c r="CM201">
        <v>12</v>
      </c>
      <c r="CN201">
        <v>10</v>
      </c>
      <c r="CO201">
        <v>12</v>
      </c>
      <c r="CP201">
        <v>10</v>
      </c>
      <c r="CQ201">
        <v>11</v>
      </c>
      <c r="CR201">
        <v>10</v>
      </c>
      <c r="CS201">
        <v>11</v>
      </c>
      <c r="CT201">
        <v>10</v>
      </c>
      <c r="CU201">
        <v>10</v>
      </c>
      <c r="CV201">
        <v>9</v>
      </c>
      <c r="CW201">
        <v>10</v>
      </c>
    </row>
    <row r="202" spans="1:178" x14ac:dyDescent="0.3">
      <c r="A202">
        <v>197</v>
      </c>
      <c r="B202">
        <v>6196</v>
      </c>
      <c r="C202" s="2" t="s">
        <v>86</v>
      </c>
      <c r="D202" s="2" t="s">
        <v>403</v>
      </c>
      <c r="E202" s="4" t="s">
        <v>233</v>
      </c>
      <c r="G202" t="s">
        <v>11</v>
      </c>
      <c r="H202">
        <v>2013</v>
      </c>
      <c r="I202" s="1">
        <v>41632</v>
      </c>
      <c r="J202" s="3">
        <v>41872</v>
      </c>
      <c r="K202">
        <v>1</v>
      </c>
      <c r="L202">
        <v>989</v>
      </c>
      <c r="M202" s="25">
        <v>4.4579000282857102</v>
      </c>
      <c r="N202" t="s">
        <v>557</v>
      </c>
      <c r="O202" s="17">
        <v>17.600000000000001</v>
      </c>
      <c r="P202" s="17">
        <v>26.8</v>
      </c>
      <c r="Q202" s="16">
        <f t="shared" si="21"/>
        <v>0.65671641791044777</v>
      </c>
      <c r="R202">
        <v>1</v>
      </c>
      <c r="S202" t="s">
        <v>21</v>
      </c>
      <c r="U202">
        <v>0</v>
      </c>
      <c r="V202" s="16">
        <v>0.52</v>
      </c>
      <c r="W202" s="16">
        <v>0.56000000000000005</v>
      </c>
      <c r="X202" s="16">
        <v>0.54</v>
      </c>
      <c r="Y202" s="23">
        <f t="shared" si="22"/>
        <v>0.54</v>
      </c>
      <c r="Z202" s="16">
        <v>50.9</v>
      </c>
      <c r="AA202" s="16">
        <v>50.92</v>
      </c>
      <c r="AB202" s="16">
        <v>50.94</v>
      </c>
      <c r="AC202" s="16">
        <f t="shared" si="23"/>
        <v>50.919999999999995</v>
      </c>
      <c r="AD202" s="24">
        <v>6.7999999999999996E-3</v>
      </c>
      <c r="AE202" s="16">
        <f t="shared" si="24"/>
        <v>6.8</v>
      </c>
      <c r="AF202" s="24">
        <f t="shared" si="27"/>
        <v>0.13354281225451689</v>
      </c>
      <c r="AG202" s="16">
        <v>42.02</v>
      </c>
      <c r="AH202" s="22">
        <f t="shared" si="25"/>
        <v>21.01</v>
      </c>
      <c r="AI202" s="22" t="e">
        <f t="shared" si="26"/>
        <v>#VALUE!</v>
      </c>
      <c r="AJ202" s="21" t="s">
        <v>133</v>
      </c>
      <c r="AK202" s="21" t="s">
        <v>133</v>
      </c>
      <c r="AL202">
        <v>22</v>
      </c>
      <c r="AM202">
        <v>18</v>
      </c>
      <c r="AN202">
        <v>14</v>
      </c>
      <c r="AO202">
        <v>18</v>
      </c>
      <c r="AP202">
        <v>12</v>
      </c>
      <c r="AQ202">
        <v>15</v>
      </c>
      <c r="AR202">
        <v>12</v>
      </c>
      <c r="AS202">
        <v>13</v>
      </c>
      <c r="AT202">
        <v>11</v>
      </c>
      <c r="AU202">
        <v>12</v>
      </c>
      <c r="AV202">
        <v>11</v>
      </c>
      <c r="AW202">
        <v>11</v>
      </c>
      <c r="AX202">
        <v>11</v>
      </c>
      <c r="AY202">
        <v>12</v>
      </c>
      <c r="AZ202">
        <v>11</v>
      </c>
      <c r="BA202">
        <v>11</v>
      </c>
      <c r="BB202">
        <v>11</v>
      </c>
      <c r="BC202">
        <v>11</v>
      </c>
      <c r="BD202">
        <v>10</v>
      </c>
      <c r="BE202">
        <v>10</v>
      </c>
      <c r="BF202">
        <v>10</v>
      </c>
      <c r="BG202">
        <v>10</v>
      </c>
      <c r="BI202">
        <v>13</v>
      </c>
      <c r="BJ202">
        <v>17</v>
      </c>
      <c r="BK202">
        <v>12</v>
      </c>
      <c r="BL202">
        <v>13</v>
      </c>
      <c r="BM202">
        <v>12</v>
      </c>
      <c r="BN202">
        <v>12</v>
      </c>
      <c r="BO202">
        <v>12</v>
      </c>
      <c r="BP202">
        <v>12</v>
      </c>
      <c r="BQ202">
        <v>11</v>
      </c>
      <c r="BR202">
        <v>11</v>
      </c>
      <c r="BS202">
        <v>11</v>
      </c>
      <c r="BT202">
        <v>11</v>
      </c>
      <c r="BU202">
        <v>11</v>
      </c>
      <c r="BV202">
        <v>10</v>
      </c>
      <c r="BW202">
        <v>10</v>
      </c>
      <c r="BX202">
        <v>10</v>
      </c>
      <c r="BY202">
        <v>10</v>
      </c>
      <c r="BZ202">
        <v>10</v>
      </c>
      <c r="CA202">
        <v>10</v>
      </c>
      <c r="CB202">
        <v>10</v>
      </c>
      <c r="CD202">
        <v>13</v>
      </c>
      <c r="CE202">
        <v>17</v>
      </c>
      <c r="CF202">
        <v>12</v>
      </c>
      <c r="CG202">
        <v>15</v>
      </c>
      <c r="CH202">
        <v>12</v>
      </c>
      <c r="CI202">
        <v>13</v>
      </c>
      <c r="CJ202">
        <v>11</v>
      </c>
      <c r="CK202">
        <v>12</v>
      </c>
      <c r="CL202">
        <v>11</v>
      </c>
      <c r="CM202">
        <v>11</v>
      </c>
      <c r="CN202">
        <v>11</v>
      </c>
      <c r="CO202">
        <v>11</v>
      </c>
      <c r="CP202">
        <v>11</v>
      </c>
      <c r="CQ202">
        <v>11</v>
      </c>
      <c r="CR202">
        <v>11</v>
      </c>
      <c r="CS202">
        <v>11</v>
      </c>
      <c r="CT202">
        <v>11</v>
      </c>
      <c r="CU202">
        <v>10</v>
      </c>
      <c r="CV202">
        <v>10</v>
      </c>
      <c r="CW202">
        <v>10</v>
      </c>
      <c r="FT202">
        <v>3</v>
      </c>
      <c r="FU202">
        <v>3</v>
      </c>
    </row>
    <row r="203" spans="1:178" x14ac:dyDescent="0.3">
      <c r="A203">
        <v>52</v>
      </c>
      <c r="B203">
        <v>5602</v>
      </c>
      <c r="C203" s="2" t="s">
        <v>31</v>
      </c>
      <c r="D203" s="2" t="s">
        <v>349</v>
      </c>
      <c r="E203" s="15" t="s">
        <v>233</v>
      </c>
      <c r="G203" t="s">
        <v>11</v>
      </c>
      <c r="H203">
        <v>2010</v>
      </c>
      <c r="I203" s="1">
        <v>40483</v>
      </c>
      <c r="J203" s="3">
        <v>41879</v>
      </c>
      <c r="K203">
        <v>4</v>
      </c>
      <c r="L203">
        <v>1423</v>
      </c>
      <c r="M203" s="25">
        <v>4.4579000282857102</v>
      </c>
      <c r="N203" t="s">
        <v>557</v>
      </c>
      <c r="O203" s="17">
        <v>16.100000000000001</v>
      </c>
      <c r="P203" s="17">
        <v>25.9</v>
      </c>
      <c r="Q203" s="16">
        <f t="shared" si="21"/>
        <v>0.62162162162162171</v>
      </c>
      <c r="R203">
        <v>1</v>
      </c>
      <c r="S203" t="s">
        <v>88</v>
      </c>
      <c r="U203">
        <v>0</v>
      </c>
      <c r="V203" s="16">
        <v>0.55000000000000004</v>
      </c>
      <c r="W203">
        <v>0.56000000000000005</v>
      </c>
      <c r="X203">
        <v>0.55000000000000004</v>
      </c>
      <c r="Y203" s="23">
        <f t="shared" si="22"/>
        <v>0.55333333333333334</v>
      </c>
      <c r="Z203" s="16">
        <v>51.7</v>
      </c>
      <c r="AA203" s="16">
        <v>51.56</v>
      </c>
      <c r="AB203" s="16">
        <v>51.67</v>
      </c>
      <c r="AC203" s="16">
        <f t="shared" si="23"/>
        <v>51.643333333333338</v>
      </c>
      <c r="AD203" s="24">
        <v>6.1999999999999998E-3</v>
      </c>
      <c r="AE203" s="16">
        <f t="shared" si="24"/>
        <v>6.2</v>
      </c>
      <c r="AF203" s="24">
        <f t="shared" si="27"/>
        <v>0.1200542180339508</v>
      </c>
      <c r="AG203" s="16">
        <v>43.31</v>
      </c>
      <c r="AH203" s="22">
        <f t="shared" si="25"/>
        <v>21.655000000000001</v>
      </c>
      <c r="AI203" s="22">
        <f t="shared" si="26"/>
        <v>0</v>
      </c>
      <c r="AJ203" s="21">
        <f>AN203+AP203+AR203+AT203+AV203+AX203+AZ203+BB203+BD203+BD203+BF203+BI203+BK203+BM203+BO203+BQ203+BS203+BU203+BW203+BY203+CA203+CD203+CF203+CH203+CJ203+CL203+CN203+CP203+CR203+CT203+CV203</f>
        <v>0</v>
      </c>
      <c r="AK203" s="21">
        <f>AO203+AQ203+AS203+AU203+AW203+AY203+BA203+BC203+BE203+BE203+BG203+BJ203+BL203+BN203+BP203+BR203+BT203+BV203+BX203+BZ203+CB203+CE203+CG203+CI203+CK203+CM203+CO203+CQ203+CS203+CU203+CW203</f>
        <v>0</v>
      </c>
      <c r="CY203" s="12" t="s">
        <v>273</v>
      </c>
      <c r="CZ203">
        <v>22</v>
      </c>
      <c r="DA203">
        <v>19</v>
      </c>
      <c r="DB203">
        <v>12</v>
      </c>
      <c r="DC203">
        <v>15</v>
      </c>
      <c r="DD203">
        <v>11</v>
      </c>
      <c r="DE203">
        <v>14</v>
      </c>
      <c r="DF203">
        <v>11</v>
      </c>
      <c r="DG203">
        <v>13</v>
      </c>
      <c r="DH203">
        <v>11</v>
      </c>
      <c r="DI203">
        <v>12</v>
      </c>
      <c r="DJ203">
        <v>11</v>
      </c>
      <c r="DK203">
        <v>12</v>
      </c>
      <c r="DL203">
        <v>11</v>
      </c>
      <c r="DM203">
        <v>11</v>
      </c>
      <c r="DN203">
        <v>11</v>
      </c>
      <c r="DO203">
        <v>11</v>
      </c>
      <c r="DP203">
        <v>11</v>
      </c>
      <c r="DQ203">
        <v>10</v>
      </c>
      <c r="DR203">
        <v>11</v>
      </c>
      <c r="DS203">
        <v>10</v>
      </c>
      <c r="DT203">
        <v>10</v>
      </c>
      <c r="DU203">
        <v>10</v>
      </c>
      <c r="DW203">
        <v>13</v>
      </c>
      <c r="DX203">
        <v>14</v>
      </c>
      <c r="DY203">
        <v>12</v>
      </c>
      <c r="DZ203">
        <v>14</v>
      </c>
      <c r="EA203">
        <v>12</v>
      </c>
      <c r="EB203">
        <v>13</v>
      </c>
      <c r="EC203">
        <v>12</v>
      </c>
      <c r="ED203">
        <v>12</v>
      </c>
      <c r="EE203">
        <v>11</v>
      </c>
      <c r="EF203">
        <v>12</v>
      </c>
      <c r="EG203">
        <v>11</v>
      </c>
      <c r="EH203">
        <v>11</v>
      </c>
      <c r="EI203">
        <v>11</v>
      </c>
      <c r="EJ203">
        <v>11</v>
      </c>
      <c r="EK203">
        <v>11</v>
      </c>
      <c r="EL203">
        <v>11</v>
      </c>
      <c r="EM203">
        <v>11</v>
      </c>
      <c r="EN203">
        <v>11</v>
      </c>
      <c r="EO203">
        <v>11</v>
      </c>
      <c r="EP203">
        <v>10</v>
      </c>
      <c r="ER203">
        <v>12</v>
      </c>
      <c r="ES203">
        <v>15</v>
      </c>
      <c r="ET203">
        <v>12</v>
      </c>
      <c r="EU203">
        <v>15</v>
      </c>
      <c r="EV203">
        <v>11</v>
      </c>
      <c r="EW203">
        <v>13</v>
      </c>
      <c r="EX203">
        <v>12</v>
      </c>
      <c r="EY203">
        <v>12</v>
      </c>
      <c r="EZ203">
        <v>12</v>
      </c>
      <c r="FA203">
        <v>12</v>
      </c>
      <c r="FB203">
        <v>11</v>
      </c>
      <c r="FC203">
        <v>11</v>
      </c>
      <c r="FD203">
        <v>11</v>
      </c>
      <c r="FE203">
        <v>10</v>
      </c>
      <c r="FF203">
        <v>10</v>
      </c>
      <c r="FG203">
        <v>10</v>
      </c>
      <c r="FH203">
        <v>10</v>
      </c>
      <c r="FI203">
        <v>10</v>
      </c>
      <c r="FJ203">
        <v>10</v>
      </c>
      <c r="FK203">
        <v>10</v>
      </c>
      <c r="FT203">
        <v>4</v>
      </c>
      <c r="FU203">
        <v>3</v>
      </c>
      <c r="FV203">
        <v>5.4999999999999997E-3</v>
      </c>
    </row>
    <row r="204" spans="1:178" x14ac:dyDescent="0.3">
      <c r="A204">
        <v>114</v>
      </c>
      <c r="B204">
        <v>6140</v>
      </c>
      <c r="C204" s="2" t="s">
        <v>30</v>
      </c>
      <c r="D204" s="2" t="s">
        <v>348</v>
      </c>
      <c r="E204" s="4" t="s">
        <v>233</v>
      </c>
      <c r="G204" t="s">
        <v>11</v>
      </c>
      <c r="H204">
        <v>2014</v>
      </c>
      <c r="I204" s="1">
        <v>41693</v>
      </c>
      <c r="J204" s="3">
        <v>41879</v>
      </c>
      <c r="K204">
        <v>0</v>
      </c>
      <c r="L204">
        <v>200</v>
      </c>
      <c r="M204" s="25">
        <v>4.4579000282857102</v>
      </c>
      <c r="N204" t="s">
        <v>558</v>
      </c>
      <c r="O204" s="17">
        <v>15.5</v>
      </c>
      <c r="P204" s="17">
        <v>26.1</v>
      </c>
      <c r="Q204" s="16">
        <f t="shared" si="21"/>
        <v>0.5938697318007663</v>
      </c>
      <c r="R204">
        <v>1</v>
      </c>
      <c r="S204" t="s">
        <v>21</v>
      </c>
      <c r="U204">
        <v>0</v>
      </c>
      <c r="V204" s="16">
        <v>0.57999999999999996</v>
      </c>
      <c r="W204" s="16">
        <v>0.56999999999999995</v>
      </c>
      <c r="X204" s="16">
        <v>0.56000000000000005</v>
      </c>
      <c r="Y204" s="23">
        <f t="shared" si="22"/>
        <v>0.56999999999999995</v>
      </c>
      <c r="Z204" s="16">
        <v>54</v>
      </c>
      <c r="AA204" s="16">
        <v>53.9</v>
      </c>
      <c r="AB204" s="16">
        <v>54.06</v>
      </c>
      <c r="AC204" s="16">
        <f t="shared" si="23"/>
        <v>53.986666666666672</v>
      </c>
      <c r="AD204" s="24">
        <v>7.3000000000000001E-3</v>
      </c>
      <c r="AE204" s="16">
        <f t="shared" si="24"/>
        <v>7.3</v>
      </c>
      <c r="AF204" s="24">
        <f t="shared" si="27"/>
        <v>0.13521857248703381</v>
      </c>
      <c r="AG204" s="16">
        <v>47.96</v>
      </c>
      <c r="AH204" s="22">
        <f t="shared" si="25"/>
        <v>23.98</v>
      </c>
      <c r="AI204" s="22" t="e">
        <f t="shared" si="26"/>
        <v>#VALUE!</v>
      </c>
      <c r="AJ204" s="21" t="s">
        <v>133</v>
      </c>
      <c r="AK204" s="21" t="s">
        <v>133</v>
      </c>
      <c r="AL204">
        <v>21</v>
      </c>
      <c r="AM204">
        <v>20</v>
      </c>
      <c r="AN204">
        <v>12</v>
      </c>
      <c r="AO204">
        <v>15</v>
      </c>
      <c r="AP204">
        <v>12</v>
      </c>
      <c r="AQ204">
        <v>15</v>
      </c>
      <c r="AR204">
        <v>12</v>
      </c>
      <c r="AS204">
        <v>13</v>
      </c>
      <c r="AT204">
        <v>12</v>
      </c>
      <c r="AU204">
        <v>12</v>
      </c>
      <c r="AV204">
        <v>11</v>
      </c>
      <c r="AW204">
        <v>11</v>
      </c>
      <c r="AX204">
        <v>11</v>
      </c>
      <c r="AY204">
        <v>11</v>
      </c>
      <c r="AZ204">
        <v>11</v>
      </c>
      <c r="BA204">
        <v>11</v>
      </c>
      <c r="BB204">
        <v>11</v>
      </c>
      <c r="BC204">
        <v>11</v>
      </c>
      <c r="BD204">
        <v>11</v>
      </c>
      <c r="BE204">
        <v>10</v>
      </c>
      <c r="BF204">
        <v>10</v>
      </c>
      <c r="BG204">
        <v>10</v>
      </c>
      <c r="BI204">
        <v>12</v>
      </c>
      <c r="BJ204">
        <v>16</v>
      </c>
      <c r="BK204">
        <v>12</v>
      </c>
      <c r="BL204">
        <v>14</v>
      </c>
      <c r="BM204">
        <v>11</v>
      </c>
      <c r="BN204">
        <v>13</v>
      </c>
      <c r="BO204">
        <v>11</v>
      </c>
      <c r="BP204">
        <v>12</v>
      </c>
      <c r="BQ204">
        <v>11</v>
      </c>
      <c r="BR204">
        <v>12</v>
      </c>
      <c r="BS204">
        <v>11</v>
      </c>
      <c r="BT204">
        <v>11</v>
      </c>
      <c r="BU204">
        <v>11</v>
      </c>
      <c r="BV204">
        <v>11</v>
      </c>
      <c r="BW204">
        <v>11</v>
      </c>
      <c r="BX204">
        <v>11</v>
      </c>
      <c r="BY204">
        <v>11</v>
      </c>
      <c r="BZ204">
        <v>11</v>
      </c>
      <c r="CA204">
        <v>10</v>
      </c>
      <c r="CB204">
        <v>10</v>
      </c>
      <c r="CD204">
        <v>12</v>
      </c>
      <c r="CE204">
        <v>15</v>
      </c>
      <c r="CF204">
        <v>12</v>
      </c>
      <c r="CG204">
        <v>15</v>
      </c>
      <c r="CH204">
        <v>12</v>
      </c>
      <c r="CI204">
        <v>14</v>
      </c>
      <c r="CJ204">
        <v>11</v>
      </c>
      <c r="CK204">
        <v>13</v>
      </c>
      <c r="CL204">
        <v>11</v>
      </c>
      <c r="CM204">
        <v>12</v>
      </c>
      <c r="CN204">
        <v>11</v>
      </c>
      <c r="CO204">
        <v>11</v>
      </c>
      <c r="CP204">
        <v>10</v>
      </c>
      <c r="CQ204">
        <v>10</v>
      </c>
      <c r="CR204">
        <v>10</v>
      </c>
      <c r="CS204">
        <v>11</v>
      </c>
      <c r="CT204">
        <v>10</v>
      </c>
      <c r="CU204">
        <v>10</v>
      </c>
      <c r="CV204">
        <v>11</v>
      </c>
      <c r="CW204">
        <v>10</v>
      </c>
      <c r="CY204" s="12" t="s">
        <v>273</v>
      </c>
      <c r="CZ204">
        <v>22</v>
      </c>
      <c r="DA204">
        <v>20</v>
      </c>
      <c r="DB204">
        <v>14</v>
      </c>
      <c r="DC204">
        <v>16</v>
      </c>
      <c r="DD204">
        <v>12</v>
      </c>
      <c r="DE204">
        <v>15</v>
      </c>
      <c r="DF204">
        <v>13</v>
      </c>
      <c r="DG204">
        <v>14</v>
      </c>
      <c r="DH204">
        <v>12</v>
      </c>
      <c r="DI204">
        <v>14</v>
      </c>
      <c r="DJ204">
        <v>11</v>
      </c>
      <c r="DK204">
        <v>13</v>
      </c>
      <c r="DL204">
        <v>12</v>
      </c>
      <c r="DM204">
        <v>12</v>
      </c>
      <c r="DN204">
        <v>11</v>
      </c>
      <c r="DO204">
        <v>13</v>
      </c>
      <c r="DP204">
        <v>12</v>
      </c>
      <c r="DQ204">
        <v>12</v>
      </c>
      <c r="DR204">
        <v>12</v>
      </c>
      <c r="DS204">
        <v>12</v>
      </c>
      <c r="DT204">
        <v>11</v>
      </c>
      <c r="DU204">
        <v>11</v>
      </c>
      <c r="DW204">
        <v>14</v>
      </c>
      <c r="DX204">
        <v>15</v>
      </c>
      <c r="DY204">
        <v>12</v>
      </c>
      <c r="DZ204">
        <v>16</v>
      </c>
      <c r="EA204">
        <v>12</v>
      </c>
      <c r="EB204">
        <v>13</v>
      </c>
      <c r="EC204">
        <v>12</v>
      </c>
      <c r="ED204">
        <v>13</v>
      </c>
      <c r="EE204">
        <v>12</v>
      </c>
      <c r="EF204">
        <v>12</v>
      </c>
      <c r="EG204">
        <v>12</v>
      </c>
      <c r="EH204">
        <v>13</v>
      </c>
      <c r="EI204">
        <v>12</v>
      </c>
      <c r="EJ204">
        <v>12</v>
      </c>
      <c r="EK204">
        <v>13</v>
      </c>
      <c r="EL204">
        <v>12</v>
      </c>
      <c r="EM204">
        <v>12</v>
      </c>
      <c r="EN204">
        <v>11</v>
      </c>
      <c r="EO204">
        <v>11</v>
      </c>
      <c r="EP204">
        <v>11</v>
      </c>
      <c r="ER204">
        <v>14</v>
      </c>
      <c r="ES204">
        <v>15</v>
      </c>
      <c r="ET204">
        <v>13</v>
      </c>
      <c r="EU204">
        <v>15</v>
      </c>
      <c r="EV204">
        <v>13</v>
      </c>
      <c r="EW204">
        <v>14</v>
      </c>
      <c r="EX204">
        <v>12</v>
      </c>
      <c r="EY204">
        <v>12</v>
      </c>
      <c r="EZ204">
        <v>13</v>
      </c>
      <c r="FA204">
        <v>13</v>
      </c>
      <c r="FB204">
        <v>12</v>
      </c>
      <c r="FC204">
        <v>12</v>
      </c>
      <c r="FD204">
        <v>12</v>
      </c>
      <c r="FE204">
        <v>13</v>
      </c>
      <c r="FF204">
        <v>12</v>
      </c>
      <c r="FG204">
        <v>11</v>
      </c>
      <c r="FH204">
        <v>11</v>
      </c>
      <c r="FI204">
        <v>11</v>
      </c>
      <c r="FJ204">
        <v>11</v>
      </c>
      <c r="FK204">
        <v>11</v>
      </c>
      <c r="FT204">
        <v>4</v>
      </c>
      <c r="FU204">
        <v>3</v>
      </c>
      <c r="FV204">
        <v>4.7000000000000002E-3</v>
      </c>
    </row>
    <row r="205" spans="1:178" x14ac:dyDescent="0.3">
      <c r="A205">
        <v>204</v>
      </c>
      <c r="B205">
        <v>6210</v>
      </c>
      <c r="C205" s="2" t="s">
        <v>90</v>
      </c>
      <c r="D205" s="2" t="s">
        <v>406</v>
      </c>
      <c r="E205" s="4" t="s">
        <v>233</v>
      </c>
      <c r="G205" t="s">
        <v>11</v>
      </c>
      <c r="H205">
        <v>2014</v>
      </c>
      <c r="I205" s="1">
        <v>41770</v>
      </c>
      <c r="J205" s="3">
        <v>41890</v>
      </c>
      <c r="K205">
        <v>0</v>
      </c>
      <c r="L205">
        <v>2547</v>
      </c>
      <c r="M205" s="25">
        <v>4.4579000282857102</v>
      </c>
      <c r="N205" t="s">
        <v>564</v>
      </c>
      <c r="O205" s="17">
        <v>15.1</v>
      </c>
      <c r="P205" s="17">
        <v>26.2</v>
      </c>
      <c r="Q205" s="16">
        <f t="shared" si="21"/>
        <v>0.57633587786259544</v>
      </c>
      <c r="R205">
        <v>1</v>
      </c>
      <c r="S205" t="s">
        <v>21</v>
      </c>
      <c r="U205">
        <v>0</v>
      </c>
      <c r="V205" s="16">
        <v>0.56999999999999995</v>
      </c>
      <c r="W205" s="16">
        <v>0.56999999999999995</v>
      </c>
      <c r="X205" s="16">
        <v>0.59</v>
      </c>
      <c r="Y205" s="23">
        <f t="shared" si="22"/>
        <v>0.57666666666666666</v>
      </c>
      <c r="Z205" s="16">
        <v>52.84</v>
      </c>
      <c r="AA205" s="16">
        <v>52.82</v>
      </c>
      <c r="AB205" s="16">
        <v>52.59</v>
      </c>
      <c r="AC205" s="16">
        <f t="shared" si="23"/>
        <v>52.75</v>
      </c>
      <c r="AD205" s="24">
        <v>5.3E-3</v>
      </c>
      <c r="AE205" s="16">
        <f t="shared" si="24"/>
        <v>5.3</v>
      </c>
      <c r="AF205" s="24">
        <f t="shared" si="27"/>
        <v>0.1004739336492891</v>
      </c>
      <c r="AG205" s="16">
        <v>45.52</v>
      </c>
      <c r="AH205" s="22">
        <f t="shared" si="25"/>
        <v>22.76</v>
      </c>
      <c r="AI205" s="22" t="e">
        <f t="shared" si="26"/>
        <v>#VALUE!</v>
      </c>
      <c r="AJ205" s="21" t="s">
        <v>133</v>
      </c>
      <c r="AK205" s="21" t="s">
        <v>133</v>
      </c>
      <c r="CY205" s="12" t="s">
        <v>273</v>
      </c>
      <c r="CZ205">
        <v>23</v>
      </c>
      <c r="DA205">
        <v>18</v>
      </c>
      <c r="DB205">
        <v>14</v>
      </c>
      <c r="DC205">
        <v>17</v>
      </c>
      <c r="DD205">
        <v>13</v>
      </c>
      <c r="DE205">
        <v>16</v>
      </c>
      <c r="DF205">
        <v>13</v>
      </c>
      <c r="DG205">
        <v>14</v>
      </c>
      <c r="DH205">
        <v>12</v>
      </c>
      <c r="DI205">
        <v>12</v>
      </c>
      <c r="DJ205">
        <v>12</v>
      </c>
      <c r="DK205">
        <v>11</v>
      </c>
      <c r="DL205">
        <v>11</v>
      </c>
      <c r="DM205">
        <v>11</v>
      </c>
      <c r="DN205">
        <v>11</v>
      </c>
      <c r="DO205">
        <v>11</v>
      </c>
      <c r="DP205">
        <v>11</v>
      </c>
      <c r="DQ205">
        <v>11</v>
      </c>
      <c r="DR205">
        <v>11</v>
      </c>
      <c r="DS205">
        <v>10</v>
      </c>
      <c r="DT205">
        <v>10</v>
      </c>
      <c r="DU205">
        <v>10</v>
      </c>
      <c r="DW205">
        <v>13</v>
      </c>
      <c r="DX205">
        <v>18</v>
      </c>
      <c r="DY205">
        <v>12</v>
      </c>
      <c r="DZ205">
        <v>15</v>
      </c>
      <c r="EA205">
        <v>13</v>
      </c>
      <c r="EB205">
        <v>13</v>
      </c>
      <c r="EC205">
        <v>11</v>
      </c>
      <c r="ED205">
        <v>12</v>
      </c>
      <c r="EE205">
        <v>12</v>
      </c>
      <c r="EF205">
        <v>11</v>
      </c>
      <c r="EG205">
        <v>11</v>
      </c>
      <c r="EH205">
        <v>12</v>
      </c>
      <c r="EI205">
        <v>11</v>
      </c>
      <c r="EJ205">
        <v>12</v>
      </c>
      <c r="EK205">
        <v>11</v>
      </c>
      <c r="EL205">
        <v>11</v>
      </c>
      <c r="EM205">
        <v>11</v>
      </c>
      <c r="EN205">
        <v>10</v>
      </c>
      <c r="EO205">
        <v>10</v>
      </c>
      <c r="EP205">
        <v>10</v>
      </c>
      <c r="ER205">
        <v>13</v>
      </c>
      <c r="ES205">
        <v>17</v>
      </c>
      <c r="ET205">
        <v>12</v>
      </c>
      <c r="EU205">
        <v>16</v>
      </c>
      <c r="EV205">
        <v>12</v>
      </c>
      <c r="EW205">
        <v>13</v>
      </c>
      <c r="EX205">
        <v>12</v>
      </c>
      <c r="EY205">
        <v>13</v>
      </c>
      <c r="EZ205">
        <v>12</v>
      </c>
      <c r="FA205">
        <v>12</v>
      </c>
      <c r="FB205">
        <v>11</v>
      </c>
      <c r="FC205">
        <v>11</v>
      </c>
      <c r="FD205">
        <v>11</v>
      </c>
      <c r="FE205">
        <v>10</v>
      </c>
      <c r="FF205">
        <v>11</v>
      </c>
      <c r="FG205">
        <v>10</v>
      </c>
      <c r="FH205">
        <v>11</v>
      </c>
      <c r="FI205">
        <v>10</v>
      </c>
      <c r="FJ205">
        <v>10</v>
      </c>
      <c r="FK205">
        <v>10</v>
      </c>
      <c r="FV205">
        <v>5.3E-3</v>
      </c>
    </row>
    <row r="206" spans="1:178" x14ac:dyDescent="0.3">
      <c r="A206">
        <v>76</v>
      </c>
      <c r="B206">
        <v>5835</v>
      </c>
      <c r="C206" s="2" t="s">
        <v>57</v>
      </c>
      <c r="D206" s="2" t="s">
        <v>374</v>
      </c>
      <c r="E206" s="4" t="s">
        <v>233</v>
      </c>
      <c r="G206" t="s">
        <v>11</v>
      </c>
      <c r="H206">
        <v>2011</v>
      </c>
      <c r="I206" s="1">
        <v>40839</v>
      </c>
      <c r="J206" s="3">
        <v>41892</v>
      </c>
      <c r="K206">
        <v>3</v>
      </c>
      <c r="L206">
        <v>1053</v>
      </c>
      <c r="M206" s="25">
        <v>4.4579000282857102</v>
      </c>
      <c r="N206" t="s">
        <v>557</v>
      </c>
      <c r="O206" s="17">
        <v>17.100000000000001</v>
      </c>
      <c r="P206" s="17">
        <v>27.1</v>
      </c>
      <c r="Q206" s="16">
        <f t="shared" si="21"/>
        <v>0.63099630996309963</v>
      </c>
      <c r="R206">
        <v>1</v>
      </c>
      <c r="S206" t="s">
        <v>88</v>
      </c>
      <c r="U206">
        <v>0</v>
      </c>
      <c r="V206" s="16">
        <v>0.56000000000000005</v>
      </c>
      <c r="W206">
        <v>0.56000000000000005</v>
      </c>
      <c r="X206" s="16">
        <v>0.56000000000000005</v>
      </c>
      <c r="Y206" s="23">
        <f t="shared" si="22"/>
        <v>0.56000000000000005</v>
      </c>
      <c r="Z206" s="16">
        <v>54.18</v>
      </c>
      <c r="AA206" s="16">
        <v>54.26</v>
      </c>
      <c r="AB206" s="16">
        <v>54.28</v>
      </c>
      <c r="AC206" s="16">
        <f t="shared" si="23"/>
        <v>54.24</v>
      </c>
      <c r="AD206" s="24">
        <v>6.6E-3</v>
      </c>
      <c r="AE206" s="16">
        <f t="shared" si="24"/>
        <v>6.6</v>
      </c>
      <c r="AF206" s="24">
        <f t="shared" si="27"/>
        <v>0.12168141592920353</v>
      </c>
      <c r="AG206" s="16">
        <v>45.99</v>
      </c>
      <c r="AH206" s="22">
        <f t="shared" si="25"/>
        <v>22.995000000000001</v>
      </c>
      <c r="AI206" s="22" t="e">
        <f t="shared" si="26"/>
        <v>#VALUE!</v>
      </c>
      <c r="AJ206" s="21" t="s">
        <v>133</v>
      </c>
      <c r="AK206" s="21" t="s">
        <v>133</v>
      </c>
      <c r="AL206">
        <v>19</v>
      </c>
      <c r="AM206">
        <v>18</v>
      </c>
      <c r="AN206">
        <v>13</v>
      </c>
      <c r="AO206">
        <v>16</v>
      </c>
      <c r="AP206">
        <v>12</v>
      </c>
      <c r="AQ206">
        <v>15</v>
      </c>
      <c r="AR206">
        <v>11</v>
      </c>
      <c r="AS206">
        <v>14</v>
      </c>
      <c r="AT206">
        <v>11</v>
      </c>
      <c r="AU206">
        <v>13</v>
      </c>
      <c r="AV206">
        <v>10</v>
      </c>
      <c r="AW206">
        <v>12</v>
      </c>
      <c r="AX206">
        <v>10</v>
      </c>
      <c r="AY206">
        <v>11</v>
      </c>
      <c r="AZ206">
        <v>10</v>
      </c>
      <c r="BA206">
        <v>11</v>
      </c>
      <c r="BB206">
        <v>10</v>
      </c>
      <c r="BC206">
        <v>10</v>
      </c>
      <c r="BD206">
        <v>10</v>
      </c>
      <c r="BE206">
        <v>10</v>
      </c>
      <c r="BF206">
        <v>10</v>
      </c>
      <c r="BG206">
        <v>10</v>
      </c>
      <c r="BI206">
        <v>13</v>
      </c>
      <c r="BJ206">
        <v>15</v>
      </c>
      <c r="BK206">
        <v>13</v>
      </c>
      <c r="BL206">
        <v>15</v>
      </c>
      <c r="BM206">
        <v>11</v>
      </c>
      <c r="BN206">
        <v>13</v>
      </c>
      <c r="BO206">
        <v>10</v>
      </c>
      <c r="BP206">
        <v>12</v>
      </c>
      <c r="BQ206">
        <v>11</v>
      </c>
      <c r="BR206">
        <v>12</v>
      </c>
      <c r="BS206">
        <v>10</v>
      </c>
      <c r="BT206">
        <v>11</v>
      </c>
      <c r="BU206">
        <v>10</v>
      </c>
      <c r="BV206">
        <v>11</v>
      </c>
      <c r="BW206">
        <v>9</v>
      </c>
      <c r="BX206">
        <v>10</v>
      </c>
      <c r="BY206">
        <v>10</v>
      </c>
      <c r="BZ206">
        <v>11</v>
      </c>
      <c r="CA206">
        <v>10</v>
      </c>
      <c r="CB206">
        <v>10</v>
      </c>
      <c r="CD206">
        <v>13</v>
      </c>
      <c r="CE206">
        <v>16</v>
      </c>
      <c r="CF206">
        <v>13</v>
      </c>
      <c r="CG206">
        <v>14</v>
      </c>
      <c r="CH206">
        <v>12</v>
      </c>
      <c r="CI206">
        <v>14</v>
      </c>
      <c r="CJ206">
        <v>11</v>
      </c>
      <c r="CK206">
        <v>12</v>
      </c>
      <c r="CL206">
        <v>10</v>
      </c>
      <c r="CM206">
        <v>11</v>
      </c>
      <c r="CN206">
        <v>11</v>
      </c>
      <c r="CO206">
        <v>11</v>
      </c>
      <c r="CP206">
        <v>10</v>
      </c>
      <c r="CQ206">
        <v>10</v>
      </c>
      <c r="CR206">
        <v>10</v>
      </c>
      <c r="CS206">
        <v>10</v>
      </c>
      <c r="CT206">
        <v>10</v>
      </c>
      <c r="CU206">
        <v>10</v>
      </c>
      <c r="CV206">
        <v>10</v>
      </c>
      <c r="CW206">
        <v>10</v>
      </c>
    </row>
    <row r="207" spans="1:178" x14ac:dyDescent="0.3">
      <c r="A207">
        <v>171</v>
      </c>
      <c r="B207">
        <v>6171</v>
      </c>
      <c r="C207" s="2" t="s">
        <v>65</v>
      </c>
      <c r="D207" s="2" t="s">
        <v>382</v>
      </c>
      <c r="E207" s="4" t="s">
        <v>233</v>
      </c>
      <c r="G207" t="s">
        <v>11</v>
      </c>
      <c r="H207">
        <v>2014</v>
      </c>
      <c r="I207" s="1">
        <v>41710</v>
      </c>
      <c r="J207" s="3">
        <v>41892</v>
      </c>
      <c r="K207">
        <v>0</v>
      </c>
      <c r="L207">
        <v>1277</v>
      </c>
      <c r="M207" s="25">
        <v>4.4579000282857102</v>
      </c>
      <c r="N207" t="s">
        <v>560</v>
      </c>
      <c r="O207" s="17">
        <v>16.2</v>
      </c>
      <c r="P207" s="17">
        <v>26.5</v>
      </c>
      <c r="Q207" s="16">
        <f t="shared" si="21"/>
        <v>0.61132075471698111</v>
      </c>
      <c r="R207">
        <v>1</v>
      </c>
      <c r="S207" t="s">
        <v>39</v>
      </c>
      <c r="U207">
        <v>1</v>
      </c>
      <c r="V207" s="16">
        <v>0.57999999999999996</v>
      </c>
      <c r="W207" s="16">
        <v>0.57999999999999996</v>
      </c>
      <c r="X207" s="16">
        <v>0.56000000000000005</v>
      </c>
      <c r="Y207" s="23">
        <f t="shared" si="22"/>
        <v>0.57333333333333336</v>
      </c>
      <c r="Z207" s="16">
        <v>48.84</v>
      </c>
      <c r="AA207" s="16">
        <v>48.9</v>
      </c>
      <c r="AB207" s="16">
        <v>48.96</v>
      </c>
      <c r="AC207" s="16">
        <f t="shared" si="23"/>
        <v>48.900000000000006</v>
      </c>
      <c r="AD207" s="24">
        <v>5.5999999999999999E-3</v>
      </c>
      <c r="AE207" s="16">
        <f t="shared" si="24"/>
        <v>5.6</v>
      </c>
      <c r="AF207" s="24">
        <f t="shared" si="27"/>
        <v>0.11451942740286296</v>
      </c>
      <c r="AG207" s="16">
        <v>43.41</v>
      </c>
      <c r="AH207" s="22">
        <f t="shared" si="25"/>
        <v>21.704999999999998</v>
      </c>
      <c r="AI207" s="22" t="e">
        <f t="shared" si="26"/>
        <v>#VALUE!</v>
      </c>
      <c r="AJ207" s="21" t="s">
        <v>133</v>
      </c>
      <c r="AK207" s="21" t="s">
        <v>133</v>
      </c>
      <c r="FT207">
        <v>3</v>
      </c>
      <c r="FU207">
        <v>3</v>
      </c>
    </row>
    <row r="208" spans="1:178" x14ac:dyDescent="0.3">
      <c r="A208">
        <v>32</v>
      </c>
      <c r="B208">
        <v>5453</v>
      </c>
      <c r="C208" s="2" t="s">
        <v>54</v>
      </c>
      <c r="D208" s="2" t="s">
        <v>371</v>
      </c>
      <c r="E208" s="4" t="s">
        <v>233</v>
      </c>
      <c r="G208" t="s">
        <v>11</v>
      </c>
      <c r="H208">
        <v>2009</v>
      </c>
      <c r="I208" s="1">
        <v>40030</v>
      </c>
      <c r="J208" s="3">
        <v>41893</v>
      </c>
      <c r="K208">
        <v>5</v>
      </c>
      <c r="L208">
        <v>1863</v>
      </c>
      <c r="M208" s="25">
        <v>4.4579000282857102</v>
      </c>
      <c r="N208" t="s">
        <v>557</v>
      </c>
      <c r="O208" s="17">
        <v>14.4</v>
      </c>
      <c r="P208" s="17">
        <v>25.9</v>
      </c>
      <c r="Q208" s="16">
        <f t="shared" si="21"/>
        <v>0.55598455598455598</v>
      </c>
      <c r="R208">
        <v>1</v>
      </c>
      <c r="S208" t="s">
        <v>13</v>
      </c>
      <c r="U208">
        <v>0</v>
      </c>
      <c r="V208" s="16">
        <v>0.51</v>
      </c>
      <c r="W208" s="16">
        <v>0.52</v>
      </c>
      <c r="X208" s="16">
        <v>0.5</v>
      </c>
      <c r="Y208" s="23">
        <f t="shared" si="22"/>
        <v>0.51</v>
      </c>
      <c r="Z208">
        <v>51.81</v>
      </c>
      <c r="AA208" s="16">
        <v>51.8</v>
      </c>
      <c r="AB208" s="16">
        <v>51.79</v>
      </c>
      <c r="AC208" s="16">
        <f t="shared" si="23"/>
        <v>51.800000000000004</v>
      </c>
      <c r="AD208" s="24">
        <v>6.6E-3</v>
      </c>
      <c r="AE208" s="16">
        <f t="shared" si="24"/>
        <v>6.6</v>
      </c>
      <c r="AF208" s="24">
        <f t="shared" si="27"/>
        <v>0.12741312741312741</v>
      </c>
      <c r="AG208" s="16">
        <v>44.49</v>
      </c>
      <c r="AH208" s="22">
        <f t="shared" si="25"/>
        <v>22.245000000000001</v>
      </c>
      <c r="AI208" s="22" t="e">
        <f t="shared" si="26"/>
        <v>#VALUE!</v>
      </c>
      <c r="AJ208" s="21" t="s">
        <v>133</v>
      </c>
      <c r="AK208" s="21" t="s">
        <v>133</v>
      </c>
      <c r="FM208">
        <v>0.62</v>
      </c>
      <c r="FN208">
        <v>0.6</v>
      </c>
      <c r="FO208">
        <v>0.62</v>
      </c>
      <c r="FP208">
        <v>50.62</v>
      </c>
      <c r="FQ208">
        <v>50.51</v>
      </c>
      <c r="FR208">
        <v>50.56</v>
      </c>
      <c r="FS208">
        <v>44.81</v>
      </c>
    </row>
    <row r="209" spans="1:178" x14ac:dyDescent="0.3">
      <c r="A209">
        <v>181</v>
      </c>
      <c r="B209">
        <v>6178</v>
      </c>
      <c r="C209" s="2" t="s">
        <v>75</v>
      </c>
      <c r="D209" s="2" t="s">
        <v>392</v>
      </c>
      <c r="E209" s="4" t="s">
        <v>233</v>
      </c>
      <c r="G209" t="s">
        <v>11</v>
      </c>
      <c r="H209">
        <v>2014</v>
      </c>
      <c r="I209" s="1">
        <v>41719</v>
      </c>
      <c r="J209" s="3">
        <v>41893</v>
      </c>
      <c r="K209">
        <v>0</v>
      </c>
      <c r="L209">
        <v>174</v>
      </c>
      <c r="M209" s="25">
        <v>4.4579000282857102</v>
      </c>
      <c r="N209" t="s">
        <v>560</v>
      </c>
      <c r="O209" s="17">
        <v>14.7</v>
      </c>
      <c r="P209" s="17">
        <v>25.5</v>
      </c>
      <c r="Q209" s="16">
        <f t="shared" si="21"/>
        <v>0.57647058823529407</v>
      </c>
      <c r="R209">
        <v>1</v>
      </c>
      <c r="S209" t="s">
        <v>26</v>
      </c>
      <c r="U209">
        <v>0</v>
      </c>
      <c r="V209" s="16">
        <v>0.61</v>
      </c>
      <c r="W209" s="16">
        <v>0.57999999999999996</v>
      </c>
      <c r="X209" s="16">
        <v>0.59</v>
      </c>
      <c r="Y209" s="23">
        <f t="shared" si="22"/>
        <v>0.59333333333333327</v>
      </c>
      <c r="Z209" s="16">
        <v>52.14</v>
      </c>
      <c r="AA209" s="16">
        <v>52.24</v>
      </c>
      <c r="AB209" s="16">
        <v>52.08</v>
      </c>
      <c r="AC209" s="16">
        <f t="shared" si="23"/>
        <v>52.153333333333329</v>
      </c>
      <c r="AD209" s="24">
        <v>6.6E-3</v>
      </c>
      <c r="AE209" s="16">
        <f t="shared" si="24"/>
        <v>6.6</v>
      </c>
      <c r="AF209" s="24">
        <f t="shared" si="27"/>
        <v>0.12654991691167072</v>
      </c>
      <c r="AG209" s="16">
        <v>45.53</v>
      </c>
      <c r="AH209" s="22">
        <f t="shared" si="25"/>
        <v>22.765000000000001</v>
      </c>
      <c r="AI209" s="22" t="e">
        <f t="shared" si="26"/>
        <v>#VALUE!</v>
      </c>
      <c r="AJ209" s="21" t="s">
        <v>133</v>
      </c>
      <c r="AK209" s="21" t="s">
        <v>133</v>
      </c>
      <c r="CY209" s="12" t="s">
        <v>273</v>
      </c>
      <c r="CZ209">
        <v>21</v>
      </c>
      <c r="DA209">
        <v>20</v>
      </c>
      <c r="DB209">
        <v>12</v>
      </c>
      <c r="DC209">
        <v>15</v>
      </c>
      <c r="DD209">
        <v>12</v>
      </c>
      <c r="DE209">
        <v>14</v>
      </c>
      <c r="DF209">
        <v>11</v>
      </c>
      <c r="DG209">
        <v>13</v>
      </c>
      <c r="DH209">
        <v>11</v>
      </c>
      <c r="DI209">
        <v>12</v>
      </c>
      <c r="DJ209">
        <v>11</v>
      </c>
      <c r="DK209">
        <v>12</v>
      </c>
      <c r="DL209">
        <v>11</v>
      </c>
      <c r="DM209">
        <v>11</v>
      </c>
      <c r="DN209">
        <v>11</v>
      </c>
      <c r="DO209">
        <v>12</v>
      </c>
      <c r="DP209">
        <v>11</v>
      </c>
      <c r="DQ209">
        <v>11</v>
      </c>
      <c r="DR209">
        <v>10</v>
      </c>
      <c r="DS209">
        <v>10</v>
      </c>
      <c r="DT209">
        <v>10</v>
      </c>
      <c r="DU209">
        <v>10</v>
      </c>
      <c r="DW209">
        <v>12</v>
      </c>
      <c r="DX209">
        <v>14</v>
      </c>
      <c r="DY209">
        <v>12</v>
      </c>
      <c r="DZ209">
        <v>15</v>
      </c>
      <c r="EA209">
        <v>11</v>
      </c>
      <c r="EB209">
        <v>13</v>
      </c>
      <c r="EC209">
        <v>11</v>
      </c>
      <c r="ED209">
        <v>13</v>
      </c>
      <c r="EE209">
        <v>11</v>
      </c>
      <c r="EF209">
        <v>12</v>
      </c>
      <c r="EG209">
        <v>11</v>
      </c>
      <c r="EH209">
        <v>11</v>
      </c>
      <c r="EI209">
        <v>10</v>
      </c>
      <c r="EJ209">
        <v>11</v>
      </c>
      <c r="EK209">
        <v>10</v>
      </c>
      <c r="EL209">
        <v>10</v>
      </c>
      <c r="EM209">
        <v>10</v>
      </c>
      <c r="EN209">
        <v>11</v>
      </c>
      <c r="EO209">
        <v>10</v>
      </c>
      <c r="EP209">
        <v>10</v>
      </c>
      <c r="ER209">
        <v>13</v>
      </c>
      <c r="ES209">
        <v>14</v>
      </c>
      <c r="ET209">
        <v>12</v>
      </c>
      <c r="EU209">
        <v>15</v>
      </c>
      <c r="EV209">
        <v>11</v>
      </c>
      <c r="EW209">
        <v>14</v>
      </c>
      <c r="EX209">
        <v>11</v>
      </c>
      <c r="EY209">
        <v>13</v>
      </c>
      <c r="EZ209">
        <v>11</v>
      </c>
      <c r="FA209">
        <v>12</v>
      </c>
      <c r="FB209">
        <v>11</v>
      </c>
      <c r="FC209">
        <v>11</v>
      </c>
      <c r="FD209">
        <v>10</v>
      </c>
      <c r="FE209">
        <v>10</v>
      </c>
      <c r="FF209">
        <v>10</v>
      </c>
      <c r="FG209">
        <v>11</v>
      </c>
      <c r="FH209">
        <v>11</v>
      </c>
      <c r="FI209">
        <v>10</v>
      </c>
      <c r="FJ209">
        <v>10</v>
      </c>
      <c r="FK209">
        <v>10</v>
      </c>
      <c r="FT209">
        <v>3</v>
      </c>
      <c r="FU209">
        <v>3</v>
      </c>
      <c r="FV209">
        <v>5.7999999999999996E-3</v>
      </c>
    </row>
    <row r="210" spans="1:178" x14ac:dyDescent="0.3">
      <c r="A210">
        <v>90</v>
      </c>
      <c r="B210">
        <v>6018</v>
      </c>
      <c r="C210" s="2" t="s">
        <v>25</v>
      </c>
      <c r="D210" s="2" t="s">
        <v>345</v>
      </c>
      <c r="E210" s="4" t="s">
        <v>233</v>
      </c>
      <c r="G210" t="s">
        <v>11</v>
      </c>
      <c r="H210">
        <v>2012</v>
      </c>
      <c r="I210" s="1">
        <v>41237</v>
      </c>
      <c r="J210" s="3">
        <v>41894</v>
      </c>
      <c r="K210">
        <v>2</v>
      </c>
      <c r="L210">
        <v>1351</v>
      </c>
      <c r="M210" s="25">
        <v>4.4579000282857102</v>
      </c>
      <c r="N210" t="s">
        <v>557</v>
      </c>
      <c r="O210" s="17">
        <v>16.2</v>
      </c>
      <c r="P210" s="17">
        <v>25.5</v>
      </c>
      <c r="Q210" s="16">
        <f t="shared" si="21"/>
        <v>0.63529411764705879</v>
      </c>
      <c r="R210">
        <v>1</v>
      </c>
      <c r="S210" t="s">
        <v>13</v>
      </c>
      <c r="U210">
        <v>0</v>
      </c>
      <c r="V210" s="16">
        <v>0.57999999999999996</v>
      </c>
      <c r="W210">
        <v>0.55000000000000004</v>
      </c>
      <c r="X210" s="16">
        <v>0.55000000000000004</v>
      </c>
      <c r="Y210" s="23">
        <f t="shared" si="22"/>
        <v>0.55999999999999994</v>
      </c>
      <c r="Z210" s="16">
        <v>49.45</v>
      </c>
      <c r="AA210" s="16">
        <v>49.57</v>
      </c>
      <c r="AB210" s="16">
        <v>49.62</v>
      </c>
      <c r="AC210" s="16">
        <f t="shared" si="23"/>
        <v>49.546666666666674</v>
      </c>
      <c r="AD210" s="24">
        <v>5.8999999999999999E-3</v>
      </c>
      <c r="AE210" s="16">
        <f t="shared" si="24"/>
        <v>5.8999999999999995</v>
      </c>
      <c r="AF210" s="24">
        <f t="shared" si="27"/>
        <v>0.11907965554359523</v>
      </c>
      <c r="AG210" s="16">
        <v>43.73</v>
      </c>
      <c r="AH210" s="22">
        <f t="shared" si="25"/>
        <v>21.864999999999998</v>
      </c>
      <c r="AI210" s="22" t="e">
        <f t="shared" si="26"/>
        <v>#VALUE!</v>
      </c>
      <c r="AJ210" s="21" t="s">
        <v>133</v>
      </c>
      <c r="AK210" s="21" t="s">
        <v>133</v>
      </c>
    </row>
    <row r="211" spans="1:178" x14ac:dyDescent="0.3">
      <c r="A211">
        <v>105</v>
      </c>
      <c r="B211">
        <v>6049</v>
      </c>
      <c r="C211" s="2" t="s">
        <v>27</v>
      </c>
      <c r="D211" s="2" t="s">
        <v>346</v>
      </c>
      <c r="E211" s="4" t="s">
        <v>233</v>
      </c>
      <c r="G211" t="s">
        <v>11</v>
      </c>
      <c r="H211">
        <v>2013</v>
      </c>
      <c r="I211" s="1">
        <v>41476</v>
      </c>
      <c r="J211" s="3">
        <v>41894</v>
      </c>
      <c r="K211">
        <v>1</v>
      </c>
      <c r="L211">
        <v>418</v>
      </c>
      <c r="M211" s="25">
        <v>4.4579000282857102</v>
      </c>
      <c r="N211" t="s">
        <v>560</v>
      </c>
      <c r="O211" s="17">
        <v>17</v>
      </c>
      <c r="P211" s="17">
        <v>25.3</v>
      </c>
      <c r="Q211" s="16">
        <f t="shared" si="21"/>
        <v>0.67193675889328064</v>
      </c>
      <c r="R211">
        <v>1</v>
      </c>
      <c r="S211" t="s">
        <v>39</v>
      </c>
      <c r="U211">
        <v>1</v>
      </c>
      <c r="V211" s="16">
        <v>0.59</v>
      </c>
      <c r="W211" s="16">
        <v>0.56999999999999995</v>
      </c>
      <c r="X211" s="16">
        <v>0.56999999999999995</v>
      </c>
      <c r="Y211" s="23">
        <f t="shared" si="22"/>
        <v>0.57666666666666666</v>
      </c>
      <c r="Z211" s="16">
        <v>50.96</v>
      </c>
      <c r="AA211" s="16">
        <v>51.05</v>
      </c>
      <c r="AB211" s="16">
        <v>50.98</v>
      </c>
      <c r="AC211" s="16">
        <f t="shared" si="23"/>
        <v>50.996666666666663</v>
      </c>
      <c r="AD211" s="24">
        <v>5.8999999999999999E-3</v>
      </c>
      <c r="AE211" s="16">
        <f t="shared" si="24"/>
        <v>5.8999999999999995</v>
      </c>
      <c r="AF211" s="24">
        <f t="shared" si="27"/>
        <v>0.11569383619844434</v>
      </c>
      <c r="AG211" s="16">
        <v>43.64</v>
      </c>
      <c r="AH211" s="22">
        <f t="shared" si="25"/>
        <v>21.82</v>
      </c>
      <c r="AI211" s="22" t="e">
        <f t="shared" si="26"/>
        <v>#VALUE!</v>
      </c>
      <c r="AJ211" s="21" t="s">
        <v>133</v>
      </c>
      <c r="AK211" s="21" t="s">
        <v>133</v>
      </c>
      <c r="CY211" s="12" t="s">
        <v>273</v>
      </c>
      <c r="CZ211">
        <v>20</v>
      </c>
      <c r="DA211">
        <v>18</v>
      </c>
      <c r="DB211">
        <v>13</v>
      </c>
      <c r="DC211">
        <v>15</v>
      </c>
      <c r="DD211">
        <v>12</v>
      </c>
      <c r="DE211">
        <v>15</v>
      </c>
      <c r="DF211">
        <v>11</v>
      </c>
      <c r="DG211">
        <v>13</v>
      </c>
      <c r="DH211">
        <v>11</v>
      </c>
      <c r="DI211">
        <v>13</v>
      </c>
      <c r="DJ211">
        <v>11</v>
      </c>
      <c r="DK211">
        <v>12</v>
      </c>
      <c r="DL211">
        <v>10</v>
      </c>
      <c r="DM211">
        <v>11</v>
      </c>
      <c r="DN211">
        <v>10</v>
      </c>
      <c r="DO211">
        <v>11</v>
      </c>
      <c r="DP211">
        <v>10</v>
      </c>
      <c r="DQ211">
        <v>10</v>
      </c>
      <c r="DR211">
        <v>10</v>
      </c>
      <c r="DS211">
        <v>10</v>
      </c>
      <c r="DT211">
        <v>10</v>
      </c>
      <c r="DU211">
        <v>11</v>
      </c>
      <c r="DW211">
        <v>14</v>
      </c>
      <c r="DX211">
        <v>16</v>
      </c>
      <c r="DY211">
        <v>12</v>
      </c>
      <c r="DZ211">
        <v>16</v>
      </c>
      <c r="EA211">
        <v>11</v>
      </c>
      <c r="EB211">
        <v>13</v>
      </c>
      <c r="EC211">
        <v>11</v>
      </c>
      <c r="ED211">
        <v>12</v>
      </c>
      <c r="EE211">
        <v>11</v>
      </c>
      <c r="EF211">
        <v>12</v>
      </c>
      <c r="EG211">
        <v>10</v>
      </c>
      <c r="EH211">
        <v>11</v>
      </c>
      <c r="EI211">
        <v>11</v>
      </c>
      <c r="EJ211">
        <v>11</v>
      </c>
      <c r="EK211">
        <v>10</v>
      </c>
      <c r="EL211">
        <v>11</v>
      </c>
      <c r="EM211">
        <v>10</v>
      </c>
      <c r="EN211">
        <v>10</v>
      </c>
      <c r="EO211">
        <v>10</v>
      </c>
      <c r="EP211">
        <v>10</v>
      </c>
      <c r="ER211">
        <v>14</v>
      </c>
      <c r="ES211">
        <v>15</v>
      </c>
      <c r="ET211">
        <v>13</v>
      </c>
      <c r="EU211">
        <v>15</v>
      </c>
      <c r="EV211">
        <v>12</v>
      </c>
      <c r="EW211">
        <v>14</v>
      </c>
      <c r="EX211">
        <v>11</v>
      </c>
      <c r="EY211">
        <v>12</v>
      </c>
      <c r="EZ211">
        <v>11</v>
      </c>
      <c r="FA211">
        <v>12</v>
      </c>
      <c r="FB211">
        <v>11</v>
      </c>
      <c r="FC211">
        <v>11</v>
      </c>
      <c r="FD211">
        <v>10</v>
      </c>
      <c r="FE211">
        <v>11</v>
      </c>
      <c r="FF211">
        <v>10</v>
      </c>
      <c r="FG211">
        <v>11</v>
      </c>
      <c r="FH211">
        <v>10</v>
      </c>
      <c r="FI211">
        <v>10</v>
      </c>
      <c r="FJ211">
        <v>10</v>
      </c>
      <c r="FK211">
        <v>10</v>
      </c>
      <c r="FV211">
        <v>5.4999999999999997E-3</v>
      </c>
    </row>
    <row r="212" spans="1:178" x14ac:dyDescent="0.3">
      <c r="A212">
        <v>138</v>
      </c>
      <c r="B212">
        <v>6152</v>
      </c>
      <c r="C212" s="2" t="s">
        <v>45</v>
      </c>
      <c r="D212" s="2" t="s">
        <v>362</v>
      </c>
      <c r="E212" s="4" t="s">
        <v>233</v>
      </c>
      <c r="G212" t="s">
        <v>11</v>
      </c>
      <c r="H212">
        <v>2014</v>
      </c>
      <c r="I212" s="1">
        <v>41697</v>
      </c>
      <c r="J212" s="3">
        <v>41894</v>
      </c>
      <c r="K212">
        <v>0</v>
      </c>
      <c r="L212">
        <v>2026</v>
      </c>
      <c r="M212" s="25">
        <v>4.4579000282857102</v>
      </c>
      <c r="N212" t="s">
        <v>558</v>
      </c>
      <c r="O212" s="17">
        <v>15.9</v>
      </c>
      <c r="P212" s="17">
        <v>25.3</v>
      </c>
      <c r="Q212" s="16">
        <f t="shared" si="21"/>
        <v>0.62845849802371545</v>
      </c>
      <c r="R212">
        <v>1</v>
      </c>
      <c r="S212" t="s">
        <v>21</v>
      </c>
      <c r="U212">
        <v>0</v>
      </c>
      <c r="V212" s="16">
        <v>0.59</v>
      </c>
      <c r="W212" s="16">
        <v>0.61</v>
      </c>
      <c r="X212" s="16">
        <v>0.59</v>
      </c>
      <c r="Y212" s="23">
        <f t="shared" si="22"/>
        <v>0.59666666666666668</v>
      </c>
      <c r="Z212" s="16">
        <v>51.44</v>
      </c>
      <c r="AA212" s="16">
        <v>51.57</v>
      </c>
      <c r="AB212" s="16">
        <v>51.53</v>
      </c>
      <c r="AC212" s="16">
        <f t="shared" si="23"/>
        <v>51.513333333333328</v>
      </c>
      <c r="AD212" s="24">
        <v>5.7999999999999996E-3</v>
      </c>
      <c r="AE212" s="16">
        <f t="shared" si="24"/>
        <v>5.8</v>
      </c>
      <c r="AF212" s="24">
        <f t="shared" si="27"/>
        <v>0.11259220913679308</v>
      </c>
      <c r="AG212" s="16">
        <v>42.06</v>
      </c>
      <c r="AH212" s="22">
        <f t="shared" si="25"/>
        <v>21.03</v>
      </c>
      <c r="AI212" s="22" t="e">
        <f t="shared" si="26"/>
        <v>#VALUE!</v>
      </c>
      <c r="AJ212" s="21" t="s">
        <v>133</v>
      </c>
      <c r="AK212" s="21" t="s">
        <v>133</v>
      </c>
      <c r="AL212">
        <v>22</v>
      </c>
      <c r="AM212">
        <v>19</v>
      </c>
      <c r="AN212">
        <v>14</v>
      </c>
      <c r="AO212">
        <v>16</v>
      </c>
      <c r="AP212">
        <v>13</v>
      </c>
      <c r="AQ212">
        <v>16</v>
      </c>
      <c r="AR212">
        <v>13</v>
      </c>
      <c r="AS212">
        <v>14</v>
      </c>
      <c r="AT212">
        <v>13</v>
      </c>
      <c r="AU212">
        <v>13</v>
      </c>
      <c r="AV212">
        <v>12</v>
      </c>
      <c r="AW212">
        <v>12</v>
      </c>
      <c r="AX212">
        <v>11</v>
      </c>
      <c r="AY212">
        <v>11</v>
      </c>
      <c r="AZ212">
        <v>11</v>
      </c>
      <c r="BA212">
        <v>11</v>
      </c>
      <c r="BB212">
        <v>10</v>
      </c>
      <c r="BC212">
        <v>11</v>
      </c>
      <c r="BD212">
        <v>10</v>
      </c>
      <c r="BE212">
        <v>11</v>
      </c>
      <c r="BF212">
        <v>10</v>
      </c>
      <c r="BG212">
        <v>10</v>
      </c>
      <c r="BI212">
        <v>14</v>
      </c>
      <c r="BJ212">
        <v>18</v>
      </c>
      <c r="BK212">
        <v>13</v>
      </c>
      <c r="BL212">
        <v>15</v>
      </c>
      <c r="BM212">
        <v>13</v>
      </c>
      <c r="BN212">
        <v>14</v>
      </c>
      <c r="BO212">
        <v>12</v>
      </c>
      <c r="BP212">
        <v>13</v>
      </c>
      <c r="BQ212">
        <v>11</v>
      </c>
      <c r="BR212">
        <v>12</v>
      </c>
      <c r="BS212">
        <v>11</v>
      </c>
      <c r="BT212">
        <v>11</v>
      </c>
      <c r="BU212">
        <v>10</v>
      </c>
      <c r="BV212">
        <v>11</v>
      </c>
      <c r="BW212">
        <v>10</v>
      </c>
      <c r="BX212">
        <v>11</v>
      </c>
      <c r="BY212">
        <v>10</v>
      </c>
      <c r="BZ212">
        <v>11</v>
      </c>
      <c r="CA212">
        <v>9</v>
      </c>
      <c r="CB212">
        <v>10</v>
      </c>
      <c r="CD212">
        <v>14</v>
      </c>
      <c r="CE212">
        <v>17</v>
      </c>
      <c r="CF212">
        <v>13</v>
      </c>
      <c r="CG212">
        <v>16</v>
      </c>
      <c r="CH212">
        <v>13</v>
      </c>
      <c r="CI212">
        <v>14</v>
      </c>
      <c r="CJ212">
        <v>12</v>
      </c>
      <c r="CK212">
        <v>12</v>
      </c>
      <c r="CL212">
        <v>12</v>
      </c>
      <c r="CM212">
        <v>12</v>
      </c>
      <c r="CN212">
        <v>11</v>
      </c>
      <c r="CO212">
        <v>11</v>
      </c>
      <c r="CP212">
        <v>11</v>
      </c>
      <c r="CQ212">
        <v>11</v>
      </c>
      <c r="CR212">
        <v>10</v>
      </c>
      <c r="CS212">
        <v>11</v>
      </c>
      <c r="CT212">
        <v>10</v>
      </c>
      <c r="CU212">
        <v>10</v>
      </c>
      <c r="CV212">
        <v>10</v>
      </c>
      <c r="CW212">
        <v>10</v>
      </c>
    </row>
    <row r="213" spans="1:178" x14ac:dyDescent="0.3">
      <c r="A213">
        <v>96</v>
      </c>
      <c r="B213">
        <v>6025</v>
      </c>
      <c r="C213" s="2" t="s">
        <v>14</v>
      </c>
      <c r="D213" s="2" t="s">
        <v>337</v>
      </c>
      <c r="E213" s="4" t="s">
        <v>233</v>
      </c>
      <c r="F213" t="s">
        <v>568</v>
      </c>
      <c r="G213" t="s">
        <v>11</v>
      </c>
      <c r="H213">
        <v>2012</v>
      </c>
      <c r="I213" s="1">
        <v>41242</v>
      </c>
      <c r="J213" s="3">
        <v>41895</v>
      </c>
      <c r="K213">
        <v>2</v>
      </c>
      <c r="L213">
        <v>653</v>
      </c>
      <c r="M213" s="25">
        <v>4.4579000282857102</v>
      </c>
      <c r="N213" t="s">
        <v>559</v>
      </c>
      <c r="O213" s="17">
        <v>16.100000000000001</v>
      </c>
      <c r="P213" s="17">
        <v>25</v>
      </c>
      <c r="Q213" s="16">
        <f t="shared" si="21"/>
        <v>0.64400000000000002</v>
      </c>
      <c r="R213">
        <v>1</v>
      </c>
      <c r="S213" t="s">
        <v>26</v>
      </c>
      <c r="U213">
        <v>0</v>
      </c>
      <c r="V213" s="16">
        <v>0.53</v>
      </c>
      <c r="W213" s="16">
        <v>0.52</v>
      </c>
      <c r="X213" s="16">
        <v>0.51</v>
      </c>
      <c r="Y213" s="23">
        <f t="shared" si="22"/>
        <v>0.52</v>
      </c>
      <c r="Z213" s="16">
        <v>47.31</v>
      </c>
      <c r="AA213" s="16">
        <v>47.25</v>
      </c>
      <c r="AB213" s="16">
        <v>47.29</v>
      </c>
      <c r="AC213" s="16">
        <f t="shared" si="23"/>
        <v>47.283333333333331</v>
      </c>
      <c r="AD213" s="24">
        <v>5.7000000000000002E-3</v>
      </c>
      <c r="AE213" s="16">
        <f t="shared" si="24"/>
        <v>5.7</v>
      </c>
      <c r="AF213" s="24">
        <f t="shared" si="27"/>
        <v>0.12054987663024322</v>
      </c>
      <c r="AG213" s="16">
        <v>39.81</v>
      </c>
      <c r="AH213" s="22">
        <f t="shared" si="25"/>
        <v>19.905000000000001</v>
      </c>
      <c r="AI213" s="22" t="e">
        <f t="shared" si="26"/>
        <v>#VALUE!</v>
      </c>
      <c r="AJ213" s="21" t="s">
        <v>133</v>
      </c>
      <c r="AK213" s="21" t="s">
        <v>133</v>
      </c>
      <c r="AL213">
        <v>19</v>
      </c>
      <c r="AM213">
        <v>16</v>
      </c>
      <c r="AN213">
        <v>13</v>
      </c>
      <c r="AO213">
        <v>16</v>
      </c>
      <c r="AP213">
        <v>13</v>
      </c>
      <c r="AQ213">
        <v>15</v>
      </c>
      <c r="AR213">
        <v>12</v>
      </c>
      <c r="AS213">
        <v>14</v>
      </c>
      <c r="AT213">
        <v>12</v>
      </c>
      <c r="AU213">
        <v>12</v>
      </c>
      <c r="AV213">
        <v>11</v>
      </c>
      <c r="AW213">
        <v>12</v>
      </c>
      <c r="AX213">
        <v>11</v>
      </c>
      <c r="AY213">
        <v>12</v>
      </c>
      <c r="AZ213">
        <v>11</v>
      </c>
      <c r="BA213">
        <v>11</v>
      </c>
      <c r="BB213">
        <v>11</v>
      </c>
      <c r="BC213">
        <v>11</v>
      </c>
      <c r="BD213">
        <v>10</v>
      </c>
      <c r="BE213">
        <v>11</v>
      </c>
      <c r="BF213">
        <v>10</v>
      </c>
      <c r="BG213">
        <v>10</v>
      </c>
      <c r="BI213">
        <v>14</v>
      </c>
      <c r="BJ213">
        <v>17</v>
      </c>
      <c r="BK213">
        <v>13</v>
      </c>
      <c r="BL213">
        <v>15</v>
      </c>
      <c r="BM213">
        <v>12</v>
      </c>
      <c r="BN213">
        <v>13</v>
      </c>
      <c r="BO213">
        <v>11</v>
      </c>
      <c r="BP213">
        <v>12</v>
      </c>
      <c r="BQ213">
        <v>11</v>
      </c>
      <c r="BR213">
        <v>12</v>
      </c>
      <c r="BS213">
        <v>11</v>
      </c>
      <c r="BT213">
        <v>12</v>
      </c>
      <c r="BU213">
        <v>11</v>
      </c>
      <c r="BV213">
        <v>11</v>
      </c>
      <c r="BW213">
        <v>10</v>
      </c>
      <c r="BX213">
        <v>10</v>
      </c>
      <c r="BY213">
        <v>10</v>
      </c>
      <c r="BZ213">
        <v>10</v>
      </c>
      <c r="CA213">
        <v>10</v>
      </c>
      <c r="CB213">
        <v>10</v>
      </c>
      <c r="CD213">
        <v>14</v>
      </c>
      <c r="CE213">
        <v>16</v>
      </c>
      <c r="CF213">
        <v>14</v>
      </c>
      <c r="CG213">
        <v>16</v>
      </c>
      <c r="CH213">
        <v>12</v>
      </c>
      <c r="CI213">
        <v>15</v>
      </c>
      <c r="CJ213">
        <v>12</v>
      </c>
      <c r="CK213">
        <v>13</v>
      </c>
      <c r="CL213">
        <v>11</v>
      </c>
      <c r="CM213">
        <v>11</v>
      </c>
      <c r="CN213">
        <v>11</v>
      </c>
      <c r="CO213">
        <v>11</v>
      </c>
      <c r="CP213">
        <v>11</v>
      </c>
      <c r="CQ213">
        <v>11</v>
      </c>
      <c r="CR213">
        <v>11</v>
      </c>
      <c r="CS213">
        <v>11</v>
      </c>
      <c r="CT213">
        <v>10</v>
      </c>
      <c r="CU213">
        <v>11</v>
      </c>
      <c r="CV213">
        <v>10</v>
      </c>
      <c r="CW213">
        <v>10</v>
      </c>
    </row>
    <row r="214" spans="1:178" x14ac:dyDescent="0.3">
      <c r="A214">
        <v>149</v>
      </c>
      <c r="B214">
        <v>6157</v>
      </c>
      <c r="C214" s="2" t="s">
        <v>50</v>
      </c>
      <c r="D214" s="2" t="s">
        <v>367</v>
      </c>
      <c r="E214" s="4" t="s">
        <v>233</v>
      </c>
      <c r="G214" t="s">
        <v>11</v>
      </c>
      <c r="H214">
        <v>2013</v>
      </c>
      <c r="I214" s="1">
        <v>41580</v>
      </c>
      <c r="J214" s="3">
        <v>41895</v>
      </c>
      <c r="K214">
        <v>1</v>
      </c>
      <c r="L214">
        <v>315</v>
      </c>
      <c r="M214" s="25">
        <v>4.4579000282857102</v>
      </c>
      <c r="N214" t="s">
        <v>557</v>
      </c>
      <c r="O214" s="17">
        <v>16.399999999999999</v>
      </c>
      <c r="P214" s="17">
        <v>26.5</v>
      </c>
      <c r="Q214" s="16">
        <f t="shared" si="21"/>
        <v>0.61886792452830186</v>
      </c>
      <c r="R214">
        <v>1</v>
      </c>
      <c r="S214" t="s">
        <v>13</v>
      </c>
      <c r="U214">
        <v>0</v>
      </c>
      <c r="V214" s="16">
        <v>0.51</v>
      </c>
      <c r="W214" s="16">
        <v>0.51</v>
      </c>
      <c r="X214" s="16">
        <v>0.52</v>
      </c>
      <c r="Y214" s="23">
        <f t="shared" si="22"/>
        <v>0.51333333333333331</v>
      </c>
      <c r="Z214" s="16">
        <v>54.6</v>
      </c>
      <c r="AA214" s="16">
        <v>54.52</v>
      </c>
      <c r="AB214" s="16">
        <v>54.5</v>
      </c>
      <c r="AC214" s="16">
        <f t="shared" si="23"/>
        <v>54.54</v>
      </c>
      <c r="AD214" s="24">
        <v>5.8999999999999999E-3</v>
      </c>
      <c r="AE214" s="16">
        <f t="shared" si="24"/>
        <v>5.8999999999999995</v>
      </c>
      <c r="AF214" s="24">
        <f t="shared" si="27"/>
        <v>0.10817748441510817</v>
      </c>
      <c r="AG214" s="16">
        <v>45.99</v>
      </c>
      <c r="AH214" s="22">
        <f t="shared" si="25"/>
        <v>22.995000000000001</v>
      </c>
      <c r="AI214" s="22" t="e">
        <f t="shared" si="26"/>
        <v>#VALUE!</v>
      </c>
      <c r="AJ214" s="21" t="s">
        <v>133</v>
      </c>
      <c r="AK214" s="21" t="s">
        <v>133</v>
      </c>
    </row>
    <row r="215" spans="1:178" x14ac:dyDescent="0.3">
      <c r="A215">
        <v>122</v>
      </c>
      <c r="B215">
        <v>6144</v>
      </c>
      <c r="C215" s="2" t="s">
        <v>22</v>
      </c>
      <c r="D215" s="2" t="s">
        <v>342</v>
      </c>
      <c r="E215" s="15" t="s">
        <v>233</v>
      </c>
      <c r="G215" t="s">
        <v>11</v>
      </c>
      <c r="H215">
        <v>2014</v>
      </c>
      <c r="I215" s="1">
        <v>41691</v>
      </c>
      <c r="J215" s="3">
        <v>41896</v>
      </c>
      <c r="K215">
        <v>0</v>
      </c>
      <c r="L215">
        <v>3292</v>
      </c>
      <c r="M215" s="25">
        <v>4.4579000282857102</v>
      </c>
      <c r="N215" t="s">
        <v>559</v>
      </c>
      <c r="O215" s="17">
        <v>15.4</v>
      </c>
      <c r="P215" s="17">
        <v>26.8</v>
      </c>
      <c r="Q215" s="16">
        <f t="shared" si="21"/>
        <v>0.57462686567164178</v>
      </c>
      <c r="R215">
        <v>1</v>
      </c>
      <c r="S215" t="s">
        <v>17</v>
      </c>
      <c r="U215">
        <v>1</v>
      </c>
      <c r="V215" s="16">
        <v>0.56000000000000005</v>
      </c>
      <c r="W215" s="16">
        <v>0.56999999999999995</v>
      </c>
      <c r="X215" s="16">
        <v>0.57999999999999996</v>
      </c>
      <c r="Y215" s="23">
        <f t="shared" si="22"/>
        <v>0.56999999999999995</v>
      </c>
      <c r="Z215" s="16">
        <v>48.99</v>
      </c>
      <c r="AA215" s="16">
        <v>48.85</v>
      </c>
      <c r="AB215" s="16">
        <v>49.05</v>
      </c>
      <c r="AC215" s="16">
        <f t="shared" si="23"/>
        <v>48.963333333333331</v>
      </c>
      <c r="AD215" s="24">
        <v>5.3E-3</v>
      </c>
      <c r="AE215" s="16">
        <f t="shared" si="24"/>
        <v>5.3</v>
      </c>
      <c r="AF215" s="24">
        <f t="shared" si="27"/>
        <v>0.10824426441554905</v>
      </c>
      <c r="AG215" s="16">
        <v>41.62</v>
      </c>
      <c r="AH215" s="22">
        <f t="shared" si="25"/>
        <v>20.81</v>
      </c>
      <c r="AI215" s="22">
        <f t="shared" si="26"/>
        <v>0</v>
      </c>
      <c r="AJ215" s="21">
        <f>AN215+AP215+AR215+AT215+AV215+AX215+AZ215+BB215+BD215+BD215+BF215+BI215+BK215+BM215+BO215+BQ215+BS215+BU215+BW215+BY215+CA215+CD215+CF215+CH215+CJ215+CL215+CN215+CP215+CR215+CT215+CV215</f>
        <v>0</v>
      </c>
      <c r="AK215" s="21">
        <f>AO215+AQ215+AS215+AU215+AW215+AY215+BA215+BC215+BE215+BE215+BG215+BJ215+BL215+BN215+BP215+BR215+BT215+BV215+BX215+BZ215+CB215+CE215+CG215+CI215+CK215+CM215+CO215+CQ215+CS215+CU215+CW215</f>
        <v>0</v>
      </c>
      <c r="FT215">
        <v>3</v>
      </c>
      <c r="FU215">
        <v>2</v>
      </c>
    </row>
    <row r="216" spans="1:178" x14ac:dyDescent="0.3">
      <c r="A216">
        <v>116</v>
      </c>
      <c r="B216">
        <v>6142</v>
      </c>
      <c r="C216" s="2" t="s">
        <v>19</v>
      </c>
      <c r="D216" s="2" t="s">
        <v>340</v>
      </c>
      <c r="E216" s="4" t="s">
        <v>233</v>
      </c>
      <c r="G216" t="s">
        <v>11</v>
      </c>
      <c r="H216">
        <v>2014</v>
      </c>
      <c r="I216" s="1">
        <v>41691</v>
      </c>
      <c r="J216" s="3">
        <v>41898</v>
      </c>
      <c r="K216">
        <v>0</v>
      </c>
      <c r="L216">
        <v>207</v>
      </c>
      <c r="M216" s="25">
        <v>4.4579000282857102</v>
      </c>
      <c r="N216" t="s">
        <v>560</v>
      </c>
      <c r="O216" s="17">
        <v>16.100000000000001</v>
      </c>
      <c r="P216" s="17">
        <v>25.9</v>
      </c>
      <c r="Q216" s="16">
        <f t="shared" si="21"/>
        <v>0.62162162162162171</v>
      </c>
      <c r="R216">
        <v>1</v>
      </c>
      <c r="S216" t="s">
        <v>13</v>
      </c>
      <c r="U216">
        <v>0</v>
      </c>
      <c r="V216" s="16">
        <v>0.59</v>
      </c>
      <c r="W216" s="16">
        <v>0.56999999999999995</v>
      </c>
      <c r="X216" s="16">
        <v>0.56999999999999995</v>
      </c>
      <c r="Y216" s="23">
        <f t="shared" si="22"/>
        <v>0.57666666666666666</v>
      </c>
      <c r="Z216" s="16">
        <v>51.26</v>
      </c>
      <c r="AA216" s="16">
        <v>51.16</v>
      </c>
      <c r="AB216" s="16">
        <v>51.15</v>
      </c>
      <c r="AC216" s="16">
        <f t="shared" si="23"/>
        <v>51.19</v>
      </c>
      <c r="AD216" s="24">
        <v>5.5999999999999999E-3</v>
      </c>
      <c r="AE216" s="16">
        <f t="shared" si="24"/>
        <v>5.6</v>
      </c>
      <c r="AF216" s="24">
        <f t="shared" si="27"/>
        <v>0.1093963664778277</v>
      </c>
      <c r="AG216" s="16">
        <v>43.9</v>
      </c>
      <c r="AH216" s="22">
        <f t="shared" si="25"/>
        <v>21.95</v>
      </c>
      <c r="AI216" s="22" t="e">
        <f t="shared" si="26"/>
        <v>#VALUE!</v>
      </c>
      <c r="AJ216" s="21" t="s">
        <v>133</v>
      </c>
      <c r="AK216" s="21" t="s">
        <v>133</v>
      </c>
      <c r="FV216">
        <v>6.4000000000000003E-3</v>
      </c>
    </row>
    <row r="217" spans="1:178" x14ac:dyDescent="0.3">
      <c r="A217">
        <v>147</v>
      </c>
      <c r="B217">
        <v>6156</v>
      </c>
      <c r="C217" s="2" t="s">
        <v>48</v>
      </c>
      <c r="D217" s="2" t="s">
        <v>365</v>
      </c>
      <c r="E217" s="4" t="s">
        <v>233</v>
      </c>
      <c r="G217" t="s">
        <v>11</v>
      </c>
      <c r="H217">
        <v>2014</v>
      </c>
      <c r="I217" s="1">
        <v>41698</v>
      </c>
      <c r="J217" s="3">
        <v>41898</v>
      </c>
      <c r="K217">
        <v>0</v>
      </c>
      <c r="L217">
        <v>200</v>
      </c>
      <c r="M217" s="25">
        <v>4.4579000282857102</v>
      </c>
      <c r="N217" t="s">
        <v>560</v>
      </c>
      <c r="O217" s="17">
        <v>16.3</v>
      </c>
      <c r="P217" s="17">
        <v>25.9</v>
      </c>
      <c r="Q217" s="16">
        <f t="shared" si="21"/>
        <v>0.62934362934362942</v>
      </c>
      <c r="R217">
        <v>1</v>
      </c>
      <c r="S217" t="s">
        <v>21</v>
      </c>
      <c r="U217">
        <v>0</v>
      </c>
      <c r="V217" s="16">
        <v>0.57999999999999996</v>
      </c>
      <c r="W217" s="16">
        <v>0.56999999999999995</v>
      </c>
      <c r="X217" s="16">
        <v>0.59</v>
      </c>
      <c r="Y217" s="23">
        <f t="shared" si="22"/>
        <v>0.57999999999999996</v>
      </c>
      <c r="Z217" s="16">
        <v>53.44</v>
      </c>
      <c r="AA217" s="16">
        <v>53.33</v>
      </c>
      <c r="AB217" s="16">
        <v>53.44</v>
      </c>
      <c r="AC217" s="16">
        <f t="shared" si="23"/>
        <v>53.403333333333329</v>
      </c>
      <c r="AD217" s="24">
        <v>6.1000000000000004E-3</v>
      </c>
      <c r="AE217" s="16">
        <f t="shared" si="24"/>
        <v>6.1000000000000005</v>
      </c>
      <c r="AF217" s="24">
        <f t="shared" si="27"/>
        <v>0.11422507958304727</v>
      </c>
      <c r="AG217" s="16">
        <v>46.76</v>
      </c>
      <c r="AH217" s="22">
        <f t="shared" si="25"/>
        <v>23.38</v>
      </c>
      <c r="AI217" s="22" t="e">
        <f t="shared" si="26"/>
        <v>#VALUE!</v>
      </c>
      <c r="AJ217" s="21" t="s">
        <v>133</v>
      </c>
      <c r="AK217" s="21" t="s">
        <v>133</v>
      </c>
      <c r="CY217" s="12" t="s">
        <v>273</v>
      </c>
      <c r="CZ217">
        <v>14</v>
      </c>
      <c r="DA217">
        <v>11</v>
      </c>
      <c r="DB217">
        <v>14</v>
      </c>
      <c r="DC217">
        <v>11</v>
      </c>
      <c r="DD217">
        <v>12</v>
      </c>
      <c r="DE217">
        <v>10</v>
      </c>
      <c r="DF217">
        <v>12</v>
      </c>
      <c r="DG217">
        <v>10</v>
      </c>
      <c r="DH217">
        <v>12</v>
      </c>
      <c r="DI217">
        <v>9</v>
      </c>
      <c r="DJ217">
        <v>11</v>
      </c>
      <c r="DK217">
        <v>10</v>
      </c>
      <c r="DL217">
        <v>11</v>
      </c>
      <c r="DM217">
        <v>10</v>
      </c>
      <c r="DN217">
        <v>11</v>
      </c>
      <c r="DO217">
        <v>10</v>
      </c>
      <c r="DP217">
        <v>11</v>
      </c>
      <c r="DQ217">
        <v>10</v>
      </c>
      <c r="DR217">
        <v>10</v>
      </c>
    </row>
    <row r="218" spans="1:178" x14ac:dyDescent="0.3">
      <c r="A218">
        <v>72</v>
      </c>
      <c r="B218">
        <v>5779</v>
      </c>
      <c r="C218" s="2" t="s">
        <v>92</v>
      </c>
      <c r="D218" s="2" t="s">
        <v>408</v>
      </c>
      <c r="E218" s="4" t="s">
        <v>233</v>
      </c>
      <c r="G218" t="s">
        <v>11</v>
      </c>
      <c r="H218">
        <v>2011</v>
      </c>
      <c r="I218" s="1">
        <v>40582</v>
      </c>
      <c r="J218" s="3">
        <v>41899</v>
      </c>
      <c r="K218">
        <v>3</v>
      </c>
      <c r="L218">
        <v>4028</v>
      </c>
      <c r="M218" s="25">
        <v>4.4579000282857102</v>
      </c>
      <c r="N218" t="s">
        <v>557</v>
      </c>
      <c r="O218" s="17">
        <v>16.100000000000001</v>
      </c>
      <c r="P218" s="17">
        <v>26</v>
      </c>
      <c r="Q218" s="16">
        <f t="shared" si="21"/>
        <v>0.61923076923076925</v>
      </c>
      <c r="R218">
        <v>1</v>
      </c>
      <c r="S218" t="s">
        <v>13</v>
      </c>
      <c r="U218">
        <v>0</v>
      </c>
      <c r="V218" s="16">
        <v>0.41</v>
      </c>
      <c r="W218">
        <v>0.42</v>
      </c>
      <c r="X218" s="16">
        <v>0.48</v>
      </c>
      <c r="Y218" s="23">
        <f t="shared" si="22"/>
        <v>0.4366666666666667</v>
      </c>
      <c r="Z218" s="16">
        <v>52.39</v>
      </c>
      <c r="AA218" s="16">
        <v>52.24</v>
      </c>
      <c r="AB218" s="16">
        <v>52.24</v>
      </c>
      <c r="AC218" s="16">
        <f t="shared" si="23"/>
        <v>52.29</v>
      </c>
      <c r="AD218" s="24">
        <v>6.0000000000000001E-3</v>
      </c>
      <c r="AE218" s="16">
        <f t="shared" si="24"/>
        <v>6</v>
      </c>
      <c r="AF218" s="24">
        <f t="shared" si="27"/>
        <v>0.11474469305794607</v>
      </c>
      <c r="AG218" s="16">
        <v>44.81</v>
      </c>
      <c r="AH218" s="22">
        <f t="shared" si="25"/>
        <v>22.405000000000001</v>
      </c>
      <c r="AI218" s="22" t="e">
        <f t="shared" si="26"/>
        <v>#VALUE!</v>
      </c>
      <c r="AJ218" s="21" t="s">
        <v>133</v>
      </c>
      <c r="AK218" s="21" t="s">
        <v>133</v>
      </c>
      <c r="AL218">
        <v>19</v>
      </c>
      <c r="AM218">
        <v>19</v>
      </c>
      <c r="AN218">
        <v>13</v>
      </c>
      <c r="AO218">
        <v>15</v>
      </c>
      <c r="AP218">
        <v>11</v>
      </c>
      <c r="AQ218">
        <v>14</v>
      </c>
      <c r="AR218">
        <v>11</v>
      </c>
      <c r="AS218">
        <v>12</v>
      </c>
      <c r="AT218">
        <v>10</v>
      </c>
      <c r="AU218">
        <v>12</v>
      </c>
      <c r="AV218">
        <v>10</v>
      </c>
      <c r="AW218">
        <v>12</v>
      </c>
      <c r="AX218">
        <v>10</v>
      </c>
      <c r="AY218">
        <v>12</v>
      </c>
      <c r="AZ218">
        <v>10</v>
      </c>
      <c r="BA218">
        <v>11</v>
      </c>
      <c r="BB218">
        <v>10</v>
      </c>
      <c r="BC218">
        <v>11</v>
      </c>
      <c r="BD218">
        <v>10</v>
      </c>
      <c r="BE218">
        <v>10</v>
      </c>
      <c r="BF218">
        <v>10</v>
      </c>
      <c r="BG218">
        <v>10</v>
      </c>
      <c r="BI218">
        <v>13</v>
      </c>
      <c r="BJ218">
        <v>15</v>
      </c>
      <c r="BK218">
        <v>11</v>
      </c>
      <c r="BL218">
        <v>14</v>
      </c>
      <c r="BM218">
        <v>11</v>
      </c>
      <c r="BN218">
        <v>14</v>
      </c>
      <c r="BO218">
        <v>11</v>
      </c>
      <c r="BP218">
        <v>12</v>
      </c>
      <c r="BQ218">
        <v>10</v>
      </c>
      <c r="BR218">
        <v>11</v>
      </c>
      <c r="BS218">
        <v>11</v>
      </c>
      <c r="BT218">
        <v>11</v>
      </c>
      <c r="BU218">
        <v>10</v>
      </c>
      <c r="BV218">
        <v>11</v>
      </c>
      <c r="BW218">
        <v>10</v>
      </c>
      <c r="BX218">
        <v>10</v>
      </c>
      <c r="BY218">
        <v>10</v>
      </c>
      <c r="BZ218">
        <v>10</v>
      </c>
      <c r="CA218">
        <v>10</v>
      </c>
      <c r="CB218">
        <v>10</v>
      </c>
      <c r="CD218">
        <v>12</v>
      </c>
      <c r="CE218">
        <v>14</v>
      </c>
      <c r="CF218">
        <v>11</v>
      </c>
      <c r="CG218">
        <v>13</v>
      </c>
      <c r="CH218">
        <v>11</v>
      </c>
      <c r="CI218">
        <v>12</v>
      </c>
      <c r="CJ218">
        <v>10</v>
      </c>
      <c r="CK218">
        <v>12</v>
      </c>
      <c r="CL218">
        <v>11</v>
      </c>
      <c r="CM218">
        <v>11</v>
      </c>
      <c r="CN218">
        <v>11</v>
      </c>
      <c r="CO218">
        <v>11</v>
      </c>
      <c r="CP218">
        <v>10</v>
      </c>
      <c r="CQ218">
        <v>11</v>
      </c>
      <c r="CR218">
        <v>10</v>
      </c>
      <c r="CS218">
        <v>11</v>
      </c>
      <c r="CT218">
        <v>10</v>
      </c>
      <c r="CU218">
        <v>10</v>
      </c>
      <c r="CV218">
        <v>10</v>
      </c>
      <c r="CW218">
        <v>10</v>
      </c>
      <c r="CY218" s="12" t="s">
        <v>273</v>
      </c>
      <c r="CZ218">
        <v>22</v>
      </c>
      <c r="DA218">
        <v>20</v>
      </c>
      <c r="DB218">
        <v>13</v>
      </c>
      <c r="DC218">
        <v>14</v>
      </c>
      <c r="DD218">
        <v>12</v>
      </c>
      <c r="DE218">
        <v>15</v>
      </c>
      <c r="DF218">
        <v>12</v>
      </c>
      <c r="DG218">
        <v>13</v>
      </c>
      <c r="DH218">
        <v>11</v>
      </c>
      <c r="DI218">
        <v>13</v>
      </c>
      <c r="DJ218">
        <v>11</v>
      </c>
      <c r="DK218">
        <v>12</v>
      </c>
      <c r="DL218">
        <v>12</v>
      </c>
      <c r="DM218">
        <v>12</v>
      </c>
      <c r="DN218">
        <v>11</v>
      </c>
      <c r="DO218">
        <v>11</v>
      </c>
      <c r="DP218">
        <v>11</v>
      </c>
      <c r="DQ218">
        <v>11</v>
      </c>
      <c r="DR218">
        <v>11</v>
      </c>
      <c r="DS218">
        <v>11</v>
      </c>
      <c r="DT218">
        <v>10</v>
      </c>
      <c r="DU218">
        <v>11</v>
      </c>
      <c r="DW218">
        <v>12</v>
      </c>
      <c r="DX218">
        <v>14</v>
      </c>
      <c r="DY218">
        <v>11</v>
      </c>
      <c r="DZ218">
        <v>14</v>
      </c>
      <c r="EA218">
        <v>11</v>
      </c>
      <c r="EB218">
        <v>13</v>
      </c>
      <c r="EC218">
        <v>12</v>
      </c>
      <c r="ED218">
        <v>12</v>
      </c>
      <c r="EE218">
        <v>11</v>
      </c>
      <c r="EF218">
        <v>12</v>
      </c>
      <c r="EG218">
        <v>11</v>
      </c>
      <c r="EH218">
        <v>11</v>
      </c>
      <c r="EI218">
        <v>11</v>
      </c>
      <c r="EJ218">
        <v>11</v>
      </c>
      <c r="EK218">
        <v>11</v>
      </c>
      <c r="EL218">
        <v>11</v>
      </c>
      <c r="EM218">
        <v>10</v>
      </c>
      <c r="EN218">
        <v>10</v>
      </c>
      <c r="EO218">
        <v>10</v>
      </c>
      <c r="EP218">
        <v>10</v>
      </c>
      <c r="ER218">
        <v>13</v>
      </c>
      <c r="ES218">
        <v>15</v>
      </c>
      <c r="ET218">
        <v>12</v>
      </c>
      <c r="EU218">
        <v>14</v>
      </c>
      <c r="EV218">
        <v>12</v>
      </c>
      <c r="EW218">
        <v>12</v>
      </c>
      <c r="EX218">
        <v>11</v>
      </c>
      <c r="EY218">
        <v>13</v>
      </c>
      <c r="EZ218">
        <v>11</v>
      </c>
      <c r="FA218">
        <v>11</v>
      </c>
      <c r="FB218">
        <v>11</v>
      </c>
      <c r="FC218">
        <v>12</v>
      </c>
      <c r="FD218">
        <v>12</v>
      </c>
      <c r="FE218">
        <v>11</v>
      </c>
      <c r="FF218">
        <v>11</v>
      </c>
      <c r="FG218">
        <v>11</v>
      </c>
      <c r="FH218">
        <v>11</v>
      </c>
      <c r="FI218">
        <v>11</v>
      </c>
      <c r="FJ218">
        <v>10</v>
      </c>
      <c r="FK218">
        <v>11</v>
      </c>
      <c r="FT218">
        <v>4</v>
      </c>
      <c r="FU218">
        <v>3</v>
      </c>
      <c r="FV218">
        <v>4.7000000000000002E-3</v>
      </c>
    </row>
    <row r="219" spans="1:178" x14ac:dyDescent="0.3">
      <c r="A219">
        <v>177</v>
      </c>
      <c r="B219">
        <v>6176</v>
      </c>
      <c r="C219" s="2" t="s">
        <v>71</v>
      </c>
      <c r="D219" s="2" t="s">
        <v>388</v>
      </c>
      <c r="E219" s="4" t="s">
        <v>233</v>
      </c>
      <c r="G219" t="s">
        <v>11</v>
      </c>
      <c r="H219">
        <v>2014</v>
      </c>
      <c r="I219" s="1">
        <v>41713</v>
      </c>
      <c r="J219" s="3">
        <v>41900</v>
      </c>
      <c r="K219">
        <v>0</v>
      </c>
      <c r="L219">
        <v>187</v>
      </c>
      <c r="M219" s="25">
        <v>4.4579000282857102</v>
      </c>
      <c r="N219" t="s">
        <v>560</v>
      </c>
      <c r="O219" s="17">
        <v>14.9</v>
      </c>
      <c r="P219" s="17">
        <v>26.6</v>
      </c>
      <c r="Q219" s="16">
        <f t="shared" si="21"/>
        <v>0.56015037593984962</v>
      </c>
      <c r="R219">
        <v>1</v>
      </c>
      <c r="S219" t="s">
        <v>88</v>
      </c>
      <c r="U219">
        <v>0</v>
      </c>
      <c r="V219" s="16">
        <v>0.56999999999999995</v>
      </c>
      <c r="W219" s="16">
        <v>0.59</v>
      </c>
      <c r="X219" s="16">
        <v>0.56999999999999995</v>
      </c>
      <c r="Y219" s="23">
        <f t="shared" si="22"/>
        <v>0.57666666666666666</v>
      </c>
      <c r="Z219" s="16">
        <v>53.1</v>
      </c>
      <c r="AA219" s="16">
        <v>53.07</v>
      </c>
      <c r="AB219" s="16">
        <v>53.16</v>
      </c>
      <c r="AC219" s="16">
        <f t="shared" si="23"/>
        <v>53.109999999999992</v>
      </c>
      <c r="AD219" s="24">
        <v>6.7000000000000002E-3</v>
      </c>
      <c r="AE219" s="16">
        <f t="shared" si="24"/>
        <v>6.7</v>
      </c>
      <c r="AF219" s="24">
        <f t="shared" si="27"/>
        <v>0.1261532668047449</v>
      </c>
      <c r="AG219" s="16">
        <v>46.45</v>
      </c>
      <c r="AH219" s="22">
        <f t="shared" si="25"/>
        <v>23.225000000000001</v>
      </c>
      <c r="AI219" s="22" t="e">
        <f t="shared" si="26"/>
        <v>#VALUE!</v>
      </c>
      <c r="AJ219" s="21" t="s">
        <v>133</v>
      </c>
      <c r="AK219" s="21" t="s">
        <v>133</v>
      </c>
    </row>
    <row r="220" spans="1:178" x14ac:dyDescent="0.3">
      <c r="A220">
        <v>103</v>
      </c>
      <c r="B220">
        <v>6046</v>
      </c>
      <c r="C220" s="2" t="s">
        <v>61</v>
      </c>
      <c r="D220" s="2" t="s">
        <v>378</v>
      </c>
      <c r="E220" s="4" t="s">
        <v>233</v>
      </c>
      <c r="G220" t="s">
        <v>11</v>
      </c>
      <c r="H220">
        <v>2013</v>
      </c>
      <c r="I220" s="1">
        <v>41471</v>
      </c>
      <c r="J220" s="3">
        <v>41902</v>
      </c>
      <c r="K220">
        <v>1</v>
      </c>
      <c r="L220">
        <v>431</v>
      </c>
      <c r="M220" s="25">
        <v>4.4579000282857102</v>
      </c>
      <c r="N220" t="s">
        <v>559</v>
      </c>
      <c r="O220" s="17">
        <v>16.8</v>
      </c>
      <c r="P220" s="17">
        <v>25.9</v>
      </c>
      <c r="Q220" s="16">
        <f t="shared" si="21"/>
        <v>0.64864864864864868</v>
      </c>
      <c r="R220">
        <v>1</v>
      </c>
      <c r="S220" t="s">
        <v>39</v>
      </c>
      <c r="U220">
        <v>1</v>
      </c>
      <c r="V220" s="16">
        <v>0.53</v>
      </c>
      <c r="W220" s="16">
        <v>0.52</v>
      </c>
      <c r="X220" s="16">
        <v>0.53</v>
      </c>
      <c r="Y220" s="23">
        <f t="shared" si="22"/>
        <v>0.52666666666666673</v>
      </c>
      <c r="Z220" s="16">
        <v>52.71</v>
      </c>
      <c r="AA220" s="16">
        <v>52.76</v>
      </c>
      <c r="AB220" s="16">
        <v>52.72</v>
      </c>
      <c r="AC220" s="16">
        <f t="shared" si="23"/>
        <v>52.73</v>
      </c>
      <c r="AD220" s="24">
        <v>6.0000000000000001E-3</v>
      </c>
      <c r="AE220" s="16">
        <f t="shared" si="24"/>
        <v>6</v>
      </c>
      <c r="AF220" s="24">
        <f t="shared" si="27"/>
        <v>0.11378721790252229</v>
      </c>
      <c r="AG220" s="16">
        <v>45.65</v>
      </c>
      <c r="AH220" s="22">
        <f t="shared" si="25"/>
        <v>22.824999999999999</v>
      </c>
      <c r="AI220" s="22" t="e">
        <f t="shared" si="26"/>
        <v>#VALUE!</v>
      </c>
      <c r="AJ220" s="21" t="s">
        <v>133</v>
      </c>
      <c r="AK220" s="21" t="s">
        <v>133</v>
      </c>
      <c r="CY220" s="12" t="s">
        <v>273</v>
      </c>
      <c r="CZ220">
        <v>22</v>
      </c>
      <c r="DA220">
        <v>19</v>
      </c>
      <c r="DB220">
        <v>14</v>
      </c>
      <c r="DC220">
        <v>16</v>
      </c>
      <c r="DD220">
        <v>13</v>
      </c>
      <c r="DE220">
        <v>17</v>
      </c>
      <c r="DF220">
        <v>12</v>
      </c>
      <c r="DG220">
        <v>15</v>
      </c>
      <c r="DH220">
        <v>12</v>
      </c>
      <c r="DI220">
        <v>13</v>
      </c>
      <c r="DJ220">
        <v>11</v>
      </c>
      <c r="DK220">
        <v>12</v>
      </c>
      <c r="DL220">
        <v>12</v>
      </c>
      <c r="DM220">
        <v>12</v>
      </c>
      <c r="DN220">
        <v>11</v>
      </c>
      <c r="DO220">
        <v>12</v>
      </c>
      <c r="DP220">
        <v>11</v>
      </c>
      <c r="DQ220">
        <v>11</v>
      </c>
      <c r="DR220">
        <v>11</v>
      </c>
      <c r="DS220">
        <v>11</v>
      </c>
      <c r="DT220">
        <v>10</v>
      </c>
      <c r="DU220">
        <v>10</v>
      </c>
      <c r="DW220">
        <v>13</v>
      </c>
      <c r="DX220">
        <v>17</v>
      </c>
      <c r="DY220">
        <v>13</v>
      </c>
      <c r="DZ220">
        <v>15</v>
      </c>
      <c r="EA220">
        <v>12</v>
      </c>
      <c r="EB220">
        <v>13</v>
      </c>
      <c r="EC220">
        <v>12</v>
      </c>
      <c r="ED220">
        <v>13</v>
      </c>
      <c r="EE220">
        <v>11</v>
      </c>
      <c r="EF220">
        <v>13</v>
      </c>
      <c r="EG220">
        <v>11</v>
      </c>
      <c r="EH220">
        <v>12</v>
      </c>
      <c r="EI220">
        <v>11</v>
      </c>
      <c r="EJ220">
        <v>11</v>
      </c>
      <c r="EK220">
        <v>10</v>
      </c>
      <c r="EL220">
        <v>11</v>
      </c>
      <c r="EM220">
        <v>11</v>
      </c>
      <c r="EN220">
        <v>11</v>
      </c>
      <c r="EO220">
        <v>11</v>
      </c>
      <c r="EP220">
        <v>11</v>
      </c>
      <c r="ER220">
        <v>14</v>
      </c>
      <c r="ES220">
        <v>16</v>
      </c>
      <c r="ET220">
        <v>13</v>
      </c>
      <c r="EU220">
        <v>16</v>
      </c>
      <c r="EV220">
        <v>12</v>
      </c>
      <c r="EW220">
        <v>14</v>
      </c>
      <c r="EX220">
        <v>12</v>
      </c>
      <c r="EY220">
        <v>13</v>
      </c>
      <c r="EZ220">
        <v>12</v>
      </c>
      <c r="FA220">
        <v>12</v>
      </c>
      <c r="FB220">
        <v>11</v>
      </c>
      <c r="FC220">
        <v>11</v>
      </c>
      <c r="FD220">
        <v>11</v>
      </c>
      <c r="FE220">
        <v>11</v>
      </c>
      <c r="FF220">
        <v>11</v>
      </c>
      <c r="FG220">
        <v>11</v>
      </c>
      <c r="FH220">
        <v>11</v>
      </c>
      <c r="FI220">
        <v>11</v>
      </c>
      <c r="FJ220">
        <v>10</v>
      </c>
      <c r="FK220">
        <v>10</v>
      </c>
      <c r="FV220">
        <v>6.1999999999999998E-3</v>
      </c>
    </row>
    <row r="221" spans="1:178" x14ac:dyDescent="0.3">
      <c r="A221">
        <v>43</v>
      </c>
      <c r="B221">
        <v>5559</v>
      </c>
      <c r="C221" s="2" t="s">
        <v>94</v>
      </c>
      <c r="D221" s="2" t="s">
        <v>410</v>
      </c>
      <c r="E221" s="4" t="s">
        <v>233</v>
      </c>
      <c r="G221" t="s">
        <v>11</v>
      </c>
      <c r="H221">
        <v>2010</v>
      </c>
      <c r="I221" s="1">
        <v>40183</v>
      </c>
      <c r="J221" s="3">
        <v>41904</v>
      </c>
      <c r="K221">
        <v>4</v>
      </c>
      <c r="L221">
        <v>3145</v>
      </c>
      <c r="M221" s="25">
        <v>4.4579000282857102</v>
      </c>
      <c r="N221" t="s">
        <v>557</v>
      </c>
      <c r="O221" s="17">
        <v>15.9</v>
      </c>
      <c r="P221" s="17">
        <v>26.7</v>
      </c>
      <c r="Q221" s="16">
        <f t="shared" si="21"/>
        <v>0.5955056179775281</v>
      </c>
      <c r="R221">
        <v>1</v>
      </c>
      <c r="S221" t="s">
        <v>13</v>
      </c>
      <c r="U221">
        <v>0</v>
      </c>
      <c r="V221" s="16">
        <v>0.57999999999999996</v>
      </c>
      <c r="W221">
        <v>0.56999999999999995</v>
      </c>
      <c r="X221">
        <v>0.56000000000000005</v>
      </c>
      <c r="Y221" s="23">
        <f t="shared" si="22"/>
        <v>0.56999999999999995</v>
      </c>
      <c r="Z221">
        <v>51.01</v>
      </c>
      <c r="AA221" s="16">
        <v>50.98</v>
      </c>
      <c r="AB221" s="16">
        <v>51.04</v>
      </c>
      <c r="AC221" s="16">
        <f t="shared" si="23"/>
        <v>51.01</v>
      </c>
      <c r="AD221" s="24">
        <v>5.8999999999999999E-3</v>
      </c>
      <c r="AE221" s="16">
        <f t="shared" si="24"/>
        <v>5.8999999999999995</v>
      </c>
      <c r="AF221" s="24">
        <f t="shared" si="27"/>
        <v>0.11566359537345618</v>
      </c>
      <c r="AG221" s="16">
        <v>44.48</v>
      </c>
      <c r="AH221" s="22">
        <f t="shared" si="25"/>
        <v>22.24</v>
      </c>
      <c r="AI221" s="22" t="e">
        <f t="shared" si="26"/>
        <v>#VALUE!</v>
      </c>
      <c r="AJ221" s="21" t="s">
        <v>133</v>
      </c>
      <c r="AK221" s="21" t="s">
        <v>133</v>
      </c>
      <c r="AL221">
        <v>23</v>
      </c>
      <c r="AM221">
        <v>20</v>
      </c>
      <c r="AN221">
        <v>14</v>
      </c>
      <c r="AO221">
        <v>18</v>
      </c>
      <c r="AP221">
        <v>13</v>
      </c>
      <c r="AQ221">
        <v>16</v>
      </c>
      <c r="AR221">
        <v>12</v>
      </c>
      <c r="AS221">
        <v>14</v>
      </c>
      <c r="AT221">
        <v>11</v>
      </c>
      <c r="AU221">
        <v>13</v>
      </c>
      <c r="AV221">
        <v>11</v>
      </c>
      <c r="AW221">
        <v>12</v>
      </c>
      <c r="AX221">
        <v>10</v>
      </c>
      <c r="AY221">
        <v>10</v>
      </c>
      <c r="AZ221">
        <v>10</v>
      </c>
      <c r="BA221">
        <v>11</v>
      </c>
      <c r="BB221">
        <v>10</v>
      </c>
      <c r="BC221">
        <v>10</v>
      </c>
      <c r="BD221">
        <v>10</v>
      </c>
      <c r="BE221">
        <v>10</v>
      </c>
      <c r="BF221">
        <v>9</v>
      </c>
      <c r="BG221">
        <v>9</v>
      </c>
      <c r="BI221">
        <v>14</v>
      </c>
      <c r="BJ221">
        <v>17</v>
      </c>
      <c r="BK221">
        <v>12</v>
      </c>
      <c r="BL221">
        <v>15</v>
      </c>
      <c r="BM221">
        <v>11</v>
      </c>
      <c r="BN221">
        <v>14</v>
      </c>
      <c r="BO221">
        <v>11</v>
      </c>
      <c r="BP221">
        <v>13</v>
      </c>
      <c r="BQ221">
        <v>10</v>
      </c>
      <c r="BR221">
        <v>11</v>
      </c>
      <c r="BS221">
        <v>10</v>
      </c>
      <c r="BT221">
        <v>11</v>
      </c>
      <c r="BU221">
        <v>10</v>
      </c>
      <c r="BV221">
        <v>10</v>
      </c>
      <c r="BW221">
        <v>10</v>
      </c>
      <c r="BX221">
        <v>10</v>
      </c>
      <c r="BY221">
        <v>10</v>
      </c>
      <c r="BZ221">
        <v>9</v>
      </c>
      <c r="CA221">
        <v>9</v>
      </c>
      <c r="CB221">
        <v>9</v>
      </c>
      <c r="CD221">
        <v>14</v>
      </c>
      <c r="CE221">
        <v>18</v>
      </c>
      <c r="CF221">
        <v>13</v>
      </c>
      <c r="CG221">
        <v>16</v>
      </c>
      <c r="CH221">
        <v>12</v>
      </c>
      <c r="CI221">
        <v>13</v>
      </c>
      <c r="CJ221">
        <v>11</v>
      </c>
      <c r="CK221">
        <v>13</v>
      </c>
      <c r="CL221">
        <v>10</v>
      </c>
      <c r="CM221">
        <v>11</v>
      </c>
      <c r="CN221">
        <v>10</v>
      </c>
      <c r="CO221">
        <v>10</v>
      </c>
      <c r="CP221">
        <v>10</v>
      </c>
      <c r="CQ221">
        <v>10</v>
      </c>
      <c r="CR221">
        <v>10</v>
      </c>
      <c r="CS221">
        <v>10</v>
      </c>
      <c r="CT221">
        <v>10</v>
      </c>
      <c r="CU221">
        <v>10</v>
      </c>
      <c r="CV221">
        <v>10</v>
      </c>
      <c r="CW221">
        <v>10</v>
      </c>
      <c r="CY221" s="12" t="s">
        <v>273</v>
      </c>
      <c r="CZ221">
        <v>19</v>
      </c>
      <c r="DA221">
        <v>17</v>
      </c>
      <c r="DB221">
        <v>14</v>
      </c>
      <c r="DC221">
        <v>18</v>
      </c>
      <c r="DD221">
        <v>13</v>
      </c>
      <c r="DE221">
        <v>15</v>
      </c>
      <c r="DF221">
        <v>13</v>
      </c>
      <c r="DG221">
        <v>14</v>
      </c>
      <c r="DH221">
        <v>11</v>
      </c>
      <c r="DI221">
        <v>12</v>
      </c>
      <c r="DJ221">
        <v>11</v>
      </c>
      <c r="DK221">
        <v>12</v>
      </c>
      <c r="DL221">
        <v>11</v>
      </c>
      <c r="DM221">
        <v>11</v>
      </c>
      <c r="DN221">
        <v>10</v>
      </c>
      <c r="DO221">
        <v>11</v>
      </c>
      <c r="DP221">
        <v>10</v>
      </c>
      <c r="DQ221">
        <v>11</v>
      </c>
      <c r="DR221">
        <v>10</v>
      </c>
      <c r="DS221">
        <v>11</v>
      </c>
      <c r="DT221">
        <v>10</v>
      </c>
      <c r="DU221">
        <v>11</v>
      </c>
      <c r="DW221">
        <v>14</v>
      </c>
      <c r="DX221">
        <v>16</v>
      </c>
      <c r="DY221">
        <v>12</v>
      </c>
      <c r="DZ221">
        <v>15</v>
      </c>
      <c r="EA221">
        <v>12</v>
      </c>
      <c r="EB221">
        <v>14</v>
      </c>
      <c r="EC221">
        <v>12</v>
      </c>
      <c r="ED221">
        <v>13</v>
      </c>
      <c r="EE221">
        <v>12</v>
      </c>
      <c r="EF221">
        <v>12</v>
      </c>
      <c r="EG221">
        <v>11</v>
      </c>
      <c r="EH221">
        <v>12</v>
      </c>
      <c r="EI221">
        <v>11</v>
      </c>
      <c r="EJ221">
        <v>11</v>
      </c>
      <c r="EK221">
        <v>10</v>
      </c>
      <c r="EL221">
        <v>12</v>
      </c>
      <c r="EM221">
        <v>11</v>
      </c>
      <c r="EN221">
        <v>10</v>
      </c>
      <c r="EO221">
        <v>10</v>
      </c>
      <c r="EP221">
        <v>10</v>
      </c>
      <c r="ER221">
        <v>13</v>
      </c>
      <c r="ES221">
        <v>17</v>
      </c>
      <c r="ET221">
        <v>12</v>
      </c>
      <c r="EU221">
        <v>14</v>
      </c>
      <c r="EV221">
        <v>12</v>
      </c>
      <c r="EW221">
        <v>14</v>
      </c>
      <c r="EX221">
        <v>11</v>
      </c>
      <c r="EY221">
        <v>13</v>
      </c>
      <c r="EZ221">
        <v>12</v>
      </c>
      <c r="FA221">
        <v>12</v>
      </c>
      <c r="FB221">
        <v>11</v>
      </c>
      <c r="FC221">
        <v>11</v>
      </c>
      <c r="FD221">
        <v>10</v>
      </c>
      <c r="FE221">
        <v>11</v>
      </c>
      <c r="FF221">
        <v>11</v>
      </c>
      <c r="FG221">
        <v>11</v>
      </c>
      <c r="FH221">
        <v>11</v>
      </c>
      <c r="FI221">
        <v>10</v>
      </c>
      <c r="FJ221">
        <v>10</v>
      </c>
      <c r="FK221">
        <v>11</v>
      </c>
      <c r="FT221">
        <v>4</v>
      </c>
      <c r="FU221">
        <v>3</v>
      </c>
      <c r="FV221">
        <v>8.0000000000000002E-3</v>
      </c>
    </row>
    <row r="222" spans="1:178" x14ac:dyDescent="0.3">
      <c r="A222">
        <v>150</v>
      </c>
      <c r="B222">
        <v>6158</v>
      </c>
      <c r="C222" s="2" t="s">
        <v>51</v>
      </c>
      <c r="D222" s="2" t="s">
        <v>368</v>
      </c>
      <c r="E222" s="15" t="s">
        <v>233</v>
      </c>
      <c r="G222" t="s">
        <v>11</v>
      </c>
      <c r="H222">
        <v>2014</v>
      </c>
      <c r="I222" s="1">
        <v>41700</v>
      </c>
      <c r="J222" s="3">
        <v>41904</v>
      </c>
      <c r="K222">
        <v>0</v>
      </c>
      <c r="L222">
        <v>3259</v>
      </c>
      <c r="M222" s="25">
        <v>4.4579000282857102</v>
      </c>
      <c r="N222" t="s">
        <v>558</v>
      </c>
      <c r="O222" s="17">
        <v>14.8</v>
      </c>
      <c r="P222" s="17">
        <v>25.2</v>
      </c>
      <c r="Q222" s="16">
        <f t="shared" si="21"/>
        <v>0.58730158730158732</v>
      </c>
      <c r="R222">
        <v>1</v>
      </c>
      <c r="S222" t="s">
        <v>21</v>
      </c>
      <c r="U222">
        <v>0</v>
      </c>
      <c r="V222" s="16">
        <v>0.56999999999999995</v>
      </c>
      <c r="W222">
        <v>0.52</v>
      </c>
      <c r="X222">
        <v>0.54</v>
      </c>
      <c r="Y222" s="23">
        <f t="shared" si="22"/>
        <v>0.54333333333333333</v>
      </c>
      <c r="Z222">
        <v>51.92</v>
      </c>
      <c r="AA222" s="16">
        <v>51.9</v>
      </c>
      <c r="AB222" s="16">
        <v>51.91</v>
      </c>
      <c r="AC222" s="16">
        <f t="shared" si="23"/>
        <v>51.91</v>
      </c>
      <c r="AD222" s="24">
        <v>6.1000000000000004E-3</v>
      </c>
      <c r="AE222" s="16">
        <f t="shared" si="24"/>
        <v>6.1000000000000005</v>
      </c>
      <c r="AF222" s="24">
        <f t="shared" si="27"/>
        <v>0.11751107686380276</v>
      </c>
      <c r="AG222" s="16">
        <v>44.32</v>
      </c>
      <c r="AH222" s="22">
        <f t="shared" si="25"/>
        <v>22.16</v>
      </c>
      <c r="AI222" s="22">
        <f t="shared" si="26"/>
        <v>736</v>
      </c>
      <c r="AJ222" s="21">
        <f>AN222+AP222+AR222+AT222+AV222+AX222+AZ222+BB222+BD222+BD222+BF222+BI222+BK222+BM222+BO222+BQ222+BS222+BU222+BW222+BY222+CA222+CD222+CF222+CH222+CJ222+CL222+CN222+CP222+CR222+CT222+CV222</f>
        <v>354</v>
      </c>
      <c r="AK222" s="21">
        <f>AO222+AQ222+AS222+AU222+AW222+AY222+BA222+BC222+BE222+BE222+BG222+BJ222+BL222+BN222+BP222+BR222+BT222+BV222+BX222+BZ222+CB222+CE222+CG222+CI222+CK222+CM222+CO222+CQ222+CS222+CU222+CW222</f>
        <v>382</v>
      </c>
      <c r="AL222">
        <v>19</v>
      </c>
      <c r="AM222">
        <v>17</v>
      </c>
      <c r="AN222">
        <v>13</v>
      </c>
      <c r="AO222">
        <v>17</v>
      </c>
      <c r="AP222">
        <v>12</v>
      </c>
      <c r="AQ222">
        <v>15</v>
      </c>
      <c r="AR222">
        <v>12</v>
      </c>
      <c r="AS222">
        <v>14</v>
      </c>
      <c r="AT222">
        <v>11</v>
      </c>
      <c r="AU222">
        <v>13</v>
      </c>
      <c r="AV222">
        <v>12</v>
      </c>
      <c r="AW222">
        <v>12</v>
      </c>
      <c r="AX222">
        <v>11</v>
      </c>
      <c r="AY222">
        <v>11</v>
      </c>
      <c r="AZ222">
        <v>11</v>
      </c>
      <c r="BA222">
        <v>11</v>
      </c>
      <c r="BB222">
        <v>10</v>
      </c>
      <c r="BC222">
        <v>10</v>
      </c>
      <c r="BD222">
        <v>10</v>
      </c>
      <c r="BE222">
        <v>10</v>
      </c>
      <c r="BF222">
        <v>10</v>
      </c>
      <c r="BG222">
        <v>10</v>
      </c>
      <c r="BI222">
        <v>14</v>
      </c>
      <c r="BJ222">
        <v>16</v>
      </c>
      <c r="BK222">
        <v>13</v>
      </c>
      <c r="BL222">
        <v>15</v>
      </c>
      <c r="BM222">
        <v>12</v>
      </c>
      <c r="BN222">
        <v>13</v>
      </c>
      <c r="BO222">
        <v>12</v>
      </c>
      <c r="BP222">
        <v>13</v>
      </c>
      <c r="BQ222">
        <v>12</v>
      </c>
      <c r="BR222">
        <v>11</v>
      </c>
      <c r="BS222">
        <v>11</v>
      </c>
      <c r="BT222">
        <v>10</v>
      </c>
      <c r="BU222">
        <v>11</v>
      </c>
      <c r="BV222">
        <v>11</v>
      </c>
      <c r="BW222">
        <v>11</v>
      </c>
      <c r="BX222">
        <v>11</v>
      </c>
      <c r="BY222">
        <v>11</v>
      </c>
      <c r="BZ222">
        <v>11</v>
      </c>
      <c r="CA222">
        <v>11</v>
      </c>
      <c r="CB222">
        <v>11</v>
      </c>
      <c r="CD222">
        <v>13</v>
      </c>
      <c r="CE222">
        <v>17</v>
      </c>
      <c r="CF222">
        <v>12</v>
      </c>
      <c r="CG222">
        <v>15</v>
      </c>
      <c r="CH222">
        <v>12</v>
      </c>
      <c r="CI222">
        <v>14</v>
      </c>
      <c r="CJ222">
        <v>12</v>
      </c>
      <c r="CK222">
        <v>13</v>
      </c>
      <c r="CL222">
        <v>11</v>
      </c>
      <c r="CM222">
        <v>13</v>
      </c>
      <c r="CN222">
        <v>11</v>
      </c>
      <c r="CO222">
        <v>11</v>
      </c>
      <c r="CP222">
        <v>11</v>
      </c>
      <c r="CQ222">
        <v>11</v>
      </c>
      <c r="CR222">
        <v>11</v>
      </c>
      <c r="CS222">
        <v>11</v>
      </c>
      <c r="CT222">
        <v>11</v>
      </c>
      <c r="CU222">
        <v>11</v>
      </c>
      <c r="CV222">
        <v>10</v>
      </c>
      <c r="CW222">
        <v>11</v>
      </c>
      <c r="FT222">
        <v>4</v>
      </c>
      <c r="FU222">
        <v>3</v>
      </c>
    </row>
    <row r="223" spans="1:178" x14ac:dyDescent="0.3">
      <c r="A223">
        <v>212</v>
      </c>
      <c r="B223">
        <v>6219</v>
      </c>
      <c r="C223" s="2" t="s">
        <v>95</v>
      </c>
      <c r="D223" s="2" t="s">
        <v>411</v>
      </c>
      <c r="E223" s="4" t="s">
        <v>233</v>
      </c>
      <c r="G223" t="s">
        <v>11</v>
      </c>
      <c r="H223">
        <v>2014</v>
      </c>
      <c r="I223" s="1">
        <v>41784</v>
      </c>
      <c r="J223" s="3">
        <v>41904</v>
      </c>
      <c r="K223">
        <v>0</v>
      </c>
      <c r="L223">
        <v>258</v>
      </c>
      <c r="M223" s="25">
        <v>4.4579000282857102</v>
      </c>
      <c r="N223" t="s">
        <v>558</v>
      </c>
      <c r="O223" s="17">
        <v>15.8</v>
      </c>
      <c r="P223" s="17">
        <v>26.2</v>
      </c>
      <c r="Q223" s="16">
        <f t="shared" si="21"/>
        <v>0.60305343511450382</v>
      </c>
      <c r="R223">
        <v>1</v>
      </c>
      <c r="S223" t="s">
        <v>39</v>
      </c>
      <c r="U223">
        <v>1</v>
      </c>
      <c r="V223" s="16">
        <v>0.61</v>
      </c>
      <c r="W223" s="16">
        <v>0.55000000000000004</v>
      </c>
      <c r="X223" s="16">
        <v>0.55000000000000004</v>
      </c>
      <c r="Y223" s="23">
        <f t="shared" si="22"/>
        <v>0.57000000000000006</v>
      </c>
      <c r="Z223" s="16">
        <v>49.07</v>
      </c>
      <c r="AA223" s="16">
        <v>49.18</v>
      </c>
      <c r="AB223" s="16">
        <v>49.12</v>
      </c>
      <c r="AC223" s="16">
        <f t="shared" si="23"/>
        <v>49.123333333333335</v>
      </c>
      <c r="AD223" s="24">
        <v>5.4000000000000003E-3</v>
      </c>
      <c r="AE223" s="16">
        <f t="shared" si="24"/>
        <v>5.4</v>
      </c>
      <c r="AF223" s="24">
        <f t="shared" si="27"/>
        <v>0.1099273936350682</v>
      </c>
      <c r="AG223" s="16">
        <v>43.08</v>
      </c>
      <c r="AH223" s="22">
        <f t="shared" si="25"/>
        <v>21.54</v>
      </c>
      <c r="AI223" s="22" t="e">
        <f t="shared" si="26"/>
        <v>#VALUE!</v>
      </c>
      <c r="AJ223" s="21" t="s">
        <v>133</v>
      </c>
      <c r="AK223" s="21" t="s">
        <v>133</v>
      </c>
      <c r="AL223">
        <v>21</v>
      </c>
      <c r="AM223">
        <v>18</v>
      </c>
      <c r="AN223">
        <v>12</v>
      </c>
      <c r="AO223">
        <v>15</v>
      </c>
      <c r="AP223">
        <v>12</v>
      </c>
      <c r="AQ223">
        <v>13</v>
      </c>
      <c r="AR223">
        <v>11</v>
      </c>
      <c r="AS223">
        <v>13</v>
      </c>
      <c r="AT223">
        <v>11</v>
      </c>
      <c r="AU223">
        <v>12</v>
      </c>
      <c r="AV223">
        <v>10</v>
      </c>
      <c r="AW223">
        <v>12</v>
      </c>
      <c r="AX223">
        <v>10</v>
      </c>
      <c r="AY223">
        <v>11</v>
      </c>
      <c r="AZ223">
        <v>11</v>
      </c>
      <c r="BA223">
        <v>11</v>
      </c>
      <c r="BB223">
        <v>10</v>
      </c>
      <c r="BC223">
        <v>11</v>
      </c>
      <c r="BD223">
        <v>10</v>
      </c>
      <c r="BE223">
        <v>10</v>
      </c>
      <c r="BF223">
        <v>9</v>
      </c>
      <c r="BG223">
        <v>10</v>
      </c>
      <c r="BI223">
        <v>12</v>
      </c>
      <c r="BJ223">
        <v>15</v>
      </c>
      <c r="BK223">
        <v>12</v>
      </c>
      <c r="BL223">
        <v>14</v>
      </c>
      <c r="BM223">
        <v>11</v>
      </c>
      <c r="BN223">
        <v>12</v>
      </c>
      <c r="BO223">
        <v>12</v>
      </c>
      <c r="BP223">
        <v>12</v>
      </c>
      <c r="BQ223">
        <v>11</v>
      </c>
      <c r="BR223">
        <v>11</v>
      </c>
      <c r="BS223">
        <v>11</v>
      </c>
      <c r="BT223">
        <v>10</v>
      </c>
      <c r="BU223">
        <v>11</v>
      </c>
      <c r="BV223">
        <v>11</v>
      </c>
      <c r="BW223">
        <v>10</v>
      </c>
      <c r="BX223">
        <v>10</v>
      </c>
      <c r="BY223">
        <v>10</v>
      </c>
      <c r="BZ223">
        <v>10</v>
      </c>
      <c r="CA223">
        <v>10</v>
      </c>
      <c r="CB223">
        <v>11</v>
      </c>
      <c r="CD223">
        <v>12</v>
      </c>
      <c r="CE223">
        <v>15</v>
      </c>
      <c r="CF223">
        <v>11</v>
      </c>
      <c r="CG223">
        <v>13</v>
      </c>
      <c r="CH223">
        <v>12</v>
      </c>
      <c r="CI223">
        <v>13</v>
      </c>
      <c r="CJ223">
        <v>11</v>
      </c>
      <c r="CK223">
        <v>12</v>
      </c>
      <c r="CL223">
        <v>11</v>
      </c>
      <c r="CM223">
        <v>12</v>
      </c>
      <c r="CN223">
        <v>11</v>
      </c>
      <c r="CO223">
        <v>12</v>
      </c>
      <c r="CP223">
        <v>11</v>
      </c>
      <c r="CQ223">
        <v>11</v>
      </c>
      <c r="CR223">
        <v>11</v>
      </c>
      <c r="CS223">
        <v>11</v>
      </c>
      <c r="CT223">
        <v>10</v>
      </c>
      <c r="CU223">
        <v>11</v>
      </c>
      <c r="CV223">
        <v>10</v>
      </c>
      <c r="CW223">
        <v>10</v>
      </c>
      <c r="FT223">
        <v>3</v>
      </c>
      <c r="FU223">
        <v>2</v>
      </c>
    </row>
    <row r="224" spans="1:178" x14ac:dyDescent="0.3">
      <c r="A224">
        <v>13</v>
      </c>
      <c r="B224">
        <v>3486</v>
      </c>
      <c r="C224" s="2" t="s">
        <v>33</v>
      </c>
      <c r="D224" s="2" t="s">
        <v>351</v>
      </c>
      <c r="E224" s="4" t="s">
        <v>233</v>
      </c>
      <c r="F224" t="s">
        <v>566</v>
      </c>
      <c r="G224" t="s">
        <v>11</v>
      </c>
      <c r="H224">
        <v>2005</v>
      </c>
      <c r="I224" s="1">
        <v>38515</v>
      </c>
      <c r="J224" s="3">
        <v>41905</v>
      </c>
      <c r="K224">
        <v>9</v>
      </c>
      <c r="L224">
        <v>3733</v>
      </c>
      <c r="M224" s="25">
        <v>4.4579000282857102</v>
      </c>
      <c r="N224" t="s">
        <v>557</v>
      </c>
      <c r="O224" s="17">
        <v>17.5</v>
      </c>
      <c r="P224" s="17">
        <v>26.3</v>
      </c>
      <c r="Q224" s="16">
        <f t="shared" si="21"/>
        <v>0.66539923954372626</v>
      </c>
      <c r="R224">
        <v>1</v>
      </c>
      <c r="S224" t="s">
        <v>39</v>
      </c>
      <c r="U224">
        <v>1</v>
      </c>
      <c r="V224">
        <v>0.47</v>
      </c>
      <c r="W224">
        <v>0.43</v>
      </c>
      <c r="X224">
        <v>0.47</v>
      </c>
      <c r="Y224" s="23">
        <f t="shared" si="22"/>
        <v>0.45666666666666661</v>
      </c>
      <c r="Z224">
        <v>46.42</v>
      </c>
      <c r="AA224">
        <v>46.45</v>
      </c>
      <c r="AB224" s="16">
        <v>46.46</v>
      </c>
      <c r="AC224" s="16">
        <f t="shared" si="23"/>
        <v>46.443333333333335</v>
      </c>
      <c r="AD224" s="24">
        <v>7.0000000000000001E-3</v>
      </c>
      <c r="AE224" s="16">
        <f t="shared" si="24"/>
        <v>7</v>
      </c>
      <c r="AF224" s="24">
        <f t="shared" si="27"/>
        <v>0.15072130912222781</v>
      </c>
      <c r="AG224" s="16">
        <v>34.6</v>
      </c>
      <c r="AH224" s="22">
        <f t="shared" si="25"/>
        <v>17.3</v>
      </c>
      <c r="AI224" s="22" t="e">
        <f t="shared" si="26"/>
        <v>#VALUE!</v>
      </c>
      <c r="AJ224" s="21" t="s">
        <v>133</v>
      </c>
      <c r="AK224" s="21" t="s">
        <v>133</v>
      </c>
    </row>
    <row r="225" spans="1:178" x14ac:dyDescent="0.3">
      <c r="A225">
        <v>27</v>
      </c>
      <c r="B225">
        <v>5292</v>
      </c>
      <c r="C225" s="2" t="s">
        <v>56</v>
      </c>
      <c r="D225" s="2" t="s">
        <v>373</v>
      </c>
      <c r="E225" s="15" t="s">
        <v>233</v>
      </c>
      <c r="G225" t="s">
        <v>11</v>
      </c>
      <c r="H225">
        <v>2008</v>
      </c>
      <c r="I225" s="1">
        <v>39775</v>
      </c>
      <c r="J225" s="3">
        <v>41905</v>
      </c>
      <c r="K225">
        <v>6</v>
      </c>
      <c r="L225">
        <v>3193</v>
      </c>
      <c r="M225" s="25">
        <v>4.4579000282857102</v>
      </c>
      <c r="N225" t="s">
        <v>557</v>
      </c>
      <c r="O225" s="17">
        <v>17.7</v>
      </c>
      <c r="P225" s="17">
        <v>25.7</v>
      </c>
      <c r="Q225" s="16">
        <f t="shared" si="21"/>
        <v>0.68871595330739299</v>
      </c>
      <c r="R225">
        <v>1</v>
      </c>
      <c r="S225" t="s">
        <v>39</v>
      </c>
      <c r="U225">
        <v>1</v>
      </c>
      <c r="V225" s="16">
        <v>0.56999999999999995</v>
      </c>
      <c r="W225">
        <v>0.56000000000000005</v>
      </c>
      <c r="X225">
        <v>0.57999999999999996</v>
      </c>
      <c r="Y225" s="23">
        <f t="shared" si="22"/>
        <v>0.56999999999999995</v>
      </c>
      <c r="Z225" s="16">
        <v>53.5</v>
      </c>
      <c r="AA225">
        <v>53.38</v>
      </c>
      <c r="AB225" s="16">
        <v>53.39</v>
      </c>
      <c r="AC225" s="16">
        <f t="shared" si="23"/>
        <v>53.423333333333325</v>
      </c>
      <c r="AD225" s="24">
        <v>6.8999999999999999E-3</v>
      </c>
      <c r="AE225" s="16">
        <f t="shared" si="24"/>
        <v>6.8999999999999995</v>
      </c>
      <c r="AF225" s="24">
        <f t="shared" si="27"/>
        <v>0.1291570474823735</v>
      </c>
      <c r="AG225">
        <v>45.91</v>
      </c>
      <c r="AH225" s="22">
        <f t="shared" si="25"/>
        <v>22.954999999999998</v>
      </c>
      <c r="AI225" s="22">
        <f t="shared" si="26"/>
        <v>0</v>
      </c>
      <c r="AJ225" s="21">
        <f>AN225+AP225+AR225+AT225+AV225+AX225+AZ225+BB225+BD225+BD225+BF225+BI225+BK225+BM225+BO225+BQ225+BS225+BU225+BW225+BY225+CA225+CD225+CF225+CH225+CJ225+CL225+CN225+CP225+CR225+CT225+CV225</f>
        <v>0</v>
      </c>
      <c r="AK225" s="21">
        <f>AO225+AQ225+AS225+AU225+AW225+AY225+BA225+BC225+BE225+BE225+BG225+BJ225+BL225+BN225+BP225+BR225+BT225+BV225+BX225+BZ225+CB225+CE225+CG225+CI225+CK225+CM225+CO225+CQ225+CS225+CU225+CW225</f>
        <v>0</v>
      </c>
      <c r="FT225">
        <v>4</v>
      </c>
      <c r="FU225">
        <v>3</v>
      </c>
    </row>
    <row r="226" spans="1:178" x14ac:dyDescent="0.3">
      <c r="A226">
        <v>129</v>
      </c>
      <c r="B226">
        <v>6146</v>
      </c>
      <c r="C226" s="2" t="s">
        <v>32</v>
      </c>
      <c r="D226" s="2" t="s">
        <v>350</v>
      </c>
      <c r="E226" s="4" t="s">
        <v>233</v>
      </c>
      <c r="F226" t="s">
        <v>566</v>
      </c>
      <c r="G226" t="s">
        <v>11</v>
      </c>
      <c r="H226">
        <v>2014</v>
      </c>
      <c r="I226" s="1">
        <v>41694</v>
      </c>
      <c r="J226" s="3">
        <v>41905</v>
      </c>
      <c r="K226">
        <v>0</v>
      </c>
      <c r="L226">
        <v>1459</v>
      </c>
      <c r="M226" s="25">
        <v>4.4579000282857102</v>
      </c>
      <c r="N226" t="s">
        <v>560</v>
      </c>
      <c r="O226" s="17">
        <v>14.5</v>
      </c>
      <c r="P226" s="17">
        <v>25.2</v>
      </c>
      <c r="Q226" s="16">
        <f t="shared" si="21"/>
        <v>0.57539682539682546</v>
      </c>
      <c r="R226">
        <v>1</v>
      </c>
      <c r="S226" t="s">
        <v>17</v>
      </c>
      <c r="U226">
        <v>1</v>
      </c>
      <c r="V226" s="16">
        <v>0.53</v>
      </c>
      <c r="W226" s="16">
        <v>0.51</v>
      </c>
      <c r="X226" s="16">
        <v>0.52</v>
      </c>
      <c r="Y226" s="23">
        <f t="shared" si="22"/>
        <v>0.52</v>
      </c>
      <c r="Z226" s="16">
        <v>43.2</v>
      </c>
      <c r="AA226" s="16">
        <v>43.24</v>
      </c>
      <c r="AB226" s="16">
        <v>43.25</v>
      </c>
      <c r="AC226" s="16">
        <f t="shared" si="23"/>
        <v>43.23</v>
      </c>
      <c r="AD226" s="24">
        <v>6.4999999999999997E-3</v>
      </c>
      <c r="AE226" s="16">
        <f t="shared" si="24"/>
        <v>6.5</v>
      </c>
      <c r="AF226" s="24">
        <f t="shared" si="27"/>
        <v>0.15035854730511219</v>
      </c>
      <c r="AG226" s="16">
        <v>32.43</v>
      </c>
      <c r="AH226" s="22">
        <f t="shared" si="25"/>
        <v>16.215</v>
      </c>
      <c r="AI226" s="22" t="e">
        <f t="shared" si="26"/>
        <v>#VALUE!</v>
      </c>
      <c r="AJ226" s="21" t="s">
        <v>133</v>
      </c>
      <c r="AK226" s="21" t="s">
        <v>133</v>
      </c>
      <c r="AL226">
        <v>18</v>
      </c>
      <c r="AM226">
        <v>14</v>
      </c>
      <c r="AN226">
        <v>15</v>
      </c>
      <c r="AO226">
        <v>19</v>
      </c>
      <c r="AP226">
        <v>14</v>
      </c>
      <c r="AQ226">
        <v>18</v>
      </c>
      <c r="AR226">
        <v>13</v>
      </c>
      <c r="AS226">
        <v>16</v>
      </c>
      <c r="AT226">
        <v>12</v>
      </c>
      <c r="AU226">
        <v>13</v>
      </c>
      <c r="AV226">
        <v>12</v>
      </c>
      <c r="AW226">
        <v>13</v>
      </c>
      <c r="AX226">
        <v>11</v>
      </c>
      <c r="AY226">
        <v>12</v>
      </c>
      <c r="AZ226">
        <v>12</v>
      </c>
      <c r="BA226">
        <v>11</v>
      </c>
      <c r="BB226">
        <v>11</v>
      </c>
      <c r="BC226">
        <v>11</v>
      </c>
      <c r="BD226">
        <v>11</v>
      </c>
      <c r="BE226">
        <v>11</v>
      </c>
      <c r="BF226">
        <v>10</v>
      </c>
      <c r="BG226">
        <v>11</v>
      </c>
      <c r="BI226">
        <v>15</v>
      </c>
      <c r="BJ226">
        <v>18</v>
      </c>
      <c r="BK226">
        <v>14</v>
      </c>
      <c r="BL226">
        <v>17</v>
      </c>
      <c r="BM226">
        <v>13</v>
      </c>
      <c r="BN226">
        <v>15</v>
      </c>
      <c r="BO226">
        <v>12</v>
      </c>
      <c r="BP226">
        <v>14</v>
      </c>
      <c r="BQ226">
        <v>11</v>
      </c>
      <c r="BR226">
        <v>13</v>
      </c>
      <c r="BS226">
        <v>11</v>
      </c>
      <c r="BT226">
        <v>12</v>
      </c>
      <c r="BU226">
        <v>11</v>
      </c>
      <c r="BV226">
        <v>11</v>
      </c>
      <c r="BW226">
        <v>11</v>
      </c>
      <c r="BX226">
        <v>11</v>
      </c>
      <c r="BY226">
        <v>10</v>
      </c>
      <c r="BZ226">
        <v>10</v>
      </c>
      <c r="CA226">
        <v>10</v>
      </c>
      <c r="CB226">
        <v>10</v>
      </c>
      <c r="CD226">
        <v>16</v>
      </c>
      <c r="CE226">
        <v>18</v>
      </c>
      <c r="CF226">
        <v>14</v>
      </c>
      <c r="CG226">
        <v>17</v>
      </c>
      <c r="CH226">
        <v>13</v>
      </c>
      <c r="CI226">
        <v>15</v>
      </c>
      <c r="CJ226">
        <v>12</v>
      </c>
      <c r="CK226">
        <v>13</v>
      </c>
      <c r="CL226">
        <v>11</v>
      </c>
      <c r="CM226">
        <v>12</v>
      </c>
      <c r="CN226">
        <v>11</v>
      </c>
      <c r="CO226">
        <v>12</v>
      </c>
      <c r="CP226">
        <v>10</v>
      </c>
      <c r="CQ226">
        <v>11</v>
      </c>
      <c r="CR226">
        <v>11</v>
      </c>
      <c r="CS226">
        <v>11</v>
      </c>
      <c r="CT226">
        <v>10</v>
      </c>
      <c r="CU226">
        <v>11</v>
      </c>
      <c r="CV226">
        <v>10</v>
      </c>
      <c r="CW226">
        <v>11</v>
      </c>
      <c r="FT226">
        <v>3</v>
      </c>
      <c r="FU226">
        <v>2</v>
      </c>
    </row>
    <row r="227" spans="1:178" x14ac:dyDescent="0.3">
      <c r="A227">
        <v>51</v>
      </c>
      <c r="B227">
        <v>5602</v>
      </c>
      <c r="C227" s="2" t="s">
        <v>31</v>
      </c>
      <c r="D227" s="2" t="s">
        <v>349</v>
      </c>
      <c r="E227" s="15" t="s">
        <v>233</v>
      </c>
      <c r="F227" t="s">
        <v>566</v>
      </c>
      <c r="G227" t="s">
        <v>11</v>
      </c>
      <c r="H227">
        <v>2010</v>
      </c>
      <c r="I227" s="1">
        <v>40483</v>
      </c>
      <c r="J227" s="3">
        <v>41906</v>
      </c>
      <c r="K227">
        <v>4</v>
      </c>
      <c r="L227">
        <v>1423</v>
      </c>
      <c r="M227" s="25">
        <v>4.4579000282857102</v>
      </c>
      <c r="N227" t="s">
        <v>557</v>
      </c>
      <c r="O227" s="17">
        <v>16.7</v>
      </c>
      <c r="P227" s="17">
        <v>26.1</v>
      </c>
      <c r="Q227" s="16">
        <f t="shared" si="21"/>
        <v>0.63984674329501912</v>
      </c>
      <c r="R227">
        <v>1</v>
      </c>
      <c r="S227" t="s">
        <v>39</v>
      </c>
      <c r="U227">
        <v>1</v>
      </c>
      <c r="V227" s="16">
        <v>0.48</v>
      </c>
      <c r="W227">
        <v>0.47</v>
      </c>
      <c r="X227">
        <v>0.48</v>
      </c>
      <c r="Y227" s="23">
        <f t="shared" si="22"/>
        <v>0.47666666666666663</v>
      </c>
      <c r="Z227">
        <v>42.94</v>
      </c>
      <c r="AA227" s="16">
        <v>42.82</v>
      </c>
      <c r="AB227" s="16">
        <v>42.84</v>
      </c>
      <c r="AC227" s="16">
        <f t="shared" si="23"/>
        <v>42.866666666666667</v>
      </c>
      <c r="AD227" s="24">
        <v>6.3E-3</v>
      </c>
      <c r="AE227" s="16">
        <f t="shared" si="24"/>
        <v>6.3</v>
      </c>
      <c r="AF227" s="24">
        <f t="shared" si="27"/>
        <v>0.14696734059097977</v>
      </c>
      <c r="AG227" s="16">
        <v>32.31</v>
      </c>
      <c r="AH227" s="22">
        <f t="shared" si="25"/>
        <v>16.155000000000001</v>
      </c>
      <c r="AI227" s="22">
        <f t="shared" si="26"/>
        <v>768</v>
      </c>
      <c r="AJ227" s="21">
        <f>AN227+AP227+AR227+AT227+AV227+AX227+AZ227+BB227+BD227+BD227+BF227+BI227+BK227+BM227+BO227+BQ227+BS227+BU227+BW227+BY227+CA227+CD227+CF227+CH227+CJ227+CL227+CN227+CP227+CR227+CT227+CV227</f>
        <v>373</v>
      </c>
      <c r="AK227" s="21">
        <f>AO227+AQ227+AS227+AU227+AW227+AY227+BA227+BC227+BE227+BE227+BG227+BJ227+BL227+BN227+BP227+BR227+BT227+BV227+BX227+BZ227+CB227+CE227+CG227+CI227+CK227+CM227+CO227+CQ227+CS227+CU227+CW227</f>
        <v>395</v>
      </c>
      <c r="AL227">
        <v>21</v>
      </c>
      <c r="AM227">
        <v>18</v>
      </c>
      <c r="AN227">
        <v>14</v>
      </c>
      <c r="AO227">
        <v>16</v>
      </c>
      <c r="AP227">
        <v>13</v>
      </c>
      <c r="AQ227">
        <v>16</v>
      </c>
      <c r="AR227">
        <v>13</v>
      </c>
      <c r="AS227">
        <v>14</v>
      </c>
      <c r="AT227">
        <v>13</v>
      </c>
      <c r="AU227">
        <v>13</v>
      </c>
      <c r="AV227">
        <v>12</v>
      </c>
      <c r="AW227">
        <v>12</v>
      </c>
      <c r="AX227">
        <v>11</v>
      </c>
      <c r="AY227">
        <v>12</v>
      </c>
      <c r="AZ227">
        <v>12</v>
      </c>
      <c r="BA227">
        <v>11</v>
      </c>
      <c r="BB227">
        <v>12</v>
      </c>
      <c r="BC227">
        <v>12</v>
      </c>
      <c r="BD227">
        <v>11</v>
      </c>
      <c r="BE227">
        <v>11</v>
      </c>
      <c r="BF227">
        <v>11</v>
      </c>
      <c r="BG227">
        <v>11</v>
      </c>
      <c r="BI227">
        <v>14</v>
      </c>
      <c r="BJ227">
        <v>17</v>
      </c>
      <c r="BK227">
        <v>14</v>
      </c>
      <c r="BL227">
        <v>16</v>
      </c>
      <c r="BM227">
        <v>13</v>
      </c>
      <c r="BN227">
        <v>14</v>
      </c>
      <c r="BO227">
        <v>12</v>
      </c>
      <c r="BP227">
        <v>13</v>
      </c>
      <c r="BQ227">
        <v>12</v>
      </c>
      <c r="BR227">
        <v>12</v>
      </c>
      <c r="BS227">
        <v>12</v>
      </c>
      <c r="BT227">
        <v>12</v>
      </c>
      <c r="BU227">
        <v>12</v>
      </c>
      <c r="BV227">
        <v>12</v>
      </c>
      <c r="BW227">
        <v>11</v>
      </c>
      <c r="BX227">
        <v>11</v>
      </c>
      <c r="BY227">
        <v>11</v>
      </c>
      <c r="BZ227">
        <v>11</v>
      </c>
      <c r="CA227">
        <v>11</v>
      </c>
      <c r="CB227">
        <v>11</v>
      </c>
      <c r="CD227">
        <v>14</v>
      </c>
      <c r="CE227">
        <v>16</v>
      </c>
      <c r="CF227">
        <v>13</v>
      </c>
      <c r="CG227">
        <v>14</v>
      </c>
      <c r="CH227">
        <v>13</v>
      </c>
      <c r="CI227">
        <v>14</v>
      </c>
      <c r="CJ227">
        <v>12</v>
      </c>
      <c r="CK227">
        <v>13</v>
      </c>
      <c r="CL227">
        <v>11</v>
      </c>
      <c r="CM227">
        <v>12</v>
      </c>
      <c r="CN227">
        <v>11</v>
      </c>
      <c r="CO227">
        <v>12</v>
      </c>
      <c r="CP227">
        <v>11</v>
      </c>
      <c r="CQ227">
        <v>12</v>
      </c>
      <c r="CR227">
        <v>11</v>
      </c>
      <c r="CS227">
        <v>11</v>
      </c>
      <c r="CT227">
        <v>11</v>
      </c>
      <c r="CU227">
        <v>11</v>
      </c>
      <c r="CV227">
        <v>11</v>
      </c>
      <c r="CW227">
        <v>12</v>
      </c>
    </row>
    <row r="228" spans="1:178" x14ac:dyDescent="0.3">
      <c r="A228">
        <v>86</v>
      </c>
      <c r="B228">
        <v>5907</v>
      </c>
      <c r="C228" s="2" t="s">
        <v>72</v>
      </c>
      <c r="D228" s="2" t="s">
        <v>389</v>
      </c>
      <c r="E228" s="4" t="s">
        <v>233</v>
      </c>
      <c r="F228" t="s">
        <v>566</v>
      </c>
      <c r="G228" t="s">
        <v>11</v>
      </c>
      <c r="H228">
        <v>2012</v>
      </c>
      <c r="I228" s="1">
        <v>41257</v>
      </c>
      <c r="J228" s="3">
        <v>41906</v>
      </c>
      <c r="K228">
        <v>2</v>
      </c>
      <c r="L228">
        <v>649</v>
      </c>
      <c r="M228" s="25">
        <v>4.4579000282857102</v>
      </c>
      <c r="N228" s="19" t="s">
        <v>559</v>
      </c>
      <c r="O228" s="17">
        <v>16.7</v>
      </c>
      <c r="P228" s="17">
        <v>25.7</v>
      </c>
      <c r="Q228" s="16">
        <f t="shared" si="21"/>
        <v>0.64980544747081714</v>
      </c>
      <c r="R228">
        <v>1</v>
      </c>
      <c r="S228" t="s">
        <v>39</v>
      </c>
      <c r="U228">
        <v>1</v>
      </c>
      <c r="V228" s="16">
        <v>0.44</v>
      </c>
      <c r="W228">
        <v>0.45</v>
      </c>
      <c r="X228" s="16">
        <v>0.47</v>
      </c>
      <c r="Y228" s="23">
        <f t="shared" si="22"/>
        <v>0.45333333333333331</v>
      </c>
      <c r="Z228" s="16">
        <v>39.71</v>
      </c>
      <c r="AA228" s="16">
        <v>39.6</v>
      </c>
      <c r="AB228" s="16">
        <v>39.68</v>
      </c>
      <c r="AC228" s="16">
        <f t="shared" si="23"/>
        <v>39.663333333333334</v>
      </c>
      <c r="AD228" s="24">
        <v>5.7000000000000002E-3</v>
      </c>
      <c r="AE228" s="16">
        <f t="shared" si="24"/>
        <v>5.7</v>
      </c>
      <c r="AF228" s="24">
        <f t="shared" si="27"/>
        <v>0.14370955542482561</v>
      </c>
      <c r="AG228" s="16">
        <v>28.25</v>
      </c>
      <c r="AH228" s="22">
        <f t="shared" si="25"/>
        <v>14.125</v>
      </c>
      <c r="AI228" s="22" t="e">
        <f t="shared" si="26"/>
        <v>#VALUE!</v>
      </c>
      <c r="AJ228" s="21" t="s">
        <v>133</v>
      </c>
      <c r="AK228" s="21" t="s">
        <v>133</v>
      </c>
    </row>
    <row r="229" spans="1:178" x14ac:dyDescent="0.3">
      <c r="A229">
        <v>215</v>
      </c>
      <c r="B229">
        <v>6230</v>
      </c>
      <c r="C229" s="2" t="s">
        <v>97</v>
      </c>
      <c r="D229" s="2" t="s">
        <v>413</v>
      </c>
      <c r="E229" s="4" t="s">
        <v>233</v>
      </c>
      <c r="G229" t="s">
        <v>11</v>
      </c>
      <c r="H229">
        <v>2014</v>
      </c>
      <c r="I229" s="1">
        <v>41835</v>
      </c>
      <c r="J229" s="3">
        <v>42037</v>
      </c>
      <c r="K229">
        <v>1</v>
      </c>
      <c r="L229">
        <v>1684</v>
      </c>
      <c r="M229" s="25">
        <v>3.03440265878571</v>
      </c>
      <c r="N229" t="s">
        <v>561</v>
      </c>
      <c r="O229" s="17">
        <v>14.9</v>
      </c>
      <c r="P229" s="17">
        <v>25.5</v>
      </c>
      <c r="Q229" s="16">
        <f t="shared" si="21"/>
        <v>0.58431372549019611</v>
      </c>
      <c r="R229">
        <v>1</v>
      </c>
      <c r="S229" t="s">
        <v>21</v>
      </c>
      <c r="U229">
        <v>0</v>
      </c>
      <c r="V229" s="16">
        <v>0.55000000000000004</v>
      </c>
      <c r="W229" s="16">
        <v>0.56999999999999995</v>
      </c>
      <c r="X229" s="16">
        <v>0.55000000000000004</v>
      </c>
      <c r="Y229" s="23">
        <f t="shared" si="22"/>
        <v>0.55666666666666675</v>
      </c>
      <c r="Z229" s="16">
        <v>48.19</v>
      </c>
      <c r="AA229" s="16">
        <v>48.47</v>
      </c>
      <c r="AB229" s="16">
        <v>48.22</v>
      </c>
      <c r="AC229" s="16">
        <f t="shared" si="23"/>
        <v>48.293333333333329</v>
      </c>
      <c r="AD229" s="24">
        <v>5.7999999999999996E-3</v>
      </c>
      <c r="AE229" s="16">
        <f t="shared" si="24"/>
        <v>5.8</v>
      </c>
      <c r="AF229" s="24">
        <f t="shared" si="27"/>
        <v>0.12009939260077306</v>
      </c>
      <c r="AG229" s="16">
        <v>42.42</v>
      </c>
      <c r="AH229" s="22">
        <f t="shared" si="25"/>
        <v>21.21</v>
      </c>
      <c r="AI229" s="22" t="e">
        <f t="shared" si="26"/>
        <v>#VALUE!</v>
      </c>
      <c r="AJ229" s="21" t="s">
        <v>133</v>
      </c>
      <c r="AK229" s="21" t="s">
        <v>133</v>
      </c>
      <c r="AL229">
        <v>23</v>
      </c>
      <c r="AM229">
        <v>18</v>
      </c>
      <c r="AN229">
        <v>14</v>
      </c>
      <c r="AO229">
        <v>17</v>
      </c>
      <c r="AP229">
        <v>13</v>
      </c>
      <c r="AQ229">
        <v>15</v>
      </c>
      <c r="AR229">
        <v>13</v>
      </c>
      <c r="AS229">
        <v>14</v>
      </c>
      <c r="AT229">
        <v>12</v>
      </c>
      <c r="AU229">
        <v>13</v>
      </c>
      <c r="AV229">
        <v>12</v>
      </c>
      <c r="AW229">
        <v>11</v>
      </c>
      <c r="AX229">
        <v>11</v>
      </c>
      <c r="AY229">
        <v>11</v>
      </c>
      <c r="AZ229">
        <v>12</v>
      </c>
      <c r="BA229">
        <v>11</v>
      </c>
      <c r="BB229">
        <v>12</v>
      </c>
      <c r="BC229">
        <v>11</v>
      </c>
      <c r="BD229">
        <v>11</v>
      </c>
      <c r="BE229">
        <v>11</v>
      </c>
      <c r="BF229">
        <v>11</v>
      </c>
      <c r="BG229">
        <v>10</v>
      </c>
      <c r="BI229">
        <v>14</v>
      </c>
      <c r="BJ229">
        <v>17</v>
      </c>
      <c r="BK229">
        <v>12</v>
      </c>
      <c r="BL229">
        <v>16</v>
      </c>
      <c r="BM229">
        <v>12</v>
      </c>
      <c r="BN229">
        <v>13</v>
      </c>
      <c r="BO229">
        <v>12</v>
      </c>
      <c r="BP229">
        <v>12</v>
      </c>
      <c r="BQ229">
        <v>12</v>
      </c>
      <c r="BR229">
        <v>12</v>
      </c>
      <c r="BS229">
        <v>12</v>
      </c>
      <c r="BT229">
        <v>12</v>
      </c>
      <c r="BU229">
        <v>12</v>
      </c>
      <c r="BV229">
        <v>11</v>
      </c>
      <c r="BW229">
        <v>11</v>
      </c>
      <c r="BX229">
        <v>11</v>
      </c>
      <c r="BY229">
        <v>11</v>
      </c>
      <c r="BZ229">
        <v>11</v>
      </c>
      <c r="CA229">
        <v>10</v>
      </c>
      <c r="CB229">
        <v>11</v>
      </c>
      <c r="CD229">
        <v>14</v>
      </c>
      <c r="CE229">
        <v>16</v>
      </c>
      <c r="CF229">
        <v>12</v>
      </c>
      <c r="CG229">
        <v>15</v>
      </c>
      <c r="CH229">
        <v>12</v>
      </c>
      <c r="CI229">
        <v>13</v>
      </c>
      <c r="CJ229">
        <v>11</v>
      </c>
      <c r="CK229">
        <v>13</v>
      </c>
      <c r="CL229">
        <v>11</v>
      </c>
      <c r="CM229">
        <v>12</v>
      </c>
      <c r="CN229">
        <v>11</v>
      </c>
      <c r="CO229">
        <v>11</v>
      </c>
      <c r="CP229">
        <v>11</v>
      </c>
      <c r="CQ229">
        <v>11</v>
      </c>
      <c r="CR229">
        <v>10</v>
      </c>
      <c r="CS229">
        <v>11</v>
      </c>
      <c r="CT229">
        <v>11</v>
      </c>
      <c r="CU229">
        <v>11</v>
      </c>
      <c r="CV229">
        <v>10</v>
      </c>
      <c r="CW229">
        <v>11</v>
      </c>
    </row>
    <row r="230" spans="1:178" x14ac:dyDescent="0.3">
      <c r="A230">
        <v>211</v>
      </c>
      <c r="B230">
        <v>6219</v>
      </c>
      <c r="C230" s="2" t="s">
        <v>95</v>
      </c>
      <c r="D230" s="2" t="s">
        <v>411</v>
      </c>
      <c r="E230" s="4" t="s">
        <v>233</v>
      </c>
      <c r="F230" t="s">
        <v>576</v>
      </c>
      <c r="G230" t="s">
        <v>11</v>
      </c>
      <c r="H230">
        <v>2014</v>
      </c>
      <c r="I230" s="1">
        <v>41784</v>
      </c>
      <c r="J230" s="3">
        <v>42042</v>
      </c>
      <c r="K230">
        <v>1</v>
      </c>
      <c r="L230">
        <v>258</v>
      </c>
      <c r="M230" s="25">
        <v>3.03440265878571</v>
      </c>
      <c r="N230" t="s">
        <v>561</v>
      </c>
      <c r="O230" s="17">
        <v>15.6</v>
      </c>
      <c r="P230" s="17">
        <v>26</v>
      </c>
      <c r="Q230" s="16">
        <f t="shared" si="21"/>
        <v>0.6</v>
      </c>
      <c r="R230">
        <v>1</v>
      </c>
      <c r="S230" t="s">
        <v>13</v>
      </c>
      <c r="U230">
        <v>0</v>
      </c>
      <c r="V230" s="16">
        <v>0.53</v>
      </c>
      <c r="W230" s="16">
        <v>0.54</v>
      </c>
      <c r="X230" s="16">
        <v>0.53</v>
      </c>
      <c r="Y230" s="23">
        <f t="shared" si="22"/>
        <v>0.53333333333333333</v>
      </c>
      <c r="Z230" s="16">
        <v>49.53</v>
      </c>
      <c r="AA230" s="16">
        <v>49.57</v>
      </c>
      <c r="AB230" s="16">
        <v>49.74</v>
      </c>
      <c r="AC230" s="16">
        <f t="shared" si="23"/>
        <v>49.613333333333337</v>
      </c>
      <c r="AD230" s="24">
        <v>5.8999999999999999E-3</v>
      </c>
      <c r="AE230" s="16">
        <f t="shared" si="24"/>
        <v>5.8999999999999995</v>
      </c>
      <c r="AF230" s="24">
        <f t="shared" si="27"/>
        <v>0.11891964525665141</v>
      </c>
      <c r="AG230" s="16">
        <v>42.67</v>
      </c>
      <c r="AH230" s="22">
        <f t="shared" si="25"/>
        <v>21.335000000000001</v>
      </c>
      <c r="AI230" s="22" t="e">
        <f t="shared" si="26"/>
        <v>#VALUE!</v>
      </c>
      <c r="AJ230" s="21" t="s">
        <v>133</v>
      </c>
      <c r="AK230" s="21" t="s">
        <v>133</v>
      </c>
      <c r="AL230">
        <v>20</v>
      </c>
      <c r="AM230">
        <v>18</v>
      </c>
      <c r="FM230">
        <v>0.54</v>
      </c>
      <c r="FN230">
        <v>0.52</v>
      </c>
      <c r="FO230">
        <v>0.49</v>
      </c>
      <c r="FP230">
        <v>49.37</v>
      </c>
      <c r="FQ230">
        <v>49.23</v>
      </c>
      <c r="FR230">
        <v>49.31</v>
      </c>
      <c r="FS230">
        <v>38.47</v>
      </c>
      <c r="FT230">
        <v>3</v>
      </c>
      <c r="FU230">
        <v>2</v>
      </c>
    </row>
    <row r="231" spans="1:178" x14ac:dyDescent="0.3">
      <c r="A231">
        <v>109</v>
      </c>
      <c r="B231">
        <v>6136</v>
      </c>
      <c r="C231" s="2" t="s">
        <v>16</v>
      </c>
      <c r="D231" s="2" t="s">
        <v>338</v>
      </c>
      <c r="E231" s="4" t="s">
        <v>233</v>
      </c>
      <c r="F231" t="s">
        <v>574</v>
      </c>
      <c r="G231" t="s">
        <v>11</v>
      </c>
      <c r="H231">
        <v>2014</v>
      </c>
      <c r="I231" s="1">
        <v>41690</v>
      </c>
      <c r="J231" s="3">
        <v>42059</v>
      </c>
      <c r="K231">
        <v>1</v>
      </c>
      <c r="L231">
        <v>369</v>
      </c>
      <c r="M231" s="25">
        <v>3.03440265878571</v>
      </c>
      <c r="N231" t="s">
        <v>561</v>
      </c>
      <c r="O231" s="17">
        <v>16.5</v>
      </c>
      <c r="P231" s="17">
        <v>25.9</v>
      </c>
      <c r="Q231" s="16">
        <f t="shared" si="21"/>
        <v>0.63706563706563712</v>
      </c>
      <c r="R231">
        <v>1</v>
      </c>
      <c r="S231" t="s">
        <v>21</v>
      </c>
      <c r="U231">
        <v>0</v>
      </c>
      <c r="V231" s="16">
        <v>0.57999999999999996</v>
      </c>
      <c r="W231" s="16">
        <v>0.6</v>
      </c>
      <c r="X231" s="16">
        <v>0.57999999999999996</v>
      </c>
      <c r="Y231" s="23">
        <f t="shared" si="22"/>
        <v>0.58666666666666656</v>
      </c>
      <c r="Z231" s="16">
        <v>51.3</v>
      </c>
      <c r="AA231" s="16">
        <v>51.3</v>
      </c>
      <c r="AB231" s="16">
        <v>51.4</v>
      </c>
      <c r="AC231" s="16">
        <f t="shared" si="23"/>
        <v>51.333333333333336</v>
      </c>
      <c r="AD231" s="24">
        <v>6.3E-3</v>
      </c>
      <c r="AE231" s="16">
        <f t="shared" si="24"/>
        <v>6.3</v>
      </c>
      <c r="AF231" s="24">
        <f t="shared" si="27"/>
        <v>0.12272727272727271</v>
      </c>
      <c r="AG231" s="16">
        <v>43.28</v>
      </c>
      <c r="AH231" s="22">
        <f t="shared" si="25"/>
        <v>21.64</v>
      </c>
      <c r="AI231" s="22" t="e">
        <f t="shared" si="26"/>
        <v>#VALUE!</v>
      </c>
      <c r="AJ231" s="21" t="s">
        <v>133</v>
      </c>
      <c r="AK231" s="21" t="s">
        <v>133</v>
      </c>
      <c r="CY231" s="12" t="s">
        <v>273</v>
      </c>
      <c r="CZ231">
        <v>21</v>
      </c>
      <c r="DA231">
        <v>18</v>
      </c>
      <c r="DB231">
        <v>12</v>
      </c>
      <c r="DC231">
        <v>15</v>
      </c>
      <c r="DD231">
        <v>12</v>
      </c>
      <c r="DE231">
        <v>14</v>
      </c>
      <c r="DF231">
        <v>12</v>
      </c>
      <c r="DG231">
        <v>13</v>
      </c>
      <c r="DH231">
        <v>11</v>
      </c>
      <c r="DI231">
        <v>12</v>
      </c>
      <c r="DJ231">
        <v>11</v>
      </c>
      <c r="DK231">
        <v>12</v>
      </c>
      <c r="DL231">
        <v>11</v>
      </c>
      <c r="DM231">
        <v>11</v>
      </c>
      <c r="DN231">
        <v>11</v>
      </c>
      <c r="DO231">
        <v>11</v>
      </c>
      <c r="DP231">
        <v>10</v>
      </c>
      <c r="DQ231">
        <v>11</v>
      </c>
      <c r="DR231">
        <v>10</v>
      </c>
      <c r="DS231">
        <v>10</v>
      </c>
      <c r="DT231">
        <v>10</v>
      </c>
      <c r="DU231">
        <v>10</v>
      </c>
      <c r="DW231">
        <v>13</v>
      </c>
      <c r="DX231">
        <v>14</v>
      </c>
      <c r="DY231">
        <v>11</v>
      </c>
      <c r="DZ231">
        <v>15</v>
      </c>
      <c r="EA231">
        <v>12</v>
      </c>
      <c r="EB231">
        <v>13</v>
      </c>
      <c r="EC231">
        <v>11</v>
      </c>
      <c r="ED231">
        <v>12</v>
      </c>
      <c r="EE231">
        <v>11</v>
      </c>
      <c r="EF231">
        <v>11</v>
      </c>
      <c r="EG231">
        <v>11</v>
      </c>
      <c r="EH231">
        <v>11</v>
      </c>
      <c r="EI231">
        <v>11</v>
      </c>
      <c r="EJ231">
        <v>11</v>
      </c>
      <c r="EK231">
        <v>10</v>
      </c>
      <c r="EL231">
        <v>11</v>
      </c>
      <c r="EM231">
        <v>10</v>
      </c>
      <c r="EN231">
        <v>11</v>
      </c>
      <c r="EO231">
        <v>10</v>
      </c>
      <c r="EP231">
        <v>11</v>
      </c>
      <c r="ER231">
        <v>13</v>
      </c>
      <c r="ES231">
        <v>14</v>
      </c>
      <c r="ET231">
        <v>12</v>
      </c>
      <c r="EU231">
        <v>14</v>
      </c>
      <c r="EV231">
        <v>12</v>
      </c>
      <c r="EW231">
        <v>12</v>
      </c>
      <c r="EX231">
        <v>11</v>
      </c>
      <c r="EY231">
        <v>12</v>
      </c>
      <c r="EZ231">
        <v>12</v>
      </c>
      <c r="FA231">
        <v>12</v>
      </c>
      <c r="FB231">
        <v>11</v>
      </c>
      <c r="FC231">
        <v>11</v>
      </c>
      <c r="FD231">
        <v>11</v>
      </c>
      <c r="FE231">
        <v>11</v>
      </c>
      <c r="FF231">
        <v>10</v>
      </c>
      <c r="FG231">
        <v>10</v>
      </c>
      <c r="FH231">
        <v>10</v>
      </c>
      <c r="FI231">
        <v>11</v>
      </c>
      <c r="FJ231">
        <v>10</v>
      </c>
      <c r="FK231">
        <v>11</v>
      </c>
      <c r="FT231">
        <v>3</v>
      </c>
      <c r="FU231">
        <v>2</v>
      </c>
      <c r="FV231">
        <v>4.8999999999999998E-3</v>
      </c>
    </row>
    <row r="232" spans="1:178" x14ac:dyDescent="0.3">
      <c r="A232">
        <v>173</v>
      </c>
      <c r="B232">
        <v>6172</v>
      </c>
      <c r="C232" s="2" t="s">
        <v>66</v>
      </c>
      <c r="D232" s="2" t="s">
        <v>383</v>
      </c>
      <c r="E232" s="4" t="s">
        <v>233</v>
      </c>
      <c r="G232" t="s">
        <v>11</v>
      </c>
      <c r="H232">
        <v>2014</v>
      </c>
      <c r="I232" s="1">
        <v>41710</v>
      </c>
      <c r="J232" s="3">
        <v>42061</v>
      </c>
      <c r="K232">
        <v>1</v>
      </c>
      <c r="L232">
        <v>351</v>
      </c>
      <c r="M232" s="25">
        <v>3.03440265878571</v>
      </c>
      <c r="N232" t="s">
        <v>557</v>
      </c>
      <c r="O232" s="17">
        <v>15.8</v>
      </c>
      <c r="P232" s="17">
        <v>25.8</v>
      </c>
      <c r="Q232" s="16">
        <f t="shared" si="21"/>
        <v>0.61240310077519378</v>
      </c>
      <c r="R232">
        <v>1</v>
      </c>
      <c r="S232" t="s">
        <v>13</v>
      </c>
      <c r="U232">
        <v>0</v>
      </c>
      <c r="V232" s="16">
        <v>0.63</v>
      </c>
      <c r="W232" s="16">
        <v>0.6</v>
      </c>
      <c r="X232" s="16">
        <v>0.61</v>
      </c>
      <c r="Y232" s="23">
        <f t="shared" si="22"/>
        <v>0.61333333333333329</v>
      </c>
      <c r="Z232" s="16">
        <v>50.05</v>
      </c>
      <c r="AA232" s="16">
        <v>50.13</v>
      </c>
      <c r="AB232" s="16">
        <v>50.07</v>
      </c>
      <c r="AC232" s="16">
        <f t="shared" si="23"/>
        <v>50.083333333333336</v>
      </c>
      <c r="AD232" s="24">
        <v>6.1000000000000004E-3</v>
      </c>
      <c r="AE232" s="16">
        <f t="shared" si="24"/>
        <v>6.1000000000000005</v>
      </c>
      <c r="AF232" s="24">
        <f t="shared" si="27"/>
        <v>0.12179700499168054</v>
      </c>
      <c r="AG232" s="16">
        <v>41.55</v>
      </c>
      <c r="AH232" s="22">
        <f t="shared" si="25"/>
        <v>20.774999999999999</v>
      </c>
      <c r="AI232" s="22" t="e">
        <f t="shared" si="26"/>
        <v>#VALUE!</v>
      </c>
      <c r="AJ232" s="21" t="s">
        <v>133</v>
      </c>
      <c r="AK232" s="21" t="s">
        <v>133</v>
      </c>
      <c r="AL232">
        <v>21</v>
      </c>
      <c r="AM232">
        <v>21</v>
      </c>
      <c r="AN232">
        <v>13</v>
      </c>
      <c r="AO232">
        <v>16</v>
      </c>
      <c r="AP232">
        <v>12</v>
      </c>
      <c r="AQ232">
        <v>14</v>
      </c>
      <c r="AR232">
        <v>11</v>
      </c>
      <c r="AS232">
        <v>13</v>
      </c>
      <c r="AT232">
        <v>11</v>
      </c>
      <c r="AU232">
        <v>12</v>
      </c>
      <c r="AV232">
        <v>11</v>
      </c>
      <c r="AW232">
        <v>11</v>
      </c>
      <c r="AX232">
        <v>10</v>
      </c>
      <c r="AY232">
        <v>11</v>
      </c>
      <c r="AZ232">
        <v>10</v>
      </c>
      <c r="BA232">
        <v>10</v>
      </c>
      <c r="BB232">
        <v>10</v>
      </c>
      <c r="BC232">
        <v>11</v>
      </c>
      <c r="BD232">
        <v>10</v>
      </c>
      <c r="BE232">
        <v>10</v>
      </c>
      <c r="BF232">
        <v>9</v>
      </c>
      <c r="BG232">
        <v>10</v>
      </c>
      <c r="BI232">
        <v>13</v>
      </c>
      <c r="BJ232">
        <v>16</v>
      </c>
      <c r="BK232">
        <v>12</v>
      </c>
      <c r="BL232">
        <v>15</v>
      </c>
      <c r="BM232">
        <v>11</v>
      </c>
      <c r="BN232">
        <v>13</v>
      </c>
      <c r="BO232">
        <v>11</v>
      </c>
      <c r="BP232">
        <v>12</v>
      </c>
      <c r="BQ232">
        <v>11</v>
      </c>
      <c r="BR232">
        <v>11</v>
      </c>
      <c r="BS232">
        <v>11</v>
      </c>
      <c r="BT232">
        <v>11</v>
      </c>
      <c r="BU232">
        <v>10</v>
      </c>
      <c r="BV232">
        <v>10</v>
      </c>
      <c r="BW232">
        <v>10</v>
      </c>
      <c r="BX232">
        <v>10</v>
      </c>
      <c r="BY232">
        <v>11</v>
      </c>
      <c r="BZ232">
        <v>10</v>
      </c>
      <c r="CA232">
        <v>10</v>
      </c>
      <c r="CB232">
        <v>9</v>
      </c>
      <c r="CD232">
        <v>13</v>
      </c>
      <c r="CE232">
        <v>15</v>
      </c>
      <c r="CF232">
        <v>11</v>
      </c>
      <c r="CG232">
        <v>14</v>
      </c>
      <c r="CH232">
        <v>11</v>
      </c>
      <c r="CI232">
        <v>13</v>
      </c>
      <c r="CJ232">
        <v>11</v>
      </c>
      <c r="CK232">
        <v>12</v>
      </c>
      <c r="CL232">
        <v>11</v>
      </c>
      <c r="CM232">
        <v>12</v>
      </c>
      <c r="CN232">
        <v>11</v>
      </c>
      <c r="CO232">
        <v>11</v>
      </c>
      <c r="CP232">
        <v>10</v>
      </c>
      <c r="CQ232">
        <v>10</v>
      </c>
      <c r="CR232">
        <v>10</v>
      </c>
      <c r="CS232">
        <v>10</v>
      </c>
      <c r="CT232">
        <v>10</v>
      </c>
      <c r="CU232">
        <v>10</v>
      </c>
      <c r="CV232">
        <v>9</v>
      </c>
      <c r="CW232">
        <v>9</v>
      </c>
    </row>
    <row r="233" spans="1:178" x14ac:dyDescent="0.3">
      <c r="A233">
        <v>134</v>
      </c>
      <c r="B233">
        <v>6149</v>
      </c>
      <c r="C233" s="2" t="s">
        <v>40</v>
      </c>
      <c r="D233" s="2" t="s">
        <v>357</v>
      </c>
      <c r="E233" s="4" t="s">
        <v>233</v>
      </c>
      <c r="G233" t="s">
        <v>11</v>
      </c>
      <c r="H233">
        <v>2014</v>
      </c>
      <c r="I233" s="1">
        <v>41696</v>
      </c>
      <c r="J233" s="3">
        <v>42062</v>
      </c>
      <c r="K233">
        <v>1</v>
      </c>
      <c r="L233">
        <v>366</v>
      </c>
      <c r="M233" s="25">
        <v>3.03440265878571</v>
      </c>
      <c r="N233" t="s">
        <v>561</v>
      </c>
      <c r="O233" s="17">
        <v>14.2</v>
      </c>
      <c r="P233" s="17">
        <v>25.3</v>
      </c>
      <c r="Q233" s="16">
        <f t="shared" si="21"/>
        <v>0.56126482213438733</v>
      </c>
      <c r="R233">
        <v>1</v>
      </c>
      <c r="S233" t="s">
        <v>15</v>
      </c>
      <c r="U233">
        <v>1</v>
      </c>
      <c r="V233" s="16">
        <v>0.55000000000000004</v>
      </c>
      <c r="W233" s="16">
        <v>0.53</v>
      </c>
      <c r="X233" s="16">
        <v>0.55000000000000004</v>
      </c>
      <c r="Y233" s="23">
        <f t="shared" si="22"/>
        <v>0.54333333333333333</v>
      </c>
      <c r="Z233" s="16">
        <v>47.36</v>
      </c>
      <c r="AA233" s="16">
        <v>47.5</v>
      </c>
      <c r="AB233" s="16">
        <v>47.42</v>
      </c>
      <c r="AC233" s="16">
        <f t="shared" si="23"/>
        <v>47.426666666666669</v>
      </c>
      <c r="AD233" s="24">
        <v>6.8999999999999999E-3</v>
      </c>
      <c r="AE233" s="16">
        <f t="shared" si="24"/>
        <v>6.8999999999999995</v>
      </c>
      <c r="AF233" s="24">
        <f t="shared" si="27"/>
        <v>0.14548777059319648</v>
      </c>
      <c r="AG233" s="16">
        <v>36.57</v>
      </c>
      <c r="AH233" s="22">
        <f t="shared" si="25"/>
        <v>18.285</v>
      </c>
      <c r="AI233" s="22" t="e">
        <f t="shared" si="26"/>
        <v>#VALUE!</v>
      </c>
      <c r="AJ233" s="21" t="s">
        <v>133</v>
      </c>
      <c r="AK233" s="21" t="s">
        <v>133</v>
      </c>
      <c r="AL233">
        <v>20</v>
      </c>
      <c r="AM233">
        <v>18</v>
      </c>
      <c r="FT233">
        <v>4</v>
      </c>
      <c r="FU233">
        <v>3</v>
      </c>
    </row>
    <row r="234" spans="1:178" x14ac:dyDescent="0.3">
      <c r="A234">
        <v>233</v>
      </c>
      <c r="B234">
        <v>6375</v>
      </c>
      <c r="C234" s="2" t="s">
        <v>101</v>
      </c>
      <c r="D234" s="2" t="s">
        <v>417</v>
      </c>
      <c r="E234" s="15" t="s">
        <v>233</v>
      </c>
      <c r="G234" t="s">
        <v>11</v>
      </c>
      <c r="H234">
        <v>2014</v>
      </c>
      <c r="I234" s="1">
        <v>41996</v>
      </c>
      <c r="J234" s="3">
        <v>42236</v>
      </c>
      <c r="K234">
        <v>1</v>
      </c>
      <c r="L234">
        <v>2993</v>
      </c>
      <c r="M234" s="26">
        <v>4.8553472715714303</v>
      </c>
      <c r="N234" t="s">
        <v>557</v>
      </c>
      <c r="O234" s="17">
        <v>17</v>
      </c>
      <c r="P234" s="17">
        <v>24.7</v>
      </c>
      <c r="Q234" s="16">
        <f t="shared" si="21"/>
        <v>0.68825910931174095</v>
      </c>
      <c r="R234">
        <v>1</v>
      </c>
      <c r="S234" t="s">
        <v>13</v>
      </c>
      <c r="U234">
        <v>0</v>
      </c>
      <c r="V234" s="16">
        <v>0.6</v>
      </c>
      <c r="W234" s="16">
        <v>0.57999999999999996</v>
      </c>
      <c r="X234" s="16">
        <v>0.57999999999999996</v>
      </c>
      <c r="Y234" s="23">
        <f t="shared" si="22"/>
        <v>0.58666666666666656</v>
      </c>
      <c r="Z234" s="16">
        <v>53.72</v>
      </c>
      <c r="AA234" s="16">
        <v>53.57</v>
      </c>
      <c r="AB234" s="16">
        <v>53.62</v>
      </c>
      <c r="AC234" s="16">
        <f t="shared" si="23"/>
        <v>53.636666666666663</v>
      </c>
      <c r="AD234" s="24">
        <v>6.4999999999999997E-3</v>
      </c>
      <c r="AE234" s="16">
        <f t="shared" si="24"/>
        <v>6.5</v>
      </c>
      <c r="AF234" s="24">
        <f t="shared" si="27"/>
        <v>0.12118575601267791</v>
      </c>
      <c r="AG234" s="16">
        <v>46.83</v>
      </c>
      <c r="AH234" s="22">
        <f t="shared" si="25"/>
        <v>23.414999999999999</v>
      </c>
      <c r="AI234" s="22">
        <f t="shared" si="26"/>
        <v>0</v>
      </c>
      <c r="AJ234" s="21">
        <f>AN234+AP234+AR234+AT234+AV234+AX234+AZ234+BB234+BD234+BD234+BF234+BI234+BK234+BM234+BO234+BQ234+BS234+BU234+BW234+BY234+CA234+CD234+CF234+CH234+CJ234+CL234+CN234+CP234+CR234+CT234+CV234</f>
        <v>0</v>
      </c>
      <c r="AK234" s="21">
        <f>AO234+AQ234+AS234+AU234+AW234+AY234+BA234+BC234+BE234+BE234+BG234+BJ234+BL234+BN234+BP234+BR234+BT234+BV234+BX234+BZ234+CB234+CE234+CG234+CI234+CK234+CM234+CO234+CQ234+CS234+CU234+CW234</f>
        <v>0</v>
      </c>
      <c r="AL234">
        <v>21</v>
      </c>
      <c r="AM234">
        <v>18</v>
      </c>
      <c r="FT234">
        <v>3</v>
      </c>
      <c r="FU234">
        <v>3</v>
      </c>
    </row>
    <row r="235" spans="1:178" x14ac:dyDescent="0.3">
      <c r="A235">
        <v>12</v>
      </c>
      <c r="B235">
        <v>3486</v>
      </c>
      <c r="C235" s="2" t="s">
        <v>33</v>
      </c>
      <c r="D235" s="2" t="s">
        <v>351</v>
      </c>
      <c r="E235" s="4" t="s">
        <v>233</v>
      </c>
      <c r="G235" t="s">
        <v>11</v>
      </c>
      <c r="H235">
        <v>2005</v>
      </c>
      <c r="I235" s="1">
        <v>38515</v>
      </c>
      <c r="J235" s="3">
        <v>42248</v>
      </c>
      <c r="K235">
        <v>10</v>
      </c>
      <c r="L235">
        <v>3733</v>
      </c>
      <c r="M235" s="26">
        <v>4.8553472715714303</v>
      </c>
      <c r="N235" t="s">
        <v>557</v>
      </c>
      <c r="O235" s="17">
        <v>17.8</v>
      </c>
      <c r="P235" s="17">
        <v>26.4</v>
      </c>
      <c r="Q235" s="16">
        <f t="shared" si="21"/>
        <v>0.67424242424242431</v>
      </c>
      <c r="R235">
        <v>1</v>
      </c>
      <c r="S235" t="s">
        <v>13</v>
      </c>
      <c r="U235">
        <v>0</v>
      </c>
      <c r="V235">
        <v>0.62</v>
      </c>
      <c r="W235">
        <v>0.62</v>
      </c>
      <c r="X235">
        <v>0.63</v>
      </c>
      <c r="Y235" s="23">
        <f t="shared" si="22"/>
        <v>0.62333333333333341</v>
      </c>
      <c r="Z235">
        <v>51.49</v>
      </c>
      <c r="AA235">
        <v>51.45</v>
      </c>
      <c r="AB235" s="16">
        <v>51.32</v>
      </c>
      <c r="AC235" s="16">
        <f t="shared" si="23"/>
        <v>51.419999999999995</v>
      </c>
      <c r="AD235" s="24">
        <v>6.3E-3</v>
      </c>
      <c r="AE235" s="16">
        <f t="shared" si="24"/>
        <v>6.3</v>
      </c>
      <c r="AF235" s="24">
        <f t="shared" si="27"/>
        <v>0.12252042007001168</v>
      </c>
      <c r="AG235">
        <v>45.32</v>
      </c>
      <c r="AH235" s="22">
        <f t="shared" si="25"/>
        <v>22.66</v>
      </c>
      <c r="AI235" s="22" t="e">
        <f t="shared" si="26"/>
        <v>#VALUE!</v>
      </c>
      <c r="AJ235" s="21" t="s">
        <v>133</v>
      </c>
      <c r="AK235" s="21" t="s">
        <v>133</v>
      </c>
      <c r="AL235">
        <v>22</v>
      </c>
      <c r="AM235">
        <v>19</v>
      </c>
    </row>
    <row r="236" spans="1:178" x14ac:dyDescent="0.3">
      <c r="A236">
        <v>175</v>
      </c>
      <c r="B236">
        <v>6175</v>
      </c>
      <c r="C236" s="2" t="s">
        <v>69</v>
      </c>
      <c r="D236" s="2" t="s">
        <v>386</v>
      </c>
      <c r="E236" s="4" t="s">
        <v>233</v>
      </c>
      <c r="G236" t="s">
        <v>11</v>
      </c>
      <c r="H236">
        <v>2014</v>
      </c>
      <c r="I236" s="1">
        <v>41711</v>
      </c>
      <c r="J236" s="3">
        <v>42257</v>
      </c>
      <c r="K236">
        <v>1</v>
      </c>
      <c r="L236">
        <v>716</v>
      </c>
      <c r="M236" s="26">
        <v>4.8553472715714303</v>
      </c>
      <c r="N236" t="s">
        <v>557</v>
      </c>
      <c r="O236" s="17">
        <v>15.8</v>
      </c>
      <c r="P236" s="17">
        <v>26.8</v>
      </c>
      <c r="Q236" s="16">
        <f t="shared" si="21"/>
        <v>0.58955223880597019</v>
      </c>
      <c r="R236">
        <v>1</v>
      </c>
      <c r="S236" t="s">
        <v>13</v>
      </c>
      <c r="U236">
        <v>0</v>
      </c>
      <c r="V236" s="16">
        <v>0.64</v>
      </c>
      <c r="W236" s="16">
        <v>0.65</v>
      </c>
      <c r="X236" s="16">
        <v>0.65</v>
      </c>
      <c r="Y236" s="23">
        <f t="shared" si="22"/>
        <v>0.64666666666666661</v>
      </c>
      <c r="Z236" s="16">
        <v>52.87</v>
      </c>
      <c r="AA236" s="16">
        <v>52.72</v>
      </c>
      <c r="AB236" s="16">
        <v>52.95</v>
      </c>
      <c r="AC236" s="16">
        <f t="shared" si="23"/>
        <v>52.846666666666671</v>
      </c>
      <c r="AD236" s="24">
        <v>6.4999999999999997E-3</v>
      </c>
      <c r="AE236" s="16">
        <f t="shared" si="24"/>
        <v>6.5</v>
      </c>
      <c r="AF236" s="24">
        <f t="shared" si="27"/>
        <v>0.12299735082628989</v>
      </c>
      <c r="AG236" s="16">
        <v>47.28</v>
      </c>
      <c r="AH236" s="22">
        <f t="shared" si="25"/>
        <v>23.64</v>
      </c>
      <c r="AI236" s="22" t="e">
        <f t="shared" si="26"/>
        <v>#VALUE!</v>
      </c>
      <c r="AJ236" s="21" t="s">
        <v>133</v>
      </c>
      <c r="AK236" s="21" t="s">
        <v>133</v>
      </c>
      <c r="AL236">
        <v>23</v>
      </c>
      <c r="AM236">
        <v>21</v>
      </c>
      <c r="AN236">
        <v>14</v>
      </c>
      <c r="AO236">
        <v>16</v>
      </c>
      <c r="AP236">
        <v>13</v>
      </c>
      <c r="AQ236">
        <v>15</v>
      </c>
      <c r="AR236">
        <v>13</v>
      </c>
      <c r="AS236">
        <v>14</v>
      </c>
      <c r="AT236">
        <v>12</v>
      </c>
      <c r="AU236">
        <v>14</v>
      </c>
      <c r="AV236">
        <v>12</v>
      </c>
      <c r="AW236">
        <v>13</v>
      </c>
      <c r="AX236">
        <v>11</v>
      </c>
      <c r="AY236">
        <v>12</v>
      </c>
      <c r="AZ236">
        <v>11</v>
      </c>
      <c r="BA236">
        <v>11</v>
      </c>
      <c r="BB236">
        <v>11</v>
      </c>
      <c r="BC236">
        <v>12</v>
      </c>
      <c r="BD236">
        <v>11</v>
      </c>
      <c r="BE236">
        <v>12</v>
      </c>
      <c r="BF236">
        <v>11</v>
      </c>
      <c r="BG236">
        <v>11</v>
      </c>
      <c r="BI236">
        <v>14</v>
      </c>
      <c r="BJ236">
        <v>15</v>
      </c>
      <c r="BK236">
        <v>14</v>
      </c>
      <c r="BL236">
        <v>16</v>
      </c>
      <c r="BM236">
        <v>13</v>
      </c>
      <c r="BN236">
        <v>15</v>
      </c>
      <c r="BO236">
        <v>12</v>
      </c>
      <c r="BP236">
        <v>14</v>
      </c>
      <c r="BQ236">
        <v>12</v>
      </c>
      <c r="BR236">
        <v>12</v>
      </c>
      <c r="BS236">
        <v>11</v>
      </c>
      <c r="BT236">
        <v>12</v>
      </c>
      <c r="BU236">
        <v>12</v>
      </c>
      <c r="BV236">
        <v>12</v>
      </c>
      <c r="BW236">
        <v>11</v>
      </c>
      <c r="BX236">
        <v>11</v>
      </c>
      <c r="BY236">
        <v>11</v>
      </c>
      <c r="BZ236">
        <v>10</v>
      </c>
      <c r="CA236">
        <v>11</v>
      </c>
      <c r="CB236">
        <v>11</v>
      </c>
      <c r="CD236">
        <v>14</v>
      </c>
      <c r="CE236">
        <v>17</v>
      </c>
      <c r="CF236">
        <v>14</v>
      </c>
      <c r="CG236">
        <v>16</v>
      </c>
      <c r="CH236">
        <v>13</v>
      </c>
      <c r="CI236">
        <v>15</v>
      </c>
      <c r="CJ236">
        <v>12</v>
      </c>
      <c r="CK236">
        <v>13</v>
      </c>
      <c r="CL236">
        <v>12</v>
      </c>
      <c r="CM236">
        <v>13</v>
      </c>
      <c r="CN236">
        <v>12</v>
      </c>
      <c r="CO236">
        <v>12</v>
      </c>
      <c r="CP236">
        <v>11</v>
      </c>
      <c r="CQ236">
        <v>11</v>
      </c>
      <c r="CR236">
        <v>11</v>
      </c>
      <c r="CS236">
        <v>11</v>
      </c>
      <c r="CT236">
        <v>11</v>
      </c>
      <c r="CU236">
        <v>11</v>
      </c>
      <c r="CV236">
        <v>11</v>
      </c>
      <c r="CW236">
        <v>11</v>
      </c>
      <c r="FT236">
        <v>4</v>
      </c>
      <c r="FU236">
        <v>3</v>
      </c>
    </row>
    <row r="237" spans="1:178" x14ac:dyDescent="0.3">
      <c r="A237">
        <v>241</v>
      </c>
      <c r="B237">
        <v>6384</v>
      </c>
      <c r="C237" s="2" t="s">
        <v>102</v>
      </c>
      <c r="D237" s="2" t="s">
        <v>418</v>
      </c>
      <c r="E237" s="4" t="s">
        <v>233</v>
      </c>
      <c r="G237" t="s">
        <v>11</v>
      </c>
      <c r="H237">
        <v>2015</v>
      </c>
      <c r="I237" s="1">
        <v>42020</v>
      </c>
      <c r="J237" s="3">
        <v>42260</v>
      </c>
      <c r="K237">
        <v>0</v>
      </c>
      <c r="L237">
        <v>1496</v>
      </c>
      <c r="M237" s="26">
        <v>4.8553472715714303</v>
      </c>
      <c r="N237" t="s">
        <v>603</v>
      </c>
      <c r="O237" s="17">
        <v>15.8</v>
      </c>
      <c r="P237" s="17">
        <v>25.2</v>
      </c>
      <c r="Q237" s="16">
        <f t="shared" si="21"/>
        <v>0.62698412698412698</v>
      </c>
      <c r="R237">
        <v>1</v>
      </c>
      <c r="S237" t="s">
        <v>13</v>
      </c>
      <c r="U237">
        <v>0</v>
      </c>
      <c r="V237" s="16">
        <v>0.61</v>
      </c>
      <c r="W237" s="16">
        <v>0.59</v>
      </c>
      <c r="X237" s="16">
        <v>0.6</v>
      </c>
      <c r="Y237" s="23">
        <f t="shared" si="22"/>
        <v>0.6</v>
      </c>
      <c r="Z237" s="16">
        <v>47.34</v>
      </c>
      <c r="AA237" s="16">
        <v>47.24</v>
      </c>
      <c r="AB237" s="16">
        <v>47.31</v>
      </c>
      <c r="AC237" s="16">
        <f t="shared" si="23"/>
        <v>47.296666666666674</v>
      </c>
      <c r="AD237" s="24">
        <v>7.0000000000000001E-3</v>
      </c>
      <c r="AE237" s="16">
        <f t="shared" si="24"/>
        <v>7</v>
      </c>
      <c r="AF237" s="24">
        <f t="shared" si="27"/>
        <v>0.14800197335964477</v>
      </c>
      <c r="AG237" s="16">
        <v>35.700000000000003</v>
      </c>
      <c r="AH237" s="22">
        <f t="shared" si="25"/>
        <v>17.850000000000001</v>
      </c>
      <c r="AI237" s="22" t="e">
        <f t="shared" si="26"/>
        <v>#VALUE!</v>
      </c>
      <c r="AJ237" s="21" t="s">
        <v>133</v>
      </c>
      <c r="AK237" s="21" t="s">
        <v>133</v>
      </c>
      <c r="FT237">
        <v>3</v>
      </c>
      <c r="FU237">
        <v>2</v>
      </c>
    </row>
    <row r="238" spans="1:178" x14ac:dyDescent="0.3">
      <c r="A238">
        <v>77</v>
      </c>
      <c r="B238">
        <v>5853</v>
      </c>
      <c r="C238" s="2" t="s">
        <v>103</v>
      </c>
      <c r="D238" s="2" t="s">
        <v>419</v>
      </c>
      <c r="E238" s="4" t="s">
        <v>233</v>
      </c>
      <c r="G238" t="s">
        <v>11</v>
      </c>
      <c r="H238">
        <v>2012</v>
      </c>
      <c r="I238" s="1">
        <v>41119</v>
      </c>
      <c r="J238" s="3">
        <v>42261</v>
      </c>
      <c r="K238">
        <v>3</v>
      </c>
      <c r="L238">
        <v>3191</v>
      </c>
      <c r="M238" s="26">
        <v>4.8553472715714303</v>
      </c>
      <c r="N238" t="s">
        <v>557</v>
      </c>
      <c r="O238" s="17">
        <v>15.8</v>
      </c>
      <c r="P238" s="17">
        <v>25.7</v>
      </c>
      <c r="Q238" s="16">
        <f t="shared" si="21"/>
        <v>0.61478599221789887</v>
      </c>
      <c r="R238">
        <v>1</v>
      </c>
      <c r="S238" t="s">
        <v>13</v>
      </c>
      <c r="U238">
        <v>0</v>
      </c>
      <c r="V238" s="16">
        <v>0.56000000000000005</v>
      </c>
      <c r="W238">
        <v>0.57999999999999996</v>
      </c>
      <c r="X238" s="16">
        <v>0.59</v>
      </c>
      <c r="Y238" s="23">
        <f t="shared" si="22"/>
        <v>0.57666666666666666</v>
      </c>
      <c r="Z238" s="16">
        <v>50.25</v>
      </c>
      <c r="AA238" s="16">
        <v>50.25</v>
      </c>
      <c r="AB238" s="16">
        <v>50.17</v>
      </c>
      <c r="AC238" s="16">
        <f t="shared" si="23"/>
        <v>50.223333333333336</v>
      </c>
      <c r="AD238" s="24">
        <v>5.7999999999999996E-3</v>
      </c>
      <c r="AE238" s="16">
        <f t="shared" si="24"/>
        <v>5.8</v>
      </c>
      <c r="AF238" s="24">
        <f t="shared" si="27"/>
        <v>0.11548417070418796</v>
      </c>
      <c r="AG238" s="16">
        <v>43.98</v>
      </c>
      <c r="AH238" s="22">
        <f t="shared" si="25"/>
        <v>21.99</v>
      </c>
      <c r="AI238" s="22" t="e">
        <f t="shared" si="26"/>
        <v>#VALUE!</v>
      </c>
      <c r="AJ238" s="21" t="s">
        <v>133</v>
      </c>
      <c r="AK238" s="21" t="s">
        <v>133</v>
      </c>
      <c r="FT238">
        <v>3</v>
      </c>
      <c r="FU238">
        <v>3</v>
      </c>
    </row>
    <row r="239" spans="1:178" x14ac:dyDescent="0.3">
      <c r="A239">
        <v>5</v>
      </c>
      <c r="B239">
        <v>2991</v>
      </c>
      <c r="C239" s="2" t="s">
        <v>24</v>
      </c>
      <c r="D239" s="2" t="s">
        <v>344</v>
      </c>
      <c r="E239" s="4" t="s">
        <v>233</v>
      </c>
      <c r="G239" t="s">
        <v>11</v>
      </c>
      <c r="H239">
        <v>2003</v>
      </c>
      <c r="I239" s="1">
        <v>37953</v>
      </c>
      <c r="J239" s="3">
        <v>42554</v>
      </c>
      <c r="K239">
        <v>13</v>
      </c>
      <c r="L239">
        <v>4601</v>
      </c>
      <c r="M239" s="25">
        <v>4.2142862022142902</v>
      </c>
      <c r="N239" t="s">
        <v>557</v>
      </c>
      <c r="O239" s="17">
        <v>17.100000000000001</v>
      </c>
      <c r="P239" s="17">
        <v>25.5</v>
      </c>
      <c r="Q239" s="16">
        <f t="shared" si="21"/>
        <v>0.67058823529411771</v>
      </c>
      <c r="R239">
        <v>1</v>
      </c>
      <c r="S239" t="s">
        <v>13</v>
      </c>
      <c r="U239">
        <v>0</v>
      </c>
      <c r="V239">
        <v>0.54</v>
      </c>
      <c r="W239">
        <v>0.53</v>
      </c>
      <c r="X239">
        <v>0.54</v>
      </c>
      <c r="Y239" s="23">
        <f t="shared" si="22"/>
        <v>0.53666666666666674</v>
      </c>
      <c r="Z239">
        <v>50.59</v>
      </c>
      <c r="AA239">
        <v>50.52</v>
      </c>
      <c r="AB239" s="16">
        <v>50.54</v>
      </c>
      <c r="AC239" s="16">
        <f t="shared" si="23"/>
        <v>50.550000000000004</v>
      </c>
      <c r="AD239" s="24">
        <v>6.8999999999999999E-3</v>
      </c>
      <c r="AE239" s="16">
        <f t="shared" si="24"/>
        <v>6.8999999999999995</v>
      </c>
      <c r="AF239" s="24">
        <f t="shared" si="27"/>
        <v>0.13649851632047474</v>
      </c>
      <c r="AG239">
        <v>44.22</v>
      </c>
      <c r="AH239" s="22">
        <f t="shared" si="25"/>
        <v>22.11</v>
      </c>
      <c r="AI239" s="22" t="e">
        <f t="shared" si="26"/>
        <v>#VALUE!</v>
      </c>
      <c r="AJ239" s="21" t="s">
        <v>133</v>
      </c>
      <c r="AK239" s="21" t="s">
        <v>133</v>
      </c>
      <c r="AL239">
        <v>22</v>
      </c>
      <c r="AM239">
        <v>16</v>
      </c>
      <c r="AN239">
        <v>14</v>
      </c>
      <c r="AO239">
        <v>18</v>
      </c>
      <c r="AP239">
        <v>14</v>
      </c>
      <c r="AQ239">
        <v>15</v>
      </c>
      <c r="AR239">
        <v>13</v>
      </c>
      <c r="AS239">
        <v>13</v>
      </c>
      <c r="AT239">
        <v>11</v>
      </c>
      <c r="AU239">
        <v>12</v>
      </c>
      <c r="AV239">
        <v>11</v>
      </c>
      <c r="AW239">
        <v>11</v>
      </c>
      <c r="AX239">
        <v>11</v>
      </c>
      <c r="AY239">
        <v>10</v>
      </c>
      <c r="AZ239">
        <v>10</v>
      </c>
      <c r="BA239">
        <v>11</v>
      </c>
      <c r="BB239">
        <v>10</v>
      </c>
      <c r="BC239">
        <v>11</v>
      </c>
      <c r="BD239">
        <v>10</v>
      </c>
      <c r="BE239">
        <v>11</v>
      </c>
      <c r="BF239">
        <v>10</v>
      </c>
      <c r="BG239">
        <v>10</v>
      </c>
      <c r="BI239">
        <v>14</v>
      </c>
      <c r="BJ239">
        <v>17</v>
      </c>
      <c r="BK239">
        <v>13</v>
      </c>
      <c r="BL239">
        <v>15</v>
      </c>
      <c r="BM239">
        <v>12</v>
      </c>
      <c r="BN239">
        <v>12</v>
      </c>
      <c r="BO239">
        <v>11</v>
      </c>
      <c r="BP239">
        <v>11</v>
      </c>
      <c r="BQ239">
        <v>11</v>
      </c>
      <c r="BR239">
        <v>11</v>
      </c>
      <c r="BS239">
        <v>12</v>
      </c>
      <c r="BT239">
        <v>10</v>
      </c>
      <c r="BU239">
        <v>11</v>
      </c>
      <c r="BV239">
        <v>10</v>
      </c>
      <c r="BW239">
        <v>11</v>
      </c>
      <c r="BX239">
        <v>10</v>
      </c>
      <c r="BY239">
        <v>10</v>
      </c>
      <c r="BZ239">
        <v>10</v>
      </c>
      <c r="CA239">
        <v>10</v>
      </c>
      <c r="CB239">
        <v>9</v>
      </c>
      <c r="CD239">
        <v>14</v>
      </c>
      <c r="CE239">
        <v>18</v>
      </c>
      <c r="CF239">
        <v>13</v>
      </c>
      <c r="CG239">
        <v>16</v>
      </c>
      <c r="CH239">
        <v>13</v>
      </c>
      <c r="CI239">
        <v>13</v>
      </c>
      <c r="CJ239">
        <v>12</v>
      </c>
      <c r="CK239">
        <v>12</v>
      </c>
      <c r="CL239">
        <v>12</v>
      </c>
      <c r="CM239">
        <v>11</v>
      </c>
      <c r="CN239">
        <v>11</v>
      </c>
      <c r="CO239">
        <v>11</v>
      </c>
      <c r="CP239">
        <v>10</v>
      </c>
      <c r="CQ239">
        <v>11</v>
      </c>
      <c r="CR239">
        <v>10</v>
      </c>
      <c r="CS239">
        <v>10</v>
      </c>
      <c r="CT239">
        <v>10</v>
      </c>
      <c r="CU239">
        <v>10</v>
      </c>
      <c r="CV239">
        <v>10</v>
      </c>
      <c r="CW239">
        <v>10</v>
      </c>
      <c r="CY239" s="12" t="s">
        <v>273</v>
      </c>
      <c r="CZ239">
        <v>22</v>
      </c>
      <c r="DA239">
        <v>19</v>
      </c>
      <c r="DB239">
        <v>14</v>
      </c>
      <c r="DC239">
        <v>17</v>
      </c>
      <c r="DD239">
        <v>12</v>
      </c>
      <c r="DE239">
        <v>15</v>
      </c>
      <c r="DF239">
        <v>11</v>
      </c>
      <c r="DG239">
        <v>14</v>
      </c>
      <c r="DH239">
        <v>11</v>
      </c>
      <c r="DI239">
        <v>13</v>
      </c>
      <c r="DJ239">
        <v>11</v>
      </c>
      <c r="DK239">
        <v>12</v>
      </c>
      <c r="DL239">
        <v>11</v>
      </c>
      <c r="DM239">
        <v>11</v>
      </c>
      <c r="DN239">
        <v>10</v>
      </c>
      <c r="DO239">
        <v>11</v>
      </c>
      <c r="DP239">
        <v>9</v>
      </c>
      <c r="DQ239">
        <v>11</v>
      </c>
      <c r="DR239">
        <v>10</v>
      </c>
      <c r="DS239">
        <v>11</v>
      </c>
      <c r="DT239">
        <v>10</v>
      </c>
      <c r="DU239">
        <v>10</v>
      </c>
      <c r="DW239">
        <v>13</v>
      </c>
      <c r="DX239">
        <v>17</v>
      </c>
      <c r="DY239">
        <v>13</v>
      </c>
      <c r="DZ239">
        <v>15</v>
      </c>
      <c r="EA239">
        <v>13</v>
      </c>
      <c r="EB239">
        <v>13</v>
      </c>
      <c r="EC239">
        <v>11</v>
      </c>
      <c r="ED239">
        <v>12</v>
      </c>
      <c r="EE239">
        <v>11</v>
      </c>
      <c r="EF239">
        <v>11</v>
      </c>
      <c r="EG239">
        <v>11</v>
      </c>
      <c r="EH239">
        <v>11</v>
      </c>
      <c r="EI239">
        <v>11</v>
      </c>
      <c r="EJ239">
        <v>11</v>
      </c>
      <c r="EK239">
        <v>10</v>
      </c>
      <c r="EL239">
        <v>11</v>
      </c>
      <c r="EM239">
        <v>11</v>
      </c>
      <c r="EN239">
        <v>10</v>
      </c>
      <c r="EO239">
        <v>10</v>
      </c>
      <c r="EP239">
        <v>10</v>
      </c>
      <c r="ER239">
        <v>13</v>
      </c>
      <c r="ES239">
        <v>17</v>
      </c>
      <c r="ET239">
        <v>13</v>
      </c>
      <c r="EU239">
        <v>15</v>
      </c>
      <c r="EV239">
        <v>12</v>
      </c>
      <c r="EW239">
        <v>13</v>
      </c>
      <c r="EX239">
        <v>11</v>
      </c>
      <c r="EY239">
        <v>12</v>
      </c>
      <c r="EZ239">
        <v>11</v>
      </c>
      <c r="FA239">
        <v>12</v>
      </c>
      <c r="FB239">
        <v>11</v>
      </c>
      <c r="FC239">
        <v>11</v>
      </c>
      <c r="FD239">
        <v>11</v>
      </c>
      <c r="FE239">
        <v>11</v>
      </c>
      <c r="FF239">
        <v>11</v>
      </c>
      <c r="FG239">
        <v>11</v>
      </c>
      <c r="FH239">
        <v>10</v>
      </c>
      <c r="FI239">
        <v>11</v>
      </c>
      <c r="FJ239">
        <v>10</v>
      </c>
      <c r="FK239">
        <v>10</v>
      </c>
      <c r="FT239">
        <v>4</v>
      </c>
      <c r="FU239">
        <v>3</v>
      </c>
      <c r="FV239">
        <v>6.4999999999999997E-3</v>
      </c>
    </row>
    <row r="240" spans="1:178" x14ac:dyDescent="0.3">
      <c r="A240">
        <v>143</v>
      </c>
      <c r="B240">
        <v>6155</v>
      </c>
      <c r="C240" s="2" t="s">
        <v>47</v>
      </c>
      <c r="D240" s="2" t="s">
        <v>364</v>
      </c>
      <c r="E240" s="4" t="s">
        <v>233</v>
      </c>
      <c r="G240" t="s">
        <v>11</v>
      </c>
      <c r="H240">
        <v>2014</v>
      </c>
      <c r="I240" s="1">
        <v>41698</v>
      </c>
      <c r="J240" s="3">
        <v>42563</v>
      </c>
      <c r="K240">
        <v>2</v>
      </c>
      <c r="L240">
        <v>3102</v>
      </c>
      <c r="M240" s="25">
        <v>4.2142862022142902</v>
      </c>
      <c r="N240" t="s">
        <v>557</v>
      </c>
      <c r="O240" s="17">
        <v>16.399999999999999</v>
      </c>
      <c r="P240" s="17">
        <v>26.3</v>
      </c>
      <c r="Q240" s="16">
        <f t="shared" si="21"/>
        <v>0.62357414448669191</v>
      </c>
      <c r="R240">
        <v>1</v>
      </c>
      <c r="S240" t="s">
        <v>13</v>
      </c>
      <c r="U240">
        <v>0</v>
      </c>
      <c r="V240" s="16">
        <v>0.55000000000000004</v>
      </c>
      <c r="W240" s="16">
        <v>0.56000000000000005</v>
      </c>
      <c r="X240" s="16">
        <v>0.55000000000000004</v>
      </c>
      <c r="Y240" s="23">
        <f t="shared" si="22"/>
        <v>0.55333333333333334</v>
      </c>
      <c r="Z240" s="16">
        <v>53</v>
      </c>
      <c r="AA240" s="16">
        <v>52.99</v>
      </c>
      <c r="AB240" s="16">
        <v>53.11</v>
      </c>
      <c r="AC240" s="16">
        <f t="shared" si="23"/>
        <v>53.033333333333339</v>
      </c>
      <c r="AD240" s="24">
        <v>6.4999999999999997E-3</v>
      </c>
      <c r="AE240" s="16">
        <f t="shared" si="24"/>
        <v>6.5</v>
      </c>
      <c r="AF240" s="24">
        <f t="shared" si="27"/>
        <v>0.12256442489000627</v>
      </c>
      <c r="AG240" s="16">
        <v>43.15</v>
      </c>
      <c r="AH240" s="22">
        <f t="shared" si="25"/>
        <v>21.574999999999999</v>
      </c>
      <c r="AI240" s="22" t="e">
        <f t="shared" si="26"/>
        <v>#VALUE!</v>
      </c>
      <c r="AJ240" s="21" t="s">
        <v>133</v>
      </c>
      <c r="AK240" s="21" t="s">
        <v>133</v>
      </c>
      <c r="FT240">
        <v>3</v>
      </c>
      <c r="FU240">
        <v>3</v>
      </c>
    </row>
    <row r="241" spans="1:178" x14ac:dyDescent="0.3">
      <c r="A241">
        <v>234</v>
      </c>
      <c r="B241">
        <v>6375</v>
      </c>
      <c r="C241" s="2" t="s">
        <v>101</v>
      </c>
      <c r="D241" s="2" t="s">
        <v>417</v>
      </c>
      <c r="E241" s="15" t="s">
        <v>233</v>
      </c>
      <c r="G241" t="s">
        <v>11</v>
      </c>
      <c r="H241">
        <v>2014</v>
      </c>
      <c r="I241" s="1">
        <v>41996</v>
      </c>
      <c r="J241" s="3">
        <v>42563</v>
      </c>
      <c r="K241">
        <v>2</v>
      </c>
      <c r="L241">
        <v>2993</v>
      </c>
      <c r="M241" s="25">
        <v>4.2142862022142902</v>
      </c>
      <c r="N241" t="s">
        <v>557</v>
      </c>
      <c r="O241" s="17">
        <v>16.399999999999999</v>
      </c>
      <c r="P241" s="17">
        <v>25</v>
      </c>
      <c r="Q241" s="16">
        <f t="shared" si="21"/>
        <v>0.65599999999999992</v>
      </c>
      <c r="R241">
        <v>1</v>
      </c>
      <c r="S241" t="s">
        <v>13</v>
      </c>
      <c r="U241">
        <v>0</v>
      </c>
      <c r="V241" s="16">
        <v>0.49</v>
      </c>
      <c r="W241" s="16">
        <v>0.49</v>
      </c>
      <c r="X241" s="16">
        <v>0.49</v>
      </c>
      <c r="Y241" s="23">
        <f t="shared" si="22"/>
        <v>0.49</v>
      </c>
      <c r="Z241" s="16">
        <v>54.96</v>
      </c>
      <c r="AA241" s="16">
        <v>54.95</v>
      </c>
      <c r="AB241" s="16">
        <v>54.86</v>
      </c>
      <c r="AC241" s="16">
        <f t="shared" si="23"/>
        <v>54.923333333333325</v>
      </c>
      <c r="AD241" s="24">
        <v>6.4999999999999997E-3</v>
      </c>
      <c r="AE241" s="16">
        <f t="shared" si="24"/>
        <v>6.5</v>
      </c>
      <c r="AF241" s="24">
        <f t="shared" si="27"/>
        <v>0.1183467864295685</v>
      </c>
      <c r="AG241" s="16">
        <v>44.31</v>
      </c>
      <c r="AH241" s="22">
        <f t="shared" si="25"/>
        <v>22.155000000000001</v>
      </c>
      <c r="AI241" s="22">
        <f t="shared" si="26"/>
        <v>0</v>
      </c>
      <c r="AJ241" s="21">
        <f>AN241+AP241+AR241+AT241+AV241+AX241+AZ241+BB241+BD241+BD241+BF241+BI241+BK241+BM241+BO241+BQ241+BS241+BU241+BW241+BY241+CA241+CD241+CF241+CH241+CJ241+CL241+CN241+CP241+CR241+CT241+CV241</f>
        <v>0</v>
      </c>
      <c r="AK241" s="21">
        <f>AO241+AQ241+AS241+AU241+AW241+AY241+BA241+BC241+BE241+BE241+BG241+BJ241+BL241+BN241+BP241+BR241+BT241+BV241+BX241+BZ241+CB241+CE241+CG241+CI241+CK241+CM241+CO241+CQ241+CS241+CU241+CW241</f>
        <v>0</v>
      </c>
      <c r="CZ241">
        <v>21</v>
      </c>
      <c r="DA241">
        <v>18</v>
      </c>
      <c r="FM241">
        <v>0.56999999999999995</v>
      </c>
      <c r="FN241">
        <v>0.61</v>
      </c>
      <c r="FO241">
        <v>0.62</v>
      </c>
      <c r="FP241">
        <v>51.97</v>
      </c>
      <c r="FQ241">
        <v>51.89</v>
      </c>
      <c r="FR241">
        <v>51.96</v>
      </c>
      <c r="FS241">
        <v>45.29</v>
      </c>
      <c r="FT241">
        <v>4</v>
      </c>
      <c r="FU241">
        <v>3</v>
      </c>
      <c r="FV241">
        <v>6.0000000000000001E-3</v>
      </c>
    </row>
    <row r="242" spans="1:178" x14ac:dyDescent="0.3">
      <c r="A242">
        <v>247</v>
      </c>
      <c r="B242">
        <v>6556</v>
      </c>
      <c r="C242" s="2" t="s">
        <v>104</v>
      </c>
      <c r="D242" s="2" t="s">
        <v>420</v>
      </c>
      <c r="E242" s="4" t="s">
        <v>233</v>
      </c>
      <c r="G242" t="s">
        <v>11</v>
      </c>
      <c r="H242">
        <v>2015</v>
      </c>
      <c r="I242" s="1">
        <v>42136</v>
      </c>
      <c r="J242" s="3">
        <v>42570</v>
      </c>
      <c r="K242">
        <v>1</v>
      </c>
      <c r="L242">
        <v>1180</v>
      </c>
      <c r="M242" s="25">
        <v>4.2142862022142902</v>
      </c>
      <c r="N242" t="s">
        <v>559</v>
      </c>
      <c r="O242" s="17">
        <v>16</v>
      </c>
      <c r="P242" s="17">
        <v>26.9</v>
      </c>
      <c r="Q242" s="16">
        <f t="shared" si="21"/>
        <v>0.59479553903345728</v>
      </c>
      <c r="R242">
        <v>1</v>
      </c>
      <c r="S242" t="s">
        <v>17</v>
      </c>
      <c r="U242">
        <v>1</v>
      </c>
      <c r="V242" s="16">
        <v>0.61</v>
      </c>
      <c r="W242" s="16">
        <v>0.57999999999999996</v>
      </c>
      <c r="X242" s="16">
        <v>0.56999999999999995</v>
      </c>
      <c r="Y242" s="23">
        <f t="shared" si="22"/>
        <v>0.58666666666666656</v>
      </c>
      <c r="Z242" s="16">
        <v>51.05</v>
      </c>
      <c r="AA242" s="16">
        <v>51.1</v>
      </c>
      <c r="AB242" s="16">
        <v>51.07</v>
      </c>
      <c r="AC242" s="16">
        <f t="shared" si="23"/>
        <v>51.073333333333331</v>
      </c>
      <c r="AD242" s="24">
        <v>6.1000000000000004E-3</v>
      </c>
      <c r="AE242" s="16">
        <f t="shared" si="24"/>
        <v>6.1000000000000005</v>
      </c>
      <c r="AF242" s="24">
        <f t="shared" si="27"/>
        <v>0.11943610494713486</v>
      </c>
      <c r="AG242" s="16">
        <v>43.59</v>
      </c>
      <c r="AH242" s="22">
        <f t="shared" si="25"/>
        <v>21.795000000000002</v>
      </c>
      <c r="AI242" s="22" t="e">
        <f t="shared" si="26"/>
        <v>#VALUE!</v>
      </c>
      <c r="AJ242" s="21" t="s">
        <v>133</v>
      </c>
      <c r="AK242" s="21" t="s">
        <v>133</v>
      </c>
      <c r="CZ242">
        <v>21</v>
      </c>
      <c r="DA242">
        <v>19</v>
      </c>
      <c r="FT242">
        <v>3</v>
      </c>
      <c r="FU242">
        <v>3</v>
      </c>
      <c r="FV242">
        <v>4.8999999999999998E-3</v>
      </c>
    </row>
    <row r="243" spans="1:178" x14ac:dyDescent="0.3">
      <c r="A243">
        <v>203</v>
      </c>
      <c r="B243">
        <v>6200</v>
      </c>
      <c r="C243" s="2" t="s">
        <v>87</v>
      </c>
      <c r="D243" s="2" t="s">
        <v>404</v>
      </c>
      <c r="E243" s="15" t="s">
        <v>233</v>
      </c>
      <c r="G243" t="s">
        <v>11</v>
      </c>
      <c r="H243">
        <v>2014</v>
      </c>
      <c r="I243" s="1">
        <v>41812</v>
      </c>
      <c r="J243" s="3">
        <v>42571</v>
      </c>
      <c r="K243">
        <v>2</v>
      </c>
      <c r="L243">
        <v>2953</v>
      </c>
      <c r="M243" s="25">
        <v>4.2142862022142902</v>
      </c>
      <c r="N243" t="s">
        <v>557</v>
      </c>
      <c r="O243" s="17">
        <v>17</v>
      </c>
      <c r="P243" s="17">
        <v>24.1</v>
      </c>
      <c r="Q243" s="16">
        <f t="shared" si="21"/>
        <v>0.70539419087136923</v>
      </c>
      <c r="R243">
        <v>1</v>
      </c>
      <c r="S243" t="s">
        <v>28</v>
      </c>
      <c r="U243">
        <v>1</v>
      </c>
      <c r="V243" s="16">
        <v>0.49</v>
      </c>
      <c r="W243" s="16">
        <v>0.48</v>
      </c>
      <c r="X243" s="16">
        <v>0.48</v>
      </c>
      <c r="Y243" s="23">
        <f t="shared" si="22"/>
        <v>0.48333333333333334</v>
      </c>
      <c r="Z243" s="16">
        <v>46.94</v>
      </c>
      <c r="AA243" s="16">
        <v>47.11</v>
      </c>
      <c r="AB243" s="16">
        <v>47.07</v>
      </c>
      <c r="AC243" s="16">
        <f t="shared" si="23"/>
        <v>47.04</v>
      </c>
      <c r="AD243" s="24">
        <v>5.3E-3</v>
      </c>
      <c r="AE243" s="16">
        <f t="shared" si="24"/>
        <v>5.3</v>
      </c>
      <c r="AF243" s="24">
        <f t="shared" si="27"/>
        <v>0.11267006802721088</v>
      </c>
      <c r="AG243" s="16">
        <v>39.42</v>
      </c>
      <c r="AH243" s="22">
        <f t="shared" si="25"/>
        <v>19.71</v>
      </c>
      <c r="AI243" s="22">
        <f t="shared" si="26"/>
        <v>0</v>
      </c>
      <c r="AJ243" s="21">
        <f>AN243+AP243+AR243+AT243+AV243+AX243+AZ243+BB243+BD243+BD243+BF243+BI243+BK243+BM243+BO243+BQ243+BS243+BU243+BW243+BY243+CA243+CD243+CF243+CH243+CJ243+CL243+CN243+CP243+CR243+CT243+CV243</f>
        <v>0</v>
      </c>
      <c r="AK243" s="21">
        <f>AO243+AQ243+AS243+AU243+AW243+AY243+BA243+BC243+BE243+BE243+BG243+BJ243+BL243+BN243+BP243+BR243+BT243+BV243+BX243+BZ243+CB243+CE243+CG243+CI243+CK243+CM243+CO243+CQ243+CS243+CU243+CW243</f>
        <v>0</v>
      </c>
      <c r="CZ243">
        <v>23</v>
      </c>
      <c r="DA243">
        <v>19</v>
      </c>
      <c r="FT243">
        <v>3</v>
      </c>
      <c r="FU243">
        <v>2</v>
      </c>
      <c r="FV243">
        <v>4.4000000000000003E-3</v>
      </c>
    </row>
    <row r="244" spans="1:178" x14ac:dyDescent="0.3">
      <c r="A244">
        <v>248</v>
      </c>
      <c r="B244">
        <v>6556</v>
      </c>
      <c r="C244" s="2" t="s">
        <v>104</v>
      </c>
      <c r="D244" s="2" t="s">
        <v>420</v>
      </c>
      <c r="E244" s="4" t="s">
        <v>233</v>
      </c>
      <c r="G244" t="s">
        <v>11</v>
      </c>
      <c r="H244">
        <v>2015</v>
      </c>
      <c r="I244" s="1">
        <v>42136</v>
      </c>
      <c r="J244" s="3">
        <v>42574</v>
      </c>
      <c r="K244">
        <v>1</v>
      </c>
      <c r="L244">
        <v>1180</v>
      </c>
      <c r="M244" s="25">
        <v>4.2142862022142902</v>
      </c>
      <c r="N244" t="s">
        <v>559</v>
      </c>
      <c r="O244" s="17">
        <v>16.600000000000001</v>
      </c>
      <c r="P244" s="17">
        <v>27.2</v>
      </c>
      <c r="Q244" s="16">
        <f t="shared" si="21"/>
        <v>0.61029411764705888</v>
      </c>
      <c r="R244">
        <v>1</v>
      </c>
      <c r="S244" t="s">
        <v>17</v>
      </c>
      <c r="U244">
        <v>1</v>
      </c>
      <c r="V244" s="16">
        <v>0.51</v>
      </c>
      <c r="W244" s="16">
        <v>0.53</v>
      </c>
      <c r="X244" s="16">
        <v>0.51</v>
      </c>
      <c r="Y244" s="23">
        <f t="shared" si="22"/>
        <v>0.51666666666666672</v>
      </c>
      <c r="Z244" s="16">
        <v>45.85</v>
      </c>
      <c r="AA244" s="16">
        <v>45.87</v>
      </c>
      <c r="AB244" s="16">
        <v>45.76</v>
      </c>
      <c r="AC244" s="16">
        <f t="shared" si="23"/>
        <v>45.826666666666661</v>
      </c>
      <c r="AD244" s="24">
        <v>6.7999999999999996E-3</v>
      </c>
      <c r="AE244" s="16">
        <f t="shared" si="24"/>
        <v>6.8</v>
      </c>
      <c r="AF244" s="24">
        <f t="shared" si="27"/>
        <v>0.14838521966831542</v>
      </c>
      <c r="AG244" s="16">
        <v>34.99</v>
      </c>
      <c r="AH244" s="22">
        <f t="shared" si="25"/>
        <v>17.495000000000001</v>
      </c>
      <c r="AI244" s="22" t="e">
        <f t="shared" si="26"/>
        <v>#VALUE!</v>
      </c>
      <c r="AJ244" s="21" t="s">
        <v>133</v>
      </c>
      <c r="AK244" s="21" t="s">
        <v>133</v>
      </c>
      <c r="CZ244">
        <v>23</v>
      </c>
      <c r="DA244">
        <v>21</v>
      </c>
      <c r="FT244">
        <v>3</v>
      </c>
      <c r="FU244">
        <v>2</v>
      </c>
      <c r="FV244">
        <v>6.4999999999999997E-3</v>
      </c>
    </row>
    <row r="245" spans="1:178" x14ac:dyDescent="0.3">
      <c r="A245">
        <v>198</v>
      </c>
      <c r="B245">
        <v>6196</v>
      </c>
      <c r="C245" s="2" t="s">
        <v>86</v>
      </c>
      <c r="D245" s="2" t="s">
        <v>403</v>
      </c>
      <c r="E245" s="4" t="s">
        <v>233</v>
      </c>
      <c r="G245" t="s">
        <v>11</v>
      </c>
      <c r="H245">
        <v>2013</v>
      </c>
      <c r="I245" s="1">
        <v>41632</v>
      </c>
      <c r="J245" s="3">
        <v>42583</v>
      </c>
      <c r="K245">
        <v>3</v>
      </c>
      <c r="L245">
        <v>989</v>
      </c>
      <c r="M245" s="25">
        <v>4.2142862022142902</v>
      </c>
      <c r="N245" t="s">
        <v>557</v>
      </c>
      <c r="O245" s="17">
        <v>16.8</v>
      </c>
      <c r="P245" s="17">
        <v>27</v>
      </c>
      <c r="Q245" s="16">
        <f t="shared" si="21"/>
        <v>0.62222222222222223</v>
      </c>
      <c r="R245">
        <v>1</v>
      </c>
      <c r="S245" t="s">
        <v>17</v>
      </c>
      <c r="U245">
        <v>1</v>
      </c>
      <c r="V245" s="16">
        <v>0.56999999999999995</v>
      </c>
      <c r="W245" s="16">
        <v>0.56999999999999995</v>
      </c>
      <c r="X245" s="16">
        <v>0.56999999999999995</v>
      </c>
      <c r="Y245" s="23">
        <f t="shared" si="22"/>
        <v>0.56999999999999995</v>
      </c>
      <c r="Z245" s="16">
        <v>50.95</v>
      </c>
      <c r="AA245" s="16">
        <v>50.8</v>
      </c>
      <c r="AB245" s="16">
        <v>50.92</v>
      </c>
      <c r="AC245" s="16">
        <f t="shared" si="23"/>
        <v>50.890000000000008</v>
      </c>
      <c r="AD245" s="24">
        <v>6.3E-3</v>
      </c>
      <c r="AE245" s="16">
        <f t="shared" si="24"/>
        <v>6.3</v>
      </c>
      <c r="AF245" s="24">
        <f t="shared" si="27"/>
        <v>0.12379642365887206</v>
      </c>
      <c r="AG245" s="16">
        <v>42.44</v>
      </c>
      <c r="AH245" s="22">
        <f t="shared" si="25"/>
        <v>21.22</v>
      </c>
      <c r="AI245" s="22" t="e">
        <f t="shared" si="26"/>
        <v>#VALUE!</v>
      </c>
      <c r="AJ245" s="21" t="s">
        <v>133</v>
      </c>
      <c r="AK245" s="21" t="s">
        <v>133</v>
      </c>
    </row>
    <row r="246" spans="1:178" x14ac:dyDescent="0.3">
      <c r="A246">
        <v>91</v>
      </c>
      <c r="B246">
        <v>6018</v>
      </c>
      <c r="C246" s="2" t="s">
        <v>25</v>
      </c>
      <c r="D246" s="2" t="s">
        <v>345</v>
      </c>
      <c r="E246" s="4" t="s">
        <v>233</v>
      </c>
      <c r="G246" t="s">
        <v>11</v>
      </c>
      <c r="H246">
        <v>2012</v>
      </c>
      <c r="I246" s="1">
        <v>41237</v>
      </c>
      <c r="J246" s="3">
        <v>42588</v>
      </c>
      <c r="K246">
        <v>4</v>
      </c>
      <c r="L246">
        <v>1351</v>
      </c>
      <c r="M246" s="25">
        <v>4.2142862022142902</v>
      </c>
      <c r="N246" t="s">
        <v>557</v>
      </c>
      <c r="O246" s="17">
        <v>16.8</v>
      </c>
      <c r="P246" s="17">
        <v>25.5</v>
      </c>
      <c r="Q246" s="16">
        <f t="shared" si="21"/>
        <v>0.6588235294117647</v>
      </c>
      <c r="R246">
        <v>1</v>
      </c>
      <c r="S246" t="s">
        <v>13</v>
      </c>
      <c r="U246">
        <v>0</v>
      </c>
      <c r="V246" s="16">
        <v>0.54</v>
      </c>
      <c r="W246" s="16">
        <v>0.57999999999999996</v>
      </c>
      <c r="X246" s="16">
        <v>0.56999999999999995</v>
      </c>
      <c r="Y246" s="23">
        <f t="shared" si="22"/>
        <v>0.56333333333333335</v>
      </c>
      <c r="Z246" s="16">
        <v>51.98</v>
      </c>
      <c r="AA246" s="16">
        <v>51.8</v>
      </c>
      <c r="AB246" s="16">
        <v>51.82</v>
      </c>
      <c r="AC246" s="16">
        <f t="shared" si="23"/>
        <v>51.866666666666667</v>
      </c>
      <c r="AD246" s="24">
        <v>6.4000000000000003E-3</v>
      </c>
      <c r="AE246" s="16">
        <f t="shared" si="24"/>
        <v>6.4</v>
      </c>
      <c r="AF246" s="24">
        <f t="shared" si="27"/>
        <v>0.12339331619537276</v>
      </c>
      <c r="AG246">
        <v>45.49</v>
      </c>
      <c r="AH246" s="22">
        <f t="shared" si="25"/>
        <v>22.745000000000001</v>
      </c>
      <c r="AI246" s="22" t="e">
        <f t="shared" si="26"/>
        <v>#VALUE!</v>
      </c>
      <c r="AJ246" s="21" t="s">
        <v>133</v>
      </c>
      <c r="AK246" s="21" t="s">
        <v>133</v>
      </c>
      <c r="FT246">
        <v>4</v>
      </c>
      <c r="FU246">
        <v>3</v>
      </c>
    </row>
    <row r="247" spans="1:178" x14ac:dyDescent="0.3">
      <c r="A247">
        <v>78</v>
      </c>
      <c r="B247">
        <v>5853</v>
      </c>
      <c r="C247" s="2" t="s">
        <v>103</v>
      </c>
      <c r="D247" s="2" t="s">
        <v>419</v>
      </c>
      <c r="E247" s="4" t="s">
        <v>233</v>
      </c>
      <c r="G247" t="s">
        <v>11</v>
      </c>
      <c r="H247">
        <v>2012</v>
      </c>
      <c r="I247" s="1">
        <v>41119</v>
      </c>
      <c r="J247" s="3">
        <v>42589</v>
      </c>
      <c r="K247">
        <v>4</v>
      </c>
      <c r="L247">
        <v>3191</v>
      </c>
      <c r="M247" s="25">
        <v>4.2142862022142902</v>
      </c>
      <c r="N247" t="s">
        <v>557</v>
      </c>
      <c r="O247" s="17">
        <v>16.5</v>
      </c>
      <c r="P247" s="17">
        <v>26.1</v>
      </c>
      <c r="Q247" s="16">
        <f t="shared" si="21"/>
        <v>0.63218390804597702</v>
      </c>
      <c r="R247">
        <v>1</v>
      </c>
      <c r="S247" t="s">
        <v>13</v>
      </c>
      <c r="U247">
        <v>0</v>
      </c>
      <c r="V247" s="16">
        <v>0.57999999999999996</v>
      </c>
      <c r="W247">
        <v>0.61</v>
      </c>
      <c r="X247" s="16">
        <v>0.59</v>
      </c>
      <c r="Y247" s="23">
        <f t="shared" si="22"/>
        <v>0.59333333333333327</v>
      </c>
      <c r="Z247" s="16">
        <v>51.65</v>
      </c>
      <c r="AA247" s="16">
        <v>51.48</v>
      </c>
      <c r="AB247" s="16">
        <v>51.59</v>
      </c>
      <c r="AC247" s="16">
        <f t="shared" si="23"/>
        <v>51.573333333333331</v>
      </c>
      <c r="AD247" s="24">
        <v>6.4999999999999997E-3</v>
      </c>
      <c r="AE247" s="16">
        <f t="shared" si="24"/>
        <v>6.5</v>
      </c>
      <c r="AF247" s="24">
        <f t="shared" si="27"/>
        <v>0.12603412616339194</v>
      </c>
      <c r="AG247" s="16">
        <v>44.94</v>
      </c>
      <c r="AH247" s="22">
        <f t="shared" si="25"/>
        <v>22.47</v>
      </c>
      <c r="AI247" s="22" t="e">
        <f t="shared" si="26"/>
        <v>#VALUE!</v>
      </c>
      <c r="AJ247" s="21" t="s">
        <v>133</v>
      </c>
      <c r="AK247" s="21" t="s">
        <v>133</v>
      </c>
    </row>
    <row r="248" spans="1:178" x14ac:dyDescent="0.3">
      <c r="A248">
        <v>120</v>
      </c>
      <c r="B248">
        <v>6144</v>
      </c>
      <c r="C248" s="2" t="s">
        <v>22</v>
      </c>
      <c r="D248" s="2" t="s">
        <v>342</v>
      </c>
      <c r="E248" s="15" t="s">
        <v>233</v>
      </c>
      <c r="G248" t="s">
        <v>11</v>
      </c>
      <c r="H248">
        <v>2014</v>
      </c>
      <c r="I248" s="1">
        <v>41691</v>
      </c>
      <c r="J248" s="3">
        <v>42589</v>
      </c>
      <c r="K248">
        <v>2</v>
      </c>
      <c r="L248">
        <v>3292</v>
      </c>
      <c r="M248" s="25">
        <v>4.2142862022142902</v>
      </c>
      <c r="N248" t="s">
        <v>557</v>
      </c>
      <c r="O248" s="17">
        <v>17.600000000000001</v>
      </c>
      <c r="P248" s="17">
        <v>27</v>
      </c>
      <c r="Q248" s="16">
        <f t="shared" si="21"/>
        <v>0.6518518518518519</v>
      </c>
      <c r="R248">
        <v>1</v>
      </c>
      <c r="S248" t="s">
        <v>13</v>
      </c>
      <c r="U248">
        <v>0</v>
      </c>
      <c r="V248" s="16">
        <v>0.56000000000000005</v>
      </c>
      <c r="W248" s="16">
        <v>0.61</v>
      </c>
      <c r="X248" s="16">
        <v>0.57999999999999996</v>
      </c>
      <c r="Y248" s="23">
        <f t="shared" si="22"/>
        <v>0.58333333333333337</v>
      </c>
      <c r="Z248" s="16">
        <v>51.17</v>
      </c>
      <c r="AA248" s="16">
        <v>50.93</v>
      </c>
      <c r="AB248" s="16">
        <v>51.06</v>
      </c>
      <c r="AC248" s="16">
        <f t="shared" si="23"/>
        <v>51.053333333333335</v>
      </c>
      <c r="AD248" s="24">
        <v>6.3E-3</v>
      </c>
      <c r="AE248" s="16">
        <f t="shared" si="24"/>
        <v>6.3</v>
      </c>
      <c r="AF248" s="24">
        <f t="shared" si="27"/>
        <v>0.12340036563071298</v>
      </c>
      <c r="AG248" s="16">
        <v>44.32</v>
      </c>
      <c r="AH248" s="22">
        <f t="shared" si="25"/>
        <v>22.16</v>
      </c>
      <c r="AI248" s="22">
        <f t="shared" si="26"/>
        <v>0</v>
      </c>
      <c r="AJ248" s="21">
        <f t="shared" ref="AJ248:AK251" si="28">AN248+AP248+AR248+AT248+AV248+AX248+AZ248+BB248+BD248+BD248+BF248+BI248+BK248+BM248+BO248+BQ248+BS248+BU248+BW248+BY248+CA248+CD248+CF248+CH248+CJ248+CL248+CN248+CP248+CR248+CT248+CV248</f>
        <v>0</v>
      </c>
      <c r="AK248" s="21">
        <f t="shared" si="28"/>
        <v>0</v>
      </c>
    </row>
    <row r="249" spans="1:178" x14ac:dyDescent="0.3">
      <c r="A249">
        <v>263</v>
      </c>
      <c r="B249">
        <v>6671</v>
      </c>
      <c r="C249" s="2" t="s">
        <v>107</v>
      </c>
      <c r="D249" s="2" t="s">
        <v>423</v>
      </c>
      <c r="E249" s="15" t="s">
        <v>233</v>
      </c>
      <c r="G249" t="s">
        <v>11</v>
      </c>
      <c r="H249">
        <v>2016</v>
      </c>
      <c r="I249" s="1">
        <v>42493</v>
      </c>
      <c r="J249" s="3">
        <v>42613</v>
      </c>
      <c r="K249">
        <v>0</v>
      </c>
      <c r="L249">
        <v>2258</v>
      </c>
      <c r="M249" s="25">
        <v>4.2142862022142902</v>
      </c>
      <c r="N249" t="s">
        <v>558</v>
      </c>
      <c r="O249" s="17">
        <v>18.100000000000001</v>
      </c>
      <c r="P249" s="17">
        <v>26.2</v>
      </c>
      <c r="Q249" s="16">
        <f t="shared" si="21"/>
        <v>0.69083969465648865</v>
      </c>
      <c r="R249">
        <v>1</v>
      </c>
      <c r="S249" t="s">
        <v>39</v>
      </c>
      <c r="U249">
        <v>1</v>
      </c>
      <c r="V249" s="16">
        <v>0.59</v>
      </c>
      <c r="W249" s="16">
        <v>0.6</v>
      </c>
      <c r="X249" s="16">
        <v>0.62</v>
      </c>
      <c r="Y249" s="23">
        <f t="shared" si="22"/>
        <v>0.60333333333333339</v>
      </c>
      <c r="Z249" s="16">
        <v>50.77</v>
      </c>
      <c r="AA249" s="16">
        <v>50.83</v>
      </c>
      <c r="AB249" s="16">
        <v>50.84</v>
      </c>
      <c r="AC249" s="16">
        <f t="shared" si="23"/>
        <v>50.813333333333333</v>
      </c>
      <c r="AD249" s="24">
        <v>6.4999999999999997E-3</v>
      </c>
      <c r="AE249" s="16">
        <f t="shared" si="24"/>
        <v>6.5</v>
      </c>
      <c r="AF249" s="24">
        <f t="shared" si="27"/>
        <v>0.12791918131723956</v>
      </c>
      <c r="AG249" s="16">
        <v>45.04</v>
      </c>
      <c r="AH249" s="22">
        <f t="shared" si="25"/>
        <v>22.52</v>
      </c>
      <c r="AI249" s="22">
        <f t="shared" si="26"/>
        <v>0</v>
      </c>
      <c r="AJ249" s="21">
        <f t="shared" si="28"/>
        <v>0</v>
      </c>
      <c r="AK249" s="21">
        <f t="shared" si="28"/>
        <v>0</v>
      </c>
    </row>
    <row r="250" spans="1:178" x14ac:dyDescent="0.3">
      <c r="A250">
        <v>59</v>
      </c>
      <c r="B250">
        <v>5626</v>
      </c>
      <c r="C250" s="2" t="s">
        <v>44</v>
      </c>
      <c r="D250" s="2" t="s">
        <v>361</v>
      </c>
      <c r="E250" s="15" t="s">
        <v>233</v>
      </c>
      <c r="G250" t="s">
        <v>11</v>
      </c>
      <c r="H250">
        <v>2010</v>
      </c>
      <c r="I250" s="1">
        <v>40504</v>
      </c>
      <c r="J250" s="3">
        <v>42624</v>
      </c>
      <c r="K250">
        <v>6</v>
      </c>
      <c r="L250">
        <v>3879</v>
      </c>
      <c r="M250" s="25">
        <v>4.2142862022142902</v>
      </c>
      <c r="N250" t="s">
        <v>557</v>
      </c>
      <c r="O250" s="17">
        <v>17.600000000000001</v>
      </c>
      <c r="P250" s="17">
        <v>25.9</v>
      </c>
      <c r="Q250" s="16">
        <f t="shared" si="21"/>
        <v>0.67953667953667962</v>
      </c>
      <c r="R250">
        <v>1</v>
      </c>
      <c r="S250" t="s">
        <v>39</v>
      </c>
      <c r="U250">
        <v>1</v>
      </c>
      <c r="V250" s="16">
        <v>0.61</v>
      </c>
      <c r="W250">
        <v>0.57999999999999996</v>
      </c>
      <c r="X250">
        <v>0.59</v>
      </c>
      <c r="Y250" s="23">
        <f t="shared" si="22"/>
        <v>0.59333333333333327</v>
      </c>
      <c r="Z250">
        <v>51.92</v>
      </c>
      <c r="AA250" s="16">
        <v>52.03</v>
      </c>
      <c r="AB250" s="16">
        <v>51.97</v>
      </c>
      <c r="AC250" s="16">
        <f t="shared" si="23"/>
        <v>51.973333333333336</v>
      </c>
      <c r="AD250" s="24">
        <v>6.4999999999999997E-3</v>
      </c>
      <c r="AE250" s="16">
        <f t="shared" si="24"/>
        <v>6.5</v>
      </c>
      <c r="AF250" s="24">
        <f t="shared" si="27"/>
        <v>0.12506413545407902</v>
      </c>
      <c r="AG250" s="16">
        <v>44.87</v>
      </c>
      <c r="AH250" s="22">
        <f t="shared" si="25"/>
        <v>22.434999999999999</v>
      </c>
      <c r="AI250" s="22">
        <f t="shared" si="26"/>
        <v>740</v>
      </c>
      <c r="AJ250" s="21">
        <f t="shared" si="28"/>
        <v>354</v>
      </c>
      <c r="AK250" s="21">
        <f t="shared" si="28"/>
        <v>386</v>
      </c>
      <c r="AL250">
        <v>21</v>
      </c>
      <c r="AM250">
        <v>17</v>
      </c>
      <c r="AN250">
        <v>13</v>
      </c>
      <c r="AO250">
        <v>15</v>
      </c>
      <c r="AP250">
        <v>13</v>
      </c>
      <c r="AQ250">
        <v>14</v>
      </c>
      <c r="AR250">
        <v>12</v>
      </c>
      <c r="AS250">
        <v>12</v>
      </c>
      <c r="AT250">
        <v>12</v>
      </c>
      <c r="AU250">
        <v>12</v>
      </c>
      <c r="AV250">
        <v>12</v>
      </c>
      <c r="AW250">
        <v>12</v>
      </c>
      <c r="AX250">
        <v>11</v>
      </c>
      <c r="AY250">
        <v>12</v>
      </c>
      <c r="AZ250">
        <v>11</v>
      </c>
      <c r="BA250">
        <v>11</v>
      </c>
      <c r="BB250">
        <v>11</v>
      </c>
      <c r="BC250">
        <v>11</v>
      </c>
      <c r="BD250">
        <v>10</v>
      </c>
      <c r="BE250">
        <v>11</v>
      </c>
      <c r="BF250">
        <v>10</v>
      </c>
      <c r="BG250">
        <v>11</v>
      </c>
      <c r="BI250">
        <v>13</v>
      </c>
      <c r="BJ250">
        <v>18</v>
      </c>
      <c r="BK250">
        <v>12</v>
      </c>
      <c r="BL250">
        <v>16</v>
      </c>
      <c r="BM250">
        <v>12</v>
      </c>
      <c r="BN250">
        <v>13</v>
      </c>
      <c r="BO250">
        <v>12</v>
      </c>
      <c r="BP250">
        <v>13</v>
      </c>
      <c r="BQ250">
        <v>11</v>
      </c>
      <c r="BR250">
        <v>13</v>
      </c>
      <c r="BS250">
        <v>11</v>
      </c>
      <c r="BT250">
        <v>12</v>
      </c>
      <c r="BU250">
        <v>11</v>
      </c>
      <c r="BV250">
        <v>11</v>
      </c>
      <c r="BW250">
        <v>11</v>
      </c>
      <c r="BX250">
        <v>11</v>
      </c>
      <c r="BY250">
        <v>11</v>
      </c>
      <c r="BZ250">
        <v>10</v>
      </c>
      <c r="CA250">
        <v>11</v>
      </c>
      <c r="CB250">
        <v>11</v>
      </c>
      <c r="CD250">
        <v>12</v>
      </c>
      <c r="CE250">
        <v>17</v>
      </c>
      <c r="CF250">
        <v>12</v>
      </c>
      <c r="CG250">
        <v>15</v>
      </c>
      <c r="CH250">
        <v>12</v>
      </c>
      <c r="CI250">
        <v>14</v>
      </c>
      <c r="CJ250">
        <v>12</v>
      </c>
      <c r="CK250">
        <v>12</v>
      </c>
      <c r="CL250">
        <v>12</v>
      </c>
      <c r="CM250">
        <v>13</v>
      </c>
      <c r="CN250">
        <v>11</v>
      </c>
      <c r="CO250">
        <v>12</v>
      </c>
      <c r="CP250">
        <v>11</v>
      </c>
      <c r="CQ250">
        <v>11</v>
      </c>
      <c r="CR250">
        <v>11</v>
      </c>
      <c r="CS250">
        <v>11</v>
      </c>
      <c r="CT250">
        <v>11</v>
      </c>
      <c r="CU250">
        <v>11</v>
      </c>
      <c r="CV250">
        <v>10</v>
      </c>
      <c r="CW250">
        <v>10</v>
      </c>
    </row>
    <row r="251" spans="1:178" x14ac:dyDescent="0.3">
      <c r="A251">
        <v>194</v>
      </c>
      <c r="B251">
        <v>6193</v>
      </c>
      <c r="C251" s="2" t="s">
        <v>84</v>
      </c>
      <c r="D251" s="2" t="s">
        <v>401</v>
      </c>
      <c r="E251" s="15" t="s">
        <v>233</v>
      </c>
      <c r="G251" t="s">
        <v>11</v>
      </c>
      <c r="H251">
        <v>2014</v>
      </c>
      <c r="I251" s="1">
        <v>41799</v>
      </c>
      <c r="J251" s="3">
        <v>42628</v>
      </c>
      <c r="K251">
        <v>2</v>
      </c>
      <c r="L251">
        <v>2954</v>
      </c>
      <c r="M251" s="25">
        <v>4.2142862022142902</v>
      </c>
      <c r="N251" t="s">
        <v>557</v>
      </c>
      <c r="O251" s="17">
        <v>16.5</v>
      </c>
      <c r="P251" s="17">
        <v>26.4</v>
      </c>
      <c r="Q251" s="16">
        <f t="shared" si="21"/>
        <v>0.625</v>
      </c>
      <c r="R251">
        <v>1</v>
      </c>
      <c r="S251" t="s">
        <v>13</v>
      </c>
      <c r="U251">
        <v>0</v>
      </c>
      <c r="V251" s="16">
        <v>0.51</v>
      </c>
      <c r="W251" s="16">
        <v>0.48</v>
      </c>
      <c r="X251" s="16">
        <v>0.5</v>
      </c>
      <c r="Y251" s="23">
        <f t="shared" si="22"/>
        <v>0.49666666666666665</v>
      </c>
      <c r="Z251" s="16">
        <v>57.92</v>
      </c>
      <c r="AA251" s="16">
        <v>57.8</v>
      </c>
      <c r="AB251" s="16">
        <v>57.86</v>
      </c>
      <c r="AC251" s="16">
        <f t="shared" si="23"/>
        <v>57.859999999999992</v>
      </c>
      <c r="AD251" s="24">
        <v>7.0000000000000001E-3</v>
      </c>
      <c r="AE251" s="16">
        <f t="shared" si="24"/>
        <v>7</v>
      </c>
      <c r="AF251" s="24">
        <f t="shared" si="27"/>
        <v>0.12098167991704115</v>
      </c>
      <c r="AG251" s="16">
        <v>50.05</v>
      </c>
      <c r="AH251" s="22">
        <f t="shared" si="25"/>
        <v>25.024999999999999</v>
      </c>
      <c r="AI251" s="22">
        <f t="shared" si="26"/>
        <v>0</v>
      </c>
      <c r="AJ251" s="21">
        <f t="shared" si="28"/>
        <v>0</v>
      </c>
      <c r="AK251" s="21">
        <f t="shared" si="28"/>
        <v>0</v>
      </c>
    </row>
    <row r="252" spans="1:178" x14ac:dyDescent="0.3">
      <c r="A252">
        <v>296</v>
      </c>
      <c r="B252">
        <v>6732</v>
      </c>
      <c r="C252" s="2" t="s">
        <v>121</v>
      </c>
      <c r="D252" s="2" t="s">
        <v>437</v>
      </c>
      <c r="E252" s="4" t="s">
        <v>233</v>
      </c>
      <c r="G252" t="s">
        <v>11</v>
      </c>
      <c r="H252">
        <v>2017</v>
      </c>
      <c r="I252" s="1">
        <v>42777</v>
      </c>
      <c r="J252" s="3">
        <v>42914</v>
      </c>
      <c r="K252">
        <v>0</v>
      </c>
      <c r="L252">
        <v>717</v>
      </c>
      <c r="M252" s="25">
        <v>11.611769628499999</v>
      </c>
      <c r="N252" t="s">
        <v>558</v>
      </c>
      <c r="O252" s="17">
        <v>14.6</v>
      </c>
      <c r="P252" s="17">
        <v>26.2</v>
      </c>
      <c r="Q252" s="16">
        <f t="shared" si="21"/>
        <v>0.5572519083969466</v>
      </c>
      <c r="R252">
        <v>1</v>
      </c>
      <c r="S252" t="s">
        <v>15</v>
      </c>
      <c r="U252">
        <v>1</v>
      </c>
      <c r="V252" s="16">
        <v>0.55000000000000004</v>
      </c>
      <c r="W252" s="16">
        <v>0.54</v>
      </c>
      <c r="X252" s="16">
        <v>0.54</v>
      </c>
      <c r="Y252" s="23">
        <f t="shared" si="22"/>
        <v>0.54333333333333333</v>
      </c>
      <c r="Z252" s="16">
        <v>51.57</v>
      </c>
      <c r="AA252" s="16">
        <v>51.6</v>
      </c>
      <c r="AB252" s="16">
        <v>51.81</v>
      </c>
      <c r="AC252" s="16">
        <f t="shared" si="23"/>
        <v>51.660000000000004</v>
      </c>
      <c r="AD252" s="24">
        <v>5.1999999999999998E-3</v>
      </c>
      <c r="AE252" s="16">
        <f t="shared" si="24"/>
        <v>5.2</v>
      </c>
      <c r="AF252" s="24">
        <f t="shared" si="27"/>
        <v>0.10065814943863724</v>
      </c>
      <c r="AG252" s="16">
        <v>45.53</v>
      </c>
      <c r="AH252" s="22">
        <f t="shared" si="25"/>
        <v>22.765000000000001</v>
      </c>
      <c r="AI252" s="22" t="e">
        <f t="shared" si="26"/>
        <v>#VALUE!</v>
      </c>
      <c r="AJ252" s="21" t="s">
        <v>133</v>
      </c>
      <c r="AK252" s="21" t="s">
        <v>133</v>
      </c>
    </row>
    <row r="253" spans="1:178" x14ac:dyDescent="0.3">
      <c r="A253">
        <v>302</v>
      </c>
      <c r="B253">
        <v>6736</v>
      </c>
      <c r="C253" s="2" t="s">
        <v>125</v>
      </c>
      <c r="D253" s="2" t="s">
        <v>441</v>
      </c>
      <c r="E253" s="4" t="s">
        <v>233</v>
      </c>
      <c r="G253" t="s">
        <v>11</v>
      </c>
      <c r="H253">
        <v>2017</v>
      </c>
      <c r="I253" s="1">
        <v>42804</v>
      </c>
      <c r="J253" s="3">
        <v>42941</v>
      </c>
      <c r="K253">
        <v>0</v>
      </c>
      <c r="L253">
        <v>1823</v>
      </c>
      <c r="M253" s="25">
        <v>11.611769628499999</v>
      </c>
      <c r="N253" t="s">
        <v>557</v>
      </c>
      <c r="O253" s="17">
        <v>15</v>
      </c>
      <c r="P253" s="17">
        <v>26.1</v>
      </c>
      <c r="Q253" s="16">
        <f t="shared" si="21"/>
        <v>0.57471264367816088</v>
      </c>
      <c r="R253">
        <v>1</v>
      </c>
      <c r="S253" t="s">
        <v>26</v>
      </c>
      <c r="U253">
        <v>0</v>
      </c>
      <c r="V253" s="16">
        <v>0.57999999999999996</v>
      </c>
      <c r="W253" s="16">
        <v>0.59</v>
      </c>
      <c r="X253" s="16">
        <v>0.59</v>
      </c>
      <c r="Y253" s="23">
        <f t="shared" si="22"/>
        <v>0.58666666666666656</v>
      </c>
      <c r="Z253" s="16">
        <v>51.33</v>
      </c>
      <c r="AA253" s="16">
        <v>51.36</v>
      </c>
      <c r="AB253" s="16">
        <v>51.3</v>
      </c>
      <c r="AC253" s="16">
        <f t="shared" si="23"/>
        <v>51.330000000000005</v>
      </c>
      <c r="AD253" s="24">
        <v>6.4000000000000003E-3</v>
      </c>
      <c r="AE253" s="16">
        <f t="shared" si="24"/>
        <v>6.4</v>
      </c>
      <c r="AF253" s="24">
        <f t="shared" si="27"/>
        <v>0.12468342100136372</v>
      </c>
      <c r="AG253" s="16">
        <v>45.39</v>
      </c>
      <c r="AH253" s="22">
        <f t="shared" si="25"/>
        <v>22.695</v>
      </c>
      <c r="AI253" s="22" t="e">
        <f t="shared" si="26"/>
        <v>#VALUE!</v>
      </c>
      <c r="AJ253" s="21" t="s">
        <v>133</v>
      </c>
      <c r="AK253" s="21" t="s">
        <v>133</v>
      </c>
      <c r="AL253">
        <v>24</v>
      </c>
      <c r="AM253">
        <v>21</v>
      </c>
      <c r="AN253">
        <v>14</v>
      </c>
      <c r="AO253">
        <v>15</v>
      </c>
      <c r="AP253">
        <v>13</v>
      </c>
      <c r="AQ253">
        <v>15</v>
      </c>
      <c r="AR253">
        <v>12</v>
      </c>
      <c r="AS253">
        <v>14</v>
      </c>
      <c r="AT253">
        <v>11</v>
      </c>
      <c r="AU253">
        <v>12</v>
      </c>
      <c r="AV253">
        <v>11</v>
      </c>
      <c r="AW253">
        <v>11</v>
      </c>
      <c r="AX253">
        <v>10</v>
      </c>
      <c r="AY253">
        <v>11</v>
      </c>
      <c r="AZ253">
        <v>10</v>
      </c>
      <c r="BA253">
        <v>11</v>
      </c>
      <c r="BB253">
        <v>10</v>
      </c>
      <c r="BC253">
        <v>11</v>
      </c>
      <c r="BD253">
        <v>10</v>
      </c>
      <c r="BE253">
        <v>10</v>
      </c>
      <c r="BF253">
        <v>10</v>
      </c>
      <c r="BG253">
        <v>10</v>
      </c>
      <c r="BI253">
        <v>14</v>
      </c>
      <c r="BJ253">
        <v>16</v>
      </c>
      <c r="BK253">
        <v>13</v>
      </c>
      <c r="BL253">
        <v>14</v>
      </c>
      <c r="BM253">
        <v>11</v>
      </c>
      <c r="BN253">
        <v>13</v>
      </c>
      <c r="BO253">
        <v>11</v>
      </c>
      <c r="BP253">
        <v>12</v>
      </c>
      <c r="BQ253">
        <v>10</v>
      </c>
      <c r="BR253">
        <v>11</v>
      </c>
      <c r="BS253">
        <v>10</v>
      </c>
      <c r="BT253">
        <v>11</v>
      </c>
      <c r="BU253">
        <v>9</v>
      </c>
      <c r="BV253">
        <v>10</v>
      </c>
      <c r="BW253">
        <v>10</v>
      </c>
      <c r="BX253">
        <v>10</v>
      </c>
      <c r="BY253">
        <v>10</v>
      </c>
      <c r="BZ253">
        <v>10</v>
      </c>
      <c r="CA253">
        <v>10</v>
      </c>
      <c r="CB253">
        <v>11</v>
      </c>
      <c r="CD253">
        <v>13</v>
      </c>
      <c r="CE253">
        <v>16</v>
      </c>
      <c r="CF253">
        <v>12</v>
      </c>
      <c r="CG253">
        <v>13</v>
      </c>
      <c r="CH253">
        <v>11</v>
      </c>
      <c r="CI253">
        <v>12</v>
      </c>
      <c r="CJ253">
        <v>11</v>
      </c>
      <c r="CK253">
        <v>11</v>
      </c>
      <c r="CL253">
        <v>11</v>
      </c>
      <c r="CM253">
        <v>11</v>
      </c>
      <c r="CN253">
        <v>10</v>
      </c>
      <c r="CO253">
        <v>11</v>
      </c>
      <c r="CP253">
        <v>10</v>
      </c>
      <c r="CQ253">
        <v>10</v>
      </c>
      <c r="CR253">
        <v>10</v>
      </c>
      <c r="CS253">
        <v>10</v>
      </c>
      <c r="CT253">
        <v>10</v>
      </c>
      <c r="CU253">
        <v>9</v>
      </c>
      <c r="CV253">
        <v>10</v>
      </c>
      <c r="CW253">
        <v>10</v>
      </c>
    </row>
    <row r="254" spans="1:178" x14ac:dyDescent="0.3">
      <c r="A254">
        <v>254</v>
      </c>
      <c r="B254">
        <v>6650</v>
      </c>
      <c r="C254" s="2" t="s">
        <v>119</v>
      </c>
      <c r="D254" s="2" t="s">
        <v>435</v>
      </c>
      <c r="E254" s="4" t="s">
        <v>233</v>
      </c>
      <c r="G254" t="s">
        <v>11</v>
      </c>
      <c r="H254">
        <v>2016</v>
      </c>
      <c r="I254" s="1">
        <v>42433</v>
      </c>
      <c r="J254" s="3">
        <v>42947</v>
      </c>
      <c r="K254">
        <v>1</v>
      </c>
      <c r="L254">
        <v>514</v>
      </c>
      <c r="M254" s="25">
        <v>11.611769628499999</v>
      </c>
      <c r="N254" t="s">
        <v>557</v>
      </c>
      <c r="O254" s="17">
        <v>16</v>
      </c>
      <c r="P254" s="17">
        <v>25.1</v>
      </c>
      <c r="Q254" s="16">
        <f t="shared" si="21"/>
        <v>0.63745019920318724</v>
      </c>
      <c r="R254">
        <v>1</v>
      </c>
      <c r="S254" t="s">
        <v>21</v>
      </c>
      <c r="U254">
        <v>0</v>
      </c>
      <c r="V254" s="16">
        <v>0.62</v>
      </c>
      <c r="W254" s="16">
        <v>0.6</v>
      </c>
      <c r="X254" s="16">
        <v>0.59</v>
      </c>
      <c r="Y254" s="23">
        <f t="shared" si="22"/>
        <v>0.60333333333333339</v>
      </c>
      <c r="Z254" s="16">
        <v>53.66</v>
      </c>
      <c r="AA254" s="16">
        <v>53.65</v>
      </c>
      <c r="AB254" s="16">
        <v>53.61</v>
      </c>
      <c r="AC254" s="16">
        <f t="shared" si="23"/>
        <v>53.640000000000008</v>
      </c>
      <c r="AD254" s="24">
        <v>6.7999999999999996E-3</v>
      </c>
      <c r="AE254" s="16">
        <f t="shared" si="24"/>
        <v>6.8</v>
      </c>
      <c r="AF254" s="24">
        <f t="shared" si="27"/>
        <v>0.12677106636838179</v>
      </c>
      <c r="AG254" s="16">
        <v>47.57</v>
      </c>
      <c r="AH254" s="22">
        <f t="shared" si="25"/>
        <v>23.785</v>
      </c>
      <c r="AI254" s="22" t="e">
        <f t="shared" si="26"/>
        <v>#VALUE!</v>
      </c>
      <c r="AJ254" s="21" t="s">
        <v>133</v>
      </c>
      <c r="AK254" s="21" t="s">
        <v>133</v>
      </c>
    </row>
    <row r="255" spans="1:178" x14ac:dyDescent="0.3">
      <c r="A255">
        <v>318</v>
      </c>
      <c r="B255">
        <v>6746</v>
      </c>
      <c r="C255" s="2" t="s">
        <v>128</v>
      </c>
      <c r="D255" s="2" t="s">
        <v>444</v>
      </c>
      <c r="E255" s="4" t="s">
        <v>233</v>
      </c>
      <c r="G255" t="s">
        <v>11</v>
      </c>
      <c r="H255">
        <v>2017</v>
      </c>
      <c r="I255" s="1">
        <v>42902</v>
      </c>
      <c r="J255" s="3">
        <v>42957</v>
      </c>
      <c r="K255">
        <v>0</v>
      </c>
      <c r="L255">
        <v>1721</v>
      </c>
      <c r="M255" s="25">
        <v>11.611769628499999</v>
      </c>
      <c r="N255" t="s">
        <v>564</v>
      </c>
      <c r="O255" s="17">
        <v>16.899999999999999</v>
      </c>
      <c r="P255" s="17">
        <v>26.1</v>
      </c>
      <c r="Q255" s="16">
        <f t="shared" si="21"/>
        <v>0.64750957854406122</v>
      </c>
      <c r="R255">
        <v>1</v>
      </c>
      <c r="S255" t="s">
        <v>39</v>
      </c>
      <c r="U255">
        <v>1</v>
      </c>
      <c r="V255" s="16">
        <v>0.57999999999999996</v>
      </c>
      <c r="W255" s="16">
        <v>0.56999999999999995</v>
      </c>
      <c r="X255" s="16">
        <v>0.56000000000000005</v>
      </c>
      <c r="Y255" s="23">
        <f t="shared" si="22"/>
        <v>0.56999999999999995</v>
      </c>
      <c r="Z255" s="16">
        <v>48.47</v>
      </c>
      <c r="AA255" s="16">
        <v>48.6</v>
      </c>
      <c r="AB255" s="16">
        <v>48.48</v>
      </c>
      <c r="AC255" s="16">
        <f t="shared" si="23"/>
        <v>48.516666666666659</v>
      </c>
      <c r="AD255" s="24">
        <v>5.1000000000000004E-3</v>
      </c>
      <c r="AE255" s="16">
        <f t="shared" si="24"/>
        <v>5.1000000000000005</v>
      </c>
      <c r="AF255" s="24">
        <f t="shared" si="27"/>
        <v>0.10511851597389216</v>
      </c>
      <c r="AG255" s="16">
        <v>42.96</v>
      </c>
      <c r="AH255" s="22">
        <f t="shared" si="25"/>
        <v>21.48</v>
      </c>
      <c r="AI255" s="22" t="e">
        <f t="shared" si="26"/>
        <v>#VALUE!</v>
      </c>
      <c r="AJ255" s="21" t="s">
        <v>133</v>
      </c>
      <c r="AK255" s="21" t="s">
        <v>133</v>
      </c>
      <c r="FT255">
        <v>4</v>
      </c>
      <c r="FU255">
        <v>4</v>
      </c>
    </row>
    <row r="256" spans="1:178" x14ac:dyDescent="0.3">
      <c r="A256">
        <v>313</v>
      </c>
      <c r="B256">
        <v>6745</v>
      </c>
      <c r="C256" s="2" t="s">
        <v>130</v>
      </c>
      <c r="D256" s="2" t="s">
        <v>446</v>
      </c>
      <c r="E256" s="4" t="s">
        <v>233</v>
      </c>
      <c r="G256" t="s">
        <v>11</v>
      </c>
      <c r="H256">
        <v>2017</v>
      </c>
      <c r="I256" s="1">
        <v>42905</v>
      </c>
      <c r="J256" s="3">
        <v>42960</v>
      </c>
      <c r="K256">
        <v>0</v>
      </c>
      <c r="L256">
        <v>2055</v>
      </c>
      <c r="M256" s="25">
        <v>11.611769628499999</v>
      </c>
      <c r="N256" t="s">
        <v>564</v>
      </c>
      <c r="O256" s="17">
        <v>17.2</v>
      </c>
      <c r="P256" s="17">
        <v>27.7</v>
      </c>
      <c r="Q256" s="16">
        <f t="shared" si="21"/>
        <v>0.62093862815884471</v>
      </c>
      <c r="R256">
        <v>1</v>
      </c>
      <c r="S256" t="s">
        <v>21</v>
      </c>
      <c r="U256">
        <v>0</v>
      </c>
      <c r="V256" s="16">
        <v>0.62</v>
      </c>
      <c r="W256" s="16">
        <v>0.61</v>
      </c>
      <c r="X256" s="16">
        <v>0.57999999999999996</v>
      </c>
      <c r="Y256" s="23">
        <f t="shared" si="22"/>
        <v>0.60333333333333339</v>
      </c>
      <c r="Z256" s="16">
        <v>53.5</v>
      </c>
      <c r="AA256" s="16">
        <v>53.58</v>
      </c>
      <c r="AB256" s="16">
        <v>53.54</v>
      </c>
      <c r="AC256" s="16">
        <f t="shared" si="23"/>
        <v>53.54</v>
      </c>
      <c r="AD256" s="24">
        <v>5.5999999999999999E-3</v>
      </c>
      <c r="AE256" s="16">
        <f t="shared" si="24"/>
        <v>5.6</v>
      </c>
      <c r="AF256" s="24">
        <f t="shared" si="27"/>
        <v>0.10459469555472543</v>
      </c>
      <c r="AG256" s="16">
        <v>47.14</v>
      </c>
      <c r="AH256" s="22">
        <f t="shared" si="25"/>
        <v>23.57</v>
      </c>
      <c r="AI256" s="22" t="e">
        <f t="shared" si="26"/>
        <v>#VALUE!</v>
      </c>
      <c r="AJ256" s="21" t="s">
        <v>133</v>
      </c>
      <c r="AK256" s="21" t="s">
        <v>133</v>
      </c>
      <c r="AL256">
        <v>20</v>
      </c>
      <c r="AM256">
        <v>18</v>
      </c>
      <c r="AN256">
        <v>13</v>
      </c>
      <c r="AO256">
        <v>16</v>
      </c>
      <c r="AP256">
        <v>12</v>
      </c>
      <c r="AQ256">
        <v>15</v>
      </c>
      <c r="AR256">
        <v>12</v>
      </c>
      <c r="AS256">
        <v>13</v>
      </c>
      <c r="AT256">
        <v>11</v>
      </c>
      <c r="AU256">
        <v>12</v>
      </c>
      <c r="AV256">
        <v>11</v>
      </c>
      <c r="AW256">
        <v>11</v>
      </c>
      <c r="AX256">
        <v>11</v>
      </c>
      <c r="AY256">
        <v>11</v>
      </c>
      <c r="AZ256">
        <v>11</v>
      </c>
      <c r="BA256">
        <v>12</v>
      </c>
      <c r="BB256">
        <v>11</v>
      </c>
      <c r="BC256">
        <v>11</v>
      </c>
      <c r="BD256">
        <v>10</v>
      </c>
      <c r="BE256">
        <v>10</v>
      </c>
      <c r="BF256">
        <v>10</v>
      </c>
      <c r="BG256">
        <v>10</v>
      </c>
      <c r="BI256">
        <v>13</v>
      </c>
      <c r="BJ256">
        <v>16</v>
      </c>
      <c r="BK256">
        <v>12</v>
      </c>
      <c r="BL256">
        <v>15</v>
      </c>
      <c r="BM256">
        <v>11</v>
      </c>
      <c r="BN256">
        <v>13</v>
      </c>
      <c r="BO256">
        <v>11</v>
      </c>
      <c r="BP256">
        <v>13</v>
      </c>
      <c r="BQ256">
        <v>12</v>
      </c>
      <c r="BR256">
        <v>13</v>
      </c>
      <c r="BS256">
        <v>11</v>
      </c>
      <c r="BT256">
        <v>12</v>
      </c>
      <c r="BU256">
        <v>11</v>
      </c>
      <c r="BV256">
        <v>11</v>
      </c>
      <c r="BW256">
        <v>10</v>
      </c>
      <c r="BX256">
        <v>11</v>
      </c>
      <c r="BY256">
        <v>10</v>
      </c>
      <c r="BZ256">
        <v>10</v>
      </c>
      <c r="CA256">
        <v>10</v>
      </c>
      <c r="CB256">
        <v>10</v>
      </c>
      <c r="CD256">
        <v>13</v>
      </c>
      <c r="CE256">
        <v>16</v>
      </c>
      <c r="CF256">
        <v>12</v>
      </c>
      <c r="CG256">
        <v>14</v>
      </c>
      <c r="CH256">
        <v>12</v>
      </c>
      <c r="CI256">
        <v>14</v>
      </c>
      <c r="CJ256">
        <v>11</v>
      </c>
      <c r="CK256">
        <v>14</v>
      </c>
      <c r="CL256">
        <v>11</v>
      </c>
      <c r="CM256">
        <v>13</v>
      </c>
      <c r="CN256">
        <v>11</v>
      </c>
      <c r="CO256">
        <v>11</v>
      </c>
      <c r="CP256">
        <v>10</v>
      </c>
      <c r="CQ256">
        <v>11</v>
      </c>
      <c r="CR256">
        <v>11</v>
      </c>
      <c r="CS256">
        <v>11</v>
      </c>
      <c r="CT256">
        <v>10</v>
      </c>
      <c r="CU256">
        <v>11</v>
      </c>
      <c r="CV256">
        <v>10</v>
      </c>
      <c r="CW256">
        <v>10</v>
      </c>
      <c r="FT256">
        <v>4</v>
      </c>
      <c r="FU256">
        <v>3</v>
      </c>
    </row>
    <row r="257" spans="1:177" x14ac:dyDescent="0.3">
      <c r="A257">
        <v>25</v>
      </c>
      <c r="B257">
        <v>5291</v>
      </c>
      <c r="C257" s="2" t="s">
        <v>108</v>
      </c>
      <c r="D257" s="2" t="s">
        <v>424</v>
      </c>
      <c r="E257" s="4" t="s">
        <v>233</v>
      </c>
      <c r="G257" t="s">
        <v>11</v>
      </c>
      <c r="H257">
        <v>2008</v>
      </c>
      <c r="I257" s="1">
        <v>39744</v>
      </c>
      <c r="J257" s="3">
        <v>42966</v>
      </c>
      <c r="K257">
        <v>9</v>
      </c>
      <c r="L257">
        <v>3222</v>
      </c>
      <c r="M257" s="25">
        <v>11.611769628499999</v>
      </c>
      <c r="N257" t="s">
        <v>557</v>
      </c>
      <c r="O257" s="17">
        <v>16.8</v>
      </c>
      <c r="P257" s="17">
        <v>26.7</v>
      </c>
      <c r="Q257" s="16">
        <f t="shared" si="21"/>
        <v>0.62921348314606751</v>
      </c>
      <c r="R257">
        <v>1</v>
      </c>
      <c r="S257" t="s">
        <v>17</v>
      </c>
      <c r="U257">
        <v>1</v>
      </c>
      <c r="V257" s="16">
        <v>0.57999999999999996</v>
      </c>
      <c r="W257">
        <v>0.55000000000000004</v>
      </c>
      <c r="X257">
        <v>0.56000000000000005</v>
      </c>
      <c r="Y257" s="23">
        <f t="shared" si="22"/>
        <v>0.56333333333333335</v>
      </c>
      <c r="Z257">
        <v>57.27</v>
      </c>
      <c r="AA257" s="16">
        <v>57.2</v>
      </c>
      <c r="AB257" s="16">
        <v>57.19</v>
      </c>
      <c r="AC257" s="16">
        <f t="shared" si="23"/>
        <v>57.22</v>
      </c>
      <c r="AD257" s="24">
        <v>6.7000000000000002E-3</v>
      </c>
      <c r="AE257" s="16">
        <f t="shared" si="24"/>
        <v>6.7</v>
      </c>
      <c r="AF257" s="24">
        <f t="shared" si="27"/>
        <v>0.11709192590003496</v>
      </c>
      <c r="AG257">
        <v>48.73</v>
      </c>
      <c r="AH257" s="22">
        <f t="shared" si="25"/>
        <v>24.364999999999998</v>
      </c>
      <c r="AI257" s="22" t="e">
        <f t="shared" si="26"/>
        <v>#VALUE!</v>
      </c>
      <c r="AJ257" s="21" t="s">
        <v>133</v>
      </c>
      <c r="AK257" s="21" t="s">
        <v>133</v>
      </c>
      <c r="FT257">
        <v>4</v>
      </c>
      <c r="FU257">
        <v>3</v>
      </c>
    </row>
    <row r="258" spans="1:177" x14ac:dyDescent="0.3">
      <c r="A258">
        <v>28</v>
      </c>
      <c r="B258">
        <v>5292</v>
      </c>
      <c r="C258" s="2" t="s">
        <v>56</v>
      </c>
      <c r="D258" s="2" t="s">
        <v>373</v>
      </c>
      <c r="E258" s="15" t="s">
        <v>233</v>
      </c>
      <c r="G258" t="s">
        <v>11</v>
      </c>
      <c r="H258">
        <v>2008</v>
      </c>
      <c r="I258" s="1">
        <v>39775</v>
      </c>
      <c r="J258" s="3">
        <v>42968</v>
      </c>
      <c r="K258">
        <v>9</v>
      </c>
      <c r="L258">
        <v>3193</v>
      </c>
      <c r="M258" s="25">
        <v>11.611769628499999</v>
      </c>
      <c r="N258" t="s">
        <v>557</v>
      </c>
      <c r="O258" s="17">
        <v>17.5</v>
      </c>
      <c r="P258" s="17">
        <v>24.8</v>
      </c>
      <c r="Q258" s="16">
        <f t="shared" ref="Q258:Q321" si="29">O258/P258</f>
        <v>0.70564516129032251</v>
      </c>
      <c r="R258">
        <v>1</v>
      </c>
      <c r="S258" t="s">
        <v>39</v>
      </c>
      <c r="U258">
        <v>1</v>
      </c>
      <c r="V258" s="16">
        <v>0.51</v>
      </c>
      <c r="W258" s="16">
        <v>0.5</v>
      </c>
      <c r="X258" s="16">
        <v>0.52</v>
      </c>
      <c r="Y258" s="23">
        <f t="shared" ref="Y258:Y321" si="30">AVERAGE(V258:X258)</f>
        <v>0.51</v>
      </c>
      <c r="Z258" s="16">
        <v>55.29</v>
      </c>
      <c r="AA258" s="16">
        <v>55.31</v>
      </c>
      <c r="AB258" s="16">
        <v>55.36</v>
      </c>
      <c r="AC258" s="16">
        <f t="shared" ref="AC258:AC321" si="31">AVERAGE(Z258:AB258)</f>
        <v>55.319999999999993</v>
      </c>
      <c r="AD258" s="24">
        <v>6.8999999999999999E-3</v>
      </c>
      <c r="AE258" s="16">
        <f t="shared" ref="AE258:AE321" si="32">AD258*1000</f>
        <v>6.8999999999999995</v>
      </c>
      <c r="AF258" s="24">
        <f t="shared" si="27"/>
        <v>0.12472885032537961</v>
      </c>
      <c r="AG258">
        <v>48.82</v>
      </c>
      <c r="AH258" s="22">
        <f t="shared" ref="AH258:AH321" si="33">AG258/2</f>
        <v>24.41</v>
      </c>
      <c r="AI258" s="22">
        <f t="shared" ref="AI258:AI321" si="34">AJ258+AK258</f>
        <v>0</v>
      </c>
      <c r="AJ258" s="21">
        <f>AN258+AP258+AR258+AT258+AV258+AX258+AZ258+BB258+BD258+BD258+BF258+BI258+BK258+BM258+BO258+BQ258+BS258+BU258+BW258+BY258+CA258+CD258+CF258+CH258+CJ258+CL258+CN258+CP258+CR258+CT258+CV258</f>
        <v>0</v>
      </c>
      <c r="AK258" s="21">
        <f>AO258+AQ258+AS258+AU258+AW258+AY258+BA258+BC258+BE258+BE258+BG258+BJ258+BL258+BN258+BP258+BR258+BT258+BV258+BX258+BZ258+CB258+CE258+CG258+CI258+CK258+CM258+CO258+CQ258+CS258+CU258+CW258</f>
        <v>0</v>
      </c>
      <c r="AL258">
        <v>20</v>
      </c>
      <c r="AM258">
        <v>18</v>
      </c>
      <c r="FT258">
        <v>3</v>
      </c>
      <c r="FU258">
        <v>3</v>
      </c>
    </row>
    <row r="259" spans="1:177" x14ac:dyDescent="0.3">
      <c r="A259">
        <v>268</v>
      </c>
      <c r="B259">
        <v>6676</v>
      </c>
      <c r="C259" s="2" t="s">
        <v>110</v>
      </c>
      <c r="D259" s="2" t="s">
        <v>426</v>
      </c>
      <c r="E259" s="4" t="s">
        <v>233</v>
      </c>
      <c r="G259" t="s">
        <v>11</v>
      </c>
      <c r="H259">
        <v>2016</v>
      </c>
      <c r="I259" s="1">
        <v>42565</v>
      </c>
      <c r="J259" s="3">
        <v>42969</v>
      </c>
      <c r="K259">
        <v>1</v>
      </c>
      <c r="L259">
        <v>2031</v>
      </c>
      <c r="M259" s="25">
        <v>11.611769628499999</v>
      </c>
      <c r="N259" t="s">
        <v>561</v>
      </c>
      <c r="O259" s="17">
        <v>15.7</v>
      </c>
      <c r="P259" s="17">
        <v>27.9</v>
      </c>
      <c r="Q259" s="16">
        <f t="shared" si="29"/>
        <v>0.56272401433691754</v>
      </c>
      <c r="R259">
        <v>1</v>
      </c>
      <c r="S259" t="s">
        <v>17</v>
      </c>
      <c r="U259">
        <v>1</v>
      </c>
      <c r="V259" s="16">
        <v>0.59</v>
      </c>
      <c r="W259" s="16">
        <v>0.6</v>
      </c>
      <c r="X259" s="16">
        <v>0.57999999999999996</v>
      </c>
      <c r="Y259" s="23">
        <f t="shared" si="30"/>
        <v>0.59</v>
      </c>
      <c r="Z259" s="16">
        <v>50.93</v>
      </c>
      <c r="AA259" s="16">
        <v>50.9</v>
      </c>
      <c r="AB259" s="16">
        <v>50.91</v>
      </c>
      <c r="AC259" s="16">
        <f t="shared" si="31"/>
        <v>50.913333333333334</v>
      </c>
      <c r="AD259" s="24">
        <v>5.7999999999999996E-3</v>
      </c>
      <c r="AE259" s="16">
        <f t="shared" si="32"/>
        <v>5.8</v>
      </c>
      <c r="AF259" s="24">
        <f t="shared" ref="AF259:AF322" si="35">AE259/(AC259)</f>
        <v>0.11391907817205708</v>
      </c>
      <c r="AG259" s="16">
        <v>44.02</v>
      </c>
      <c r="AH259" s="22">
        <f t="shared" si="33"/>
        <v>22.01</v>
      </c>
      <c r="AI259" s="22" t="e">
        <f t="shared" si="34"/>
        <v>#VALUE!</v>
      </c>
      <c r="AJ259" s="21" t="s">
        <v>133</v>
      </c>
      <c r="AK259" s="21" t="s">
        <v>133</v>
      </c>
    </row>
    <row r="260" spans="1:177" x14ac:dyDescent="0.3">
      <c r="A260">
        <v>47</v>
      </c>
      <c r="B260">
        <v>5595</v>
      </c>
      <c r="C260" s="2" t="s">
        <v>35</v>
      </c>
      <c r="D260" s="2" t="s">
        <v>353</v>
      </c>
      <c r="E260" s="4" t="s">
        <v>233</v>
      </c>
      <c r="G260" t="s">
        <v>11</v>
      </c>
      <c r="H260">
        <v>2011</v>
      </c>
      <c r="I260" s="1">
        <v>40603</v>
      </c>
      <c r="J260" s="3">
        <v>42970</v>
      </c>
      <c r="K260">
        <v>6</v>
      </c>
      <c r="L260">
        <v>2739</v>
      </c>
      <c r="M260" s="25">
        <v>11.611769628499999</v>
      </c>
      <c r="N260" t="s">
        <v>557</v>
      </c>
      <c r="O260" s="17">
        <v>15.6</v>
      </c>
      <c r="P260" s="17">
        <v>26</v>
      </c>
      <c r="Q260" s="16">
        <f t="shared" si="29"/>
        <v>0.6</v>
      </c>
      <c r="R260">
        <v>1</v>
      </c>
      <c r="S260" t="s">
        <v>13</v>
      </c>
      <c r="U260">
        <v>0</v>
      </c>
      <c r="V260" s="16">
        <v>0.55000000000000004</v>
      </c>
      <c r="W260">
        <v>0.53</v>
      </c>
      <c r="X260">
        <v>0.54</v>
      </c>
      <c r="Y260" s="23">
        <f t="shared" si="30"/>
        <v>0.54</v>
      </c>
      <c r="Z260">
        <v>50.94</v>
      </c>
      <c r="AA260" s="16">
        <v>51.11</v>
      </c>
      <c r="AB260" s="16">
        <v>51.11</v>
      </c>
      <c r="AC260" s="16">
        <f t="shared" si="31"/>
        <v>51.053333333333335</v>
      </c>
      <c r="AD260" s="24">
        <v>6.4000000000000003E-3</v>
      </c>
      <c r="AE260" s="16">
        <f t="shared" si="32"/>
        <v>6.4</v>
      </c>
      <c r="AF260" s="24">
        <f t="shared" si="35"/>
        <v>0.12535910159310526</v>
      </c>
      <c r="AG260" s="16">
        <v>42.78</v>
      </c>
      <c r="AH260" s="22">
        <f t="shared" si="33"/>
        <v>21.39</v>
      </c>
      <c r="AI260" s="22" t="e">
        <f t="shared" si="34"/>
        <v>#VALUE!</v>
      </c>
      <c r="AJ260" s="21" t="s">
        <v>133</v>
      </c>
      <c r="AK260" s="21" t="s">
        <v>133</v>
      </c>
      <c r="FT260">
        <v>4</v>
      </c>
      <c r="FU260">
        <v>3</v>
      </c>
    </row>
    <row r="261" spans="1:177" x14ac:dyDescent="0.3">
      <c r="A261">
        <v>221</v>
      </c>
      <c r="B261">
        <v>6249</v>
      </c>
      <c r="C261" s="2" t="s">
        <v>98</v>
      </c>
      <c r="D261" s="2" t="s">
        <v>414</v>
      </c>
      <c r="E261" s="15" t="s">
        <v>233</v>
      </c>
      <c r="G261" t="s">
        <v>11</v>
      </c>
      <c r="H261">
        <v>2014</v>
      </c>
      <c r="I261" s="1">
        <v>41849</v>
      </c>
      <c r="J261" s="3">
        <v>42975</v>
      </c>
      <c r="K261">
        <v>3</v>
      </c>
      <c r="L261">
        <v>3139</v>
      </c>
      <c r="M261" s="25">
        <v>11.611769628499999</v>
      </c>
      <c r="N261" t="s">
        <v>557</v>
      </c>
      <c r="O261" s="17">
        <v>17.399999999999999</v>
      </c>
      <c r="P261" s="17">
        <v>25.9</v>
      </c>
      <c r="Q261" s="16">
        <f t="shared" si="29"/>
        <v>0.6718146718146718</v>
      </c>
      <c r="R261">
        <v>1</v>
      </c>
      <c r="S261" t="s">
        <v>17</v>
      </c>
      <c r="U261">
        <v>1</v>
      </c>
      <c r="V261" s="16">
        <v>0.65</v>
      </c>
      <c r="W261" s="16">
        <v>0.64</v>
      </c>
      <c r="X261" s="16">
        <v>0.62</v>
      </c>
      <c r="Y261" s="23">
        <f t="shared" si="30"/>
        <v>0.63666666666666671</v>
      </c>
      <c r="Z261" s="16">
        <v>49.72</v>
      </c>
      <c r="AA261" s="16">
        <v>49.55</v>
      </c>
      <c r="AB261" s="16">
        <v>49.55</v>
      </c>
      <c r="AC261" s="16">
        <f t="shared" si="31"/>
        <v>49.606666666666662</v>
      </c>
      <c r="AD261" s="24">
        <v>6.3E-3</v>
      </c>
      <c r="AE261" s="16">
        <f t="shared" si="32"/>
        <v>6.3</v>
      </c>
      <c r="AF261" s="24">
        <f t="shared" si="35"/>
        <v>0.12699905926622768</v>
      </c>
      <c r="AG261" s="16">
        <v>44.06</v>
      </c>
      <c r="AH261" s="22">
        <f t="shared" si="33"/>
        <v>22.03</v>
      </c>
      <c r="AI261" s="22">
        <f t="shared" si="34"/>
        <v>0</v>
      </c>
      <c r="AJ261" s="21">
        <f>AN261+AP261+AR261+AT261+AV261+AX261+AZ261+BB261+BD261+BD261+BF261+BI261+BK261+BM261+BO261+BQ261+BS261+BU261+BW261+BY261+CA261+CD261+CF261+CH261+CJ261+CL261+CN261+CP261+CR261+CT261+CV261</f>
        <v>0</v>
      </c>
      <c r="AK261" s="21">
        <f>AO261+AQ261+AS261+AU261+AW261+AY261+BA261+BC261+BE261+BE261+BG261+BJ261+BL261+BN261+BP261+BR261+BT261+BV261+BX261+BZ261+CB261+CE261+CG261+CI261+CK261+CM261+CO261+CQ261+CS261+CU261+CW261</f>
        <v>0</v>
      </c>
      <c r="CY261" s="12" t="s">
        <v>273</v>
      </c>
      <c r="DB261">
        <v>12</v>
      </c>
      <c r="DC261">
        <v>15</v>
      </c>
      <c r="DD261">
        <v>12</v>
      </c>
      <c r="DE261">
        <v>14</v>
      </c>
      <c r="DF261">
        <v>12</v>
      </c>
      <c r="DG261">
        <v>13</v>
      </c>
      <c r="DH261">
        <v>11</v>
      </c>
      <c r="DI261">
        <v>13</v>
      </c>
      <c r="DJ261">
        <v>11</v>
      </c>
      <c r="DK261">
        <v>12</v>
      </c>
      <c r="DL261">
        <v>11</v>
      </c>
      <c r="DM261">
        <v>11</v>
      </c>
      <c r="DN261">
        <v>11</v>
      </c>
      <c r="DO261">
        <v>11</v>
      </c>
      <c r="DP261">
        <v>10</v>
      </c>
      <c r="DQ261">
        <v>11</v>
      </c>
      <c r="DR261">
        <v>10</v>
      </c>
      <c r="DS261">
        <v>10</v>
      </c>
      <c r="DT261">
        <v>10</v>
      </c>
      <c r="DU261">
        <v>10</v>
      </c>
      <c r="DW261">
        <v>13</v>
      </c>
      <c r="DX261">
        <v>15</v>
      </c>
      <c r="DY261">
        <v>12</v>
      </c>
      <c r="DZ261">
        <v>15</v>
      </c>
      <c r="EA261">
        <v>11</v>
      </c>
      <c r="EB261">
        <v>13</v>
      </c>
      <c r="EC261">
        <v>11</v>
      </c>
      <c r="ED261">
        <v>12</v>
      </c>
      <c r="EE261">
        <v>11</v>
      </c>
      <c r="EF261">
        <v>12</v>
      </c>
      <c r="EG261">
        <v>10</v>
      </c>
      <c r="EH261">
        <v>12</v>
      </c>
      <c r="EI261">
        <v>10</v>
      </c>
      <c r="EJ261">
        <v>11</v>
      </c>
      <c r="EK261">
        <v>11</v>
      </c>
      <c r="EL261">
        <v>11</v>
      </c>
      <c r="EM261">
        <v>10</v>
      </c>
      <c r="EN261">
        <v>11</v>
      </c>
      <c r="EO261">
        <v>10</v>
      </c>
      <c r="EP261">
        <v>10</v>
      </c>
      <c r="ER261">
        <v>13</v>
      </c>
      <c r="ES261">
        <v>15</v>
      </c>
      <c r="ET261">
        <v>12</v>
      </c>
      <c r="EU261">
        <v>13</v>
      </c>
      <c r="EV261">
        <v>11</v>
      </c>
      <c r="EW261">
        <v>12</v>
      </c>
      <c r="EX261">
        <v>11</v>
      </c>
      <c r="EY261">
        <v>12</v>
      </c>
      <c r="EZ261">
        <v>11</v>
      </c>
      <c r="FA261">
        <v>12</v>
      </c>
      <c r="FB261">
        <v>10</v>
      </c>
      <c r="FC261">
        <v>12</v>
      </c>
      <c r="FD261">
        <v>11</v>
      </c>
      <c r="FE261">
        <v>10</v>
      </c>
      <c r="FF261">
        <v>11</v>
      </c>
      <c r="FG261">
        <v>10</v>
      </c>
      <c r="FH261">
        <v>10</v>
      </c>
      <c r="FI261">
        <v>10</v>
      </c>
      <c r="FJ261">
        <v>10</v>
      </c>
      <c r="FK261">
        <v>10</v>
      </c>
      <c r="FT261">
        <v>3</v>
      </c>
      <c r="FU261">
        <v>3</v>
      </c>
    </row>
    <row r="262" spans="1:177" x14ac:dyDescent="0.3">
      <c r="A262">
        <v>270</v>
      </c>
      <c r="B262">
        <v>6689</v>
      </c>
      <c r="C262" s="2" t="s">
        <v>113</v>
      </c>
      <c r="D262" s="2" t="s">
        <v>429</v>
      </c>
      <c r="E262" s="4" t="s">
        <v>233</v>
      </c>
      <c r="G262" t="s">
        <v>11</v>
      </c>
      <c r="H262">
        <v>2016</v>
      </c>
      <c r="I262" s="1">
        <v>42414</v>
      </c>
      <c r="J262" s="3">
        <v>42976</v>
      </c>
      <c r="K262">
        <v>1</v>
      </c>
      <c r="L262">
        <v>562</v>
      </c>
      <c r="M262" s="25">
        <v>11.611769628499999</v>
      </c>
      <c r="N262" t="s">
        <v>557</v>
      </c>
      <c r="O262" s="17">
        <v>17.8</v>
      </c>
      <c r="P262" s="17">
        <v>26.7</v>
      </c>
      <c r="Q262" s="16">
        <f t="shared" si="29"/>
        <v>0.66666666666666674</v>
      </c>
      <c r="R262">
        <v>1</v>
      </c>
      <c r="S262" t="s">
        <v>21</v>
      </c>
      <c r="U262">
        <v>0</v>
      </c>
      <c r="V262" s="16">
        <v>0.62</v>
      </c>
      <c r="W262" s="16">
        <v>0.56999999999999995</v>
      </c>
      <c r="X262" s="16">
        <v>0.59</v>
      </c>
      <c r="Y262" s="23">
        <f t="shared" si="30"/>
        <v>0.59333333333333327</v>
      </c>
      <c r="Z262" s="16">
        <v>51.38</v>
      </c>
      <c r="AA262" s="16">
        <v>51.47</v>
      </c>
      <c r="AB262" s="16">
        <v>51.35</v>
      </c>
      <c r="AC262" s="16">
        <f t="shared" si="31"/>
        <v>51.4</v>
      </c>
      <c r="AD262" s="24">
        <v>6.1999999999999998E-3</v>
      </c>
      <c r="AE262" s="16">
        <f t="shared" si="32"/>
        <v>6.2</v>
      </c>
      <c r="AF262" s="24">
        <f t="shared" si="35"/>
        <v>0.12062256809338522</v>
      </c>
      <c r="AG262" s="16">
        <v>44.61</v>
      </c>
      <c r="AH262" s="22">
        <f t="shared" si="33"/>
        <v>22.305</v>
      </c>
      <c r="AI262" s="22" t="e">
        <f t="shared" si="34"/>
        <v>#VALUE!</v>
      </c>
      <c r="AJ262" s="21" t="s">
        <v>133</v>
      </c>
      <c r="AK262" s="21" t="s">
        <v>133</v>
      </c>
      <c r="AL262">
        <v>23</v>
      </c>
      <c r="AM262">
        <v>21</v>
      </c>
      <c r="AN262">
        <v>14</v>
      </c>
      <c r="AO262">
        <v>16</v>
      </c>
      <c r="AP262">
        <v>13</v>
      </c>
      <c r="AQ262">
        <v>15</v>
      </c>
      <c r="AR262">
        <v>12</v>
      </c>
      <c r="AS262">
        <v>13</v>
      </c>
      <c r="AT262">
        <v>11</v>
      </c>
      <c r="AU262">
        <v>13</v>
      </c>
      <c r="AV262">
        <v>12</v>
      </c>
      <c r="AW262">
        <v>13</v>
      </c>
      <c r="AX262">
        <v>12</v>
      </c>
      <c r="AY262">
        <v>12</v>
      </c>
      <c r="AZ262">
        <v>11</v>
      </c>
      <c r="BA262">
        <v>11</v>
      </c>
      <c r="BB262">
        <v>11</v>
      </c>
      <c r="BC262">
        <v>11</v>
      </c>
      <c r="BD262">
        <v>10</v>
      </c>
      <c r="BE262">
        <v>11</v>
      </c>
      <c r="BF262">
        <v>11</v>
      </c>
      <c r="BG262">
        <v>11</v>
      </c>
      <c r="BI262">
        <v>13</v>
      </c>
      <c r="BJ262">
        <v>15</v>
      </c>
      <c r="BK262">
        <v>12</v>
      </c>
      <c r="BL262">
        <v>15</v>
      </c>
      <c r="BM262">
        <v>12</v>
      </c>
      <c r="BN262">
        <v>13</v>
      </c>
      <c r="BO262">
        <v>12</v>
      </c>
      <c r="BP262">
        <v>13</v>
      </c>
      <c r="BQ262">
        <v>12</v>
      </c>
      <c r="BR262">
        <v>12</v>
      </c>
      <c r="BS262">
        <v>11</v>
      </c>
      <c r="BT262">
        <v>12</v>
      </c>
      <c r="BU262">
        <v>10</v>
      </c>
      <c r="BV262">
        <v>12</v>
      </c>
      <c r="BW262">
        <v>11</v>
      </c>
      <c r="BX262">
        <v>11</v>
      </c>
      <c r="BY262">
        <v>11</v>
      </c>
      <c r="BZ262">
        <v>12</v>
      </c>
      <c r="CA262">
        <v>11</v>
      </c>
      <c r="CB262">
        <v>11</v>
      </c>
      <c r="CD262">
        <v>13</v>
      </c>
      <c r="CE262">
        <v>16</v>
      </c>
      <c r="CF262">
        <v>12</v>
      </c>
      <c r="CG262">
        <v>14</v>
      </c>
      <c r="CH262">
        <v>12</v>
      </c>
      <c r="CI262">
        <v>14</v>
      </c>
      <c r="CJ262">
        <v>11</v>
      </c>
      <c r="CK262">
        <v>13</v>
      </c>
      <c r="CL262">
        <v>11</v>
      </c>
      <c r="CM262">
        <v>12</v>
      </c>
      <c r="CN262">
        <v>11</v>
      </c>
      <c r="CO262">
        <v>12</v>
      </c>
      <c r="CP262">
        <v>11</v>
      </c>
      <c r="CQ262">
        <v>11</v>
      </c>
      <c r="CR262">
        <v>10</v>
      </c>
      <c r="CS262">
        <v>11</v>
      </c>
      <c r="CT262">
        <v>11</v>
      </c>
      <c r="CU262">
        <v>10</v>
      </c>
      <c r="CV262">
        <v>11</v>
      </c>
      <c r="CW262">
        <v>11</v>
      </c>
    </row>
    <row r="263" spans="1:177" x14ac:dyDescent="0.3">
      <c r="A263">
        <v>326</v>
      </c>
      <c r="B263">
        <v>6762</v>
      </c>
      <c r="C263" s="2" t="s">
        <v>138</v>
      </c>
      <c r="D263" s="2" t="s">
        <v>453</v>
      </c>
      <c r="E263" s="4" t="s">
        <v>233</v>
      </c>
      <c r="G263" t="s">
        <v>11</v>
      </c>
      <c r="H263">
        <v>2016</v>
      </c>
      <c r="I263" s="1">
        <v>42614</v>
      </c>
      <c r="J263" s="3">
        <v>42980</v>
      </c>
      <c r="K263">
        <v>1</v>
      </c>
      <c r="L263">
        <v>1702</v>
      </c>
      <c r="M263" s="25">
        <v>11.611769628499999</v>
      </c>
      <c r="N263" t="s">
        <v>562</v>
      </c>
      <c r="O263" s="17">
        <v>16.3</v>
      </c>
      <c r="P263" s="17">
        <v>26.2</v>
      </c>
      <c r="Q263" s="16">
        <f t="shared" si="29"/>
        <v>0.62213740458015276</v>
      </c>
      <c r="R263">
        <v>1</v>
      </c>
      <c r="S263" t="s">
        <v>133</v>
      </c>
      <c r="U263">
        <v>0</v>
      </c>
      <c r="V263" s="16">
        <v>0.62</v>
      </c>
      <c r="W263" s="16">
        <v>0.59</v>
      </c>
      <c r="X263" s="16">
        <v>0.64</v>
      </c>
      <c r="Y263" s="23">
        <f t="shared" si="30"/>
        <v>0.6166666666666667</v>
      </c>
      <c r="Z263" s="16">
        <v>50.71</v>
      </c>
      <c r="AA263" s="16">
        <v>50.66</v>
      </c>
      <c r="AB263" s="16">
        <v>50.73</v>
      </c>
      <c r="AC263" s="16">
        <f t="shared" si="31"/>
        <v>50.699999999999996</v>
      </c>
      <c r="AD263" s="24">
        <v>5.5999999999999999E-3</v>
      </c>
      <c r="AE263" s="16">
        <f t="shared" si="32"/>
        <v>5.6</v>
      </c>
      <c r="AF263" s="24">
        <f t="shared" si="35"/>
        <v>0.11045364891518739</v>
      </c>
      <c r="AG263" s="16">
        <v>45.28</v>
      </c>
      <c r="AH263" s="22">
        <f t="shared" si="33"/>
        <v>22.64</v>
      </c>
      <c r="AI263" s="22" t="e">
        <f t="shared" si="34"/>
        <v>#VALUE!</v>
      </c>
      <c r="AJ263" s="21" t="s">
        <v>133</v>
      </c>
      <c r="AK263" s="21" t="s">
        <v>133</v>
      </c>
      <c r="FT263">
        <v>3</v>
      </c>
      <c r="FU263">
        <v>3</v>
      </c>
    </row>
    <row r="264" spans="1:177" x14ac:dyDescent="0.3">
      <c r="A264">
        <v>41</v>
      </c>
      <c r="B264">
        <v>5547</v>
      </c>
      <c r="C264" s="2" t="s">
        <v>142</v>
      </c>
      <c r="D264" s="2" t="s">
        <v>457</v>
      </c>
      <c r="E264" s="4" t="s">
        <v>233</v>
      </c>
      <c r="G264" t="s">
        <v>11</v>
      </c>
      <c r="H264">
        <v>2010</v>
      </c>
      <c r="I264" s="1">
        <v>40404</v>
      </c>
      <c r="J264" s="3">
        <v>42988</v>
      </c>
      <c r="K264">
        <v>7</v>
      </c>
      <c r="L264">
        <v>2928</v>
      </c>
      <c r="M264" s="25">
        <v>11.611769628499999</v>
      </c>
      <c r="N264" t="s">
        <v>557</v>
      </c>
      <c r="O264" s="17">
        <v>16.5</v>
      </c>
      <c r="P264" s="17">
        <v>25.9</v>
      </c>
      <c r="Q264" s="16">
        <f t="shared" si="29"/>
        <v>0.63706563706563712</v>
      </c>
      <c r="R264">
        <v>1</v>
      </c>
      <c r="S264" t="s">
        <v>13</v>
      </c>
      <c r="U264">
        <v>0</v>
      </c>
      <c r="V264" s="16">
        <v>0.52</v>
      </c>
      <c r="W264">
        <v>0.55000000000000004</v>
      </c>
      <c r="X264">
        <v>0.52</v>
      </c>
      <c r="Y264" s="23">
        <f t="shared" si="30"/>
        <v>0.53</v>
      </c>
      <c r="Z264">
        <v>53.61</v>
      </c>
      <c r="AA264" s="16">
        <v>53.64</v>
      </c>
      <c r="AB264" s="16">
        <v>53.53</v>
      </c>
      <c r="AC264" s="16">
        <f t="shared" si="31"/>
        <v>53.593333333333334</v>
      </c>
      <c r="AD264" s="24">
        <v>6.7999999999999996E-3</v>
      </c>
      <c r="AE264" s="16">
        <f t="shared" si="32"/>
        <v>6.8</v>
      </c>
      <c r="AF264" s="24">
        <f t="shared" si="35"/>
        <v>0.12688145291702949</v>
      </c>
      <c r="AG264" s="16">
        <v>45.2</v>
      </c>
      <c r="AH264" s="22">
        <f t="shared" si="33"/>
        <v>22.6</v>
      </c>
      <c r="AI264" s="22" t="e">
        <f t="shared" si="34"/>
        <v>#VALUE!</v>
      </c>
      <c r="AJ264" s="21" t="s">
        <v>133</v>
      </c>
      <c r="AK264" s="21" t="s">
        <v>133</v>
      </c>
    </row>
    <row r="265" spans="1:177" x14ac:dyDescent="0.3">
      <c r="A265">
        <v>314</v>
      </c>
      <c r="B265">
        <v>6745</v>
      </c>
      <c r="C265" s="2" t="s">
        <v>130</v>
      </c>
      <c r="D265" s="2" t="s">
        <v>446</v>
      </c>
      <c r="E265" s="4" t="s">
        <v>233</v>
      </c>
      <c r="G265" t="s">
        <v>11</v>
      </c>
      <c r="H265">
        <v>2017</v>
      </c>
      <c r="I265" s="1">
        <v>42905</v>
      </c>
      <c r="J265" s="3">
        <v>42989</v>
      </c>
      <c r="K265">
        <v>0</v>
      </c>
      <c r="L265">
        <v>2055</v>
      </c>
      <c r="M265" s="25">
        <v>11.611769628499999</v>
      </c>
      <c r="N265" t="s">
        <v>564</v>
      </c>
      <c r="O265" s="17">
        <v>15.1</v>
      </c>
      <c r="P265" s="17">
        <v>27.5</v>
      </c>
      <c r="Q265" s="16">
        <f t="shared" si="29"/>
        <v>0.54909090909090907</v>
      </c>
      <c r="R265">
        <v>1</v>
      </c>
      <c r="S265" t="s">
        <v>13</v>
      </c>
      <c r="U265">
        <v>0</v>
      </c>
      <c r="V265" s="16">
        <v>0.57999999999999996</v>
      </c>
      <c r="W265" s="16">
        <v>0.56999999999999995</v>
      </c>
      <c r="X265" s="16">
        <v>0.56000000000000005</v>
      </c>
      <c r="Y265" s="23">
        <f t="shared" si="30"/>
        <v>0.56999999999999995</v>
      </c>
      <c r="Z265" s="16">
        <v>45.72</v>
      </c>
      <c r="AA265" s="16">
        <v>45.77</v>
      </c>
      <c r="AB265" s="16">
        <v>45.84</v>
      </c>
      <c r="AC265" s="16">
        <f t="shared" si="31"/>
        <v>45.776666666666671</v>
      </c>
      <c r="AD265" s="24">
        <v>6.7999999999999996E-3</v>
      </c>
      <c r="AE265" s="16">
        <f t="shared" si="32"/>
        <v>6.8</v>
      </c>
      <c r="AF265" s="24">
        <f t="shared" si="35"/>
        <v>0.14854729483725332</v>
      </c>
      <c r="AG265" s="16">
        <v>36.31</v>
      </c>
      <c r="AH265" s="22">
        <f t="shared" si="33"/>
        <v>18.155000000000001</v>
      </c>
      <c r="AI265" s="22" t="e">
        <f t="shared" si="34"/>
        <v>#VALUE!</v>
      </c>
      <c r="AJ265" s="21" t="s">
        <v>133</v>
      </c>
      <c r="AK265" s="21" t="s">
        <v>133</v>
      </c>
    </row>
    <row r="266" spans="1:177" x14ac:dyDescent="0.3">
      <c r="A266">
        <v>361</v>
      </c>
      <c r="B266">
        <v>6788</v>
      </c>
      <c r="C266" s="2" t="s">
        <v>146</v>
      </c>
      <c r="D266" s="2" t="s">
        <v>461</v>
      </c>
      <c r="E266" s="4" t="s">
        <v>233</v>
      </c>
      <c r="G266" t="s">
        <v>11</v>
      </c>
      <c r="H266">
        <v>2016</v>
      </c>
      <c r="I266" s="1">
        <v>42716</v>
      </c>
      <c r="J266" s="3">
        <v>42990</v>
      </c>
      <c r="K266">
        <v>1</v>
      </c>
      <c r="L266">
        <v>1684</v>
      </c>
      <c r="M266" s="25">
        <v>11.611769628499999</v>
      </c>
      <c r="N266" t="s">
        <v>557</v>
      </c>
      <c r="O266" s="17">
        <v>17.8</v>
      </c>
      <c r="P266" s="17">
        <v>26.4</v>
      </c>
      <c r="Q266" s="16">
        <f t="shared" si="29"/>
        <v>0.67424242424242431</v>
      </c>
      <c r="R266">
        <v>1</v>
      </c>
      <c r="S266" t="s">
        <v>39</v>
      </c>
      <c r="U266">
        <v>1</v>
      </c>
      <c r="V266" s="16">
        <v>0.6</v>
      </c>
      <c r="W266" s="16">
        <v>0.61</v>
      </c>
      <c r="X266" s="16">
        <v>0.57999999999999996</v>
      </c>
      <c r="Y266" s="23">
        <f t="shared" si="30"/>
        <v>0.59666666666666668</v>
      </c>
      <c r="Z266" s="16">
        <v>53.82</v>
      </c>
      <c r="AA266" s="16">
        <v>53.79</v>
      </c>
      <c r="AB266" s="16">
        <v>53.82</v>
      </c>
      <c r="AC266" s="16">
        <f t="shared" si="31"/>
        <v>53.81</v>
      </c>
      <c r="AD266" s="24">
        <v>6.1000000000000004E-3</v>
      </c>
      <c r="AE266" s="16">
        <f t="shared" si="32"/>
        <v>6.1000000000000005</v>
      </c>
      <c r="AF266" s="24">
        <f t="shared" si="35"/>
        <v>0.11336182865638357</v>
      </c>
      <c r="AG266" s="16">
        <v>46.97</v>
      </c>
      <c r="AH266" s="22">
        <f t="shared" si="33"/>
        <v>23.484999999999999</v>
      </c>
      <c r="AI266" s="22" t="e">
        <f t="shared" si="34"/>
        <v>#VALUE!</v>
      </c>
      <c r="AJ266" s="21" t="s">
        <v>133</v>
      </c>
      <c r="AK266" s="21" t="s">
        <v>133</v>
      </c>
      <c r="FT266">
        <v>4</v>
      </c>
      <c r="FU266">
        <v>3</v>
      </c>
    </row>
    <row r="267" spans="1:177" x14ac:dyDescent="0.3">
      <c r="A267">
        <v>250</v>
      </c>
      <c r="B267">
        <v>6565</v>
      </c>
      <c r="C267" s="2" t="s">
        <v>117</v>
      </c>
      <c r="D267" s="2" t="s">
        <v>433</v>
      </c>
      <c r="E267" s="4" t="s">
        <v>233</v>
      </c>
      <c r="G267" t="s">
        <v>11</v>
      </c>
      <c r="H267">
        <v>2015</v>
      </c>
      <c r="I267" s="1">
        <v>42054</v>
      </c>
      <c r="J267" s="3">
        <v>42991</v>
      </c>
      <c r="K267">
        <v>2</v>
      </c>
      <c r="L267">
        <v>1650</v>
      </c>
      <c r="M267" s="25">
        <v>11.611769628499999</v>
      </c>
      <c r="N267" t="s">
        <v>557</v>
      </c>
      <c r="O267" s="17">
        <v>15.6</v>
      </c>
      <c r="P267" s="17">
        <v>25.7</v>
      </c>
      <c r="Q267" s="16">
        <f t="shared" si="29"/>
        <v>0.60700389105058361</v>
      </c>
      <c r="R267">
        <v>1</v>
      </c>
      <c r="S267" t="s">
        <v>133</v>
      </c>
      <c r="U267">
        <v>0</v>
      </c>
      <c r="V267" s="16">
        <v>0.57999999999999996</v>
      </c>
      <c r="W267" s="16">
        <v>0.55000000000000004</v>
      </c>
      <c r="X267" s="16">
        <v>0.57999999999999996</v>
      </c>
      <c r="Y267" s="23">
        <f t="shared" si="30"/>
        <v>0.56999999999999995</v>
      </c>
      <c r="Z267" s="16">
        <v>52.04</v>
      </c>
      <c r="AA267" s="16">
        <v>52.16</v>
      </c>
      <c r="AB267" s="16">
        <v>52.08</v>
      </c>
      <c r="AC267" s="16">
        <f t="shared" si="31"/>
        <v>52.093333333333327</v>
      </c>
      <c r="AD267" s="24">
        <v>6.4999999999999997E-3</v>
      </c>
      <c r="AE267" s="16">
        <f t="shared" si="32"/>
        <v>6.5</v>
      </c>
      <c r="AF267" s="24">
        <f t="shared" si="35"/>
        <v>0.12477604299974407</v>
      </c>
      <c r="AG267" s="16">
        <v>46.79</v>
      </c>
      <c r="AH267" s="22">
        <f t="shared" si="33"/>
        <v>23.395</v>
      </c>
      <c r="AI267" s="22" t="e">
        <f t="shared" si="34"/>
        <v>#VALUE!</v>
      </c>
      <c r="AJ267" s="21" t="s">
        <v>133</v>
      </c>
      <c r="AK267" s="21" t="s">
        <v>133</v>
      </c>
    </row>
    <row r="268" spans="1:177" x14ac:dyDescent="0.3">
      <c r="A268">
        <v>356</v>
      </c>
      <c r="B268">
        <v>6785</v>
      </c>
      <c r="C268" s="2" t="s">
        <v>148</v>
      </c>
      <c r="D268" s="2" t="s">
        <v>463</v>
      </c>
      <c r="E268" s="4" t="s">
        <v>233</v>
      </c>
      <c r="G268" t="s">
        <v>11</v>
      </c>
      <c r="H268">
        <v>2016</v>
      </c>
      <c r="I268" s="1">
        <v>42717</v>
      </c>
      <c r="J268" s="3">
        <v>42991</v>
      </c>
      <c r="K268">
        <v>1</v>
      </c>
      <c r="L268">
        <v>2088</v>
      </c>
      <c r="M268" s="25">
        <v>11.611769628499999</v>
      </c>
      <c r="N268" t="s">
        <v>562</v>
      </c>
      <c r="O268" s="17">
        <v>16.2</v>
      </c>
      <c r="P268" s="17">
        <v>25.6</v>
      </c>
      <c r="Q268" s="16">
        <f t="shared" si="29"/>
        <v>0.63281249999999989</v>
      </c>
      <c r="R268">
        <v>1</v>
      </c>
      <c r="S268" t="s">
        <v>13</v>
      </c>
      <c r="U268">
        <v>0</v>
      </c>
      <c r="V268" s="16">
        <v>0.54</v>
      </c>
      <c r="W268" s="16">
        <v>0.53</v>
      </c>
      <c r="X268" s="16">
        <v>0.56000000000000005</v>
      </c>
      <c r="Y268" s="23">
        <f t="shared" si="30"/>
        <v>0.54333333333333333</v>
      </c>
      <c r="Z268" s="16">
        <v>48.66</v>
      </c>
      <c r="AA268" s="16">
        <v>48.7</v>
      </c>
      <c r="AB268" s="16">
        <v>48.58</v>
      </c>
      <c r="AC268" s="16">
        <f t="shared" si="31"/>
        <v>48.646666666666668</v>
      </c>
      <c r="AD268" s="24">
        <v>6.7000000000000002E-3</v>
      </c>
      <c r="AE268" s="16">
        <f t="shared" si="32"/>
        <v>6.7</v>
      </c>
      <c r="AF268" s="24">
        <f t="shared" si="35"/>
        <v>0.13772783335617378</v>
      </c>
      <c r="AG268" s="16">
        <v>40.869999999999997</v>
      </c>
      <c r="AH268" s="22">
        <f t="shared" si="33"/>
        <v>20.434999999999999</v>
      </c>
      <c r="AI268" s="22" t="e">
        <f t="shared" si="34"/>
        <v>#VALUE!</v>
      </c>
      <c r="AJ268" s="21" t="s">
        <v>133</v>
      </c>
      <c r="AK268" s="21" t="s">
        <v>133</v>
      </c>
      <c r="FT268">
        <v>3</v>
      </c>
      <c r="FU268">
        <v>2</v>
      </c>
    </row>
    <row r="269" spans="1:177" x14ac:dyDescent="0.3">
      <c r="A269">
        <v>376</v>
      </c>
      <c r="B269">
        <v>6860</v>
      </c>
      <c r="C269" s="2" t="s">
        <v>150</v>
      </c>
      <c r="D269" s="2" t="s">
        <v>465</v>
      </c>
      <c r="E269" s="4" t="s">
        <v>233</v>
      </c>
      <c r="G269" t="s">
        <v>11</v>
      </c>
      <c r="H269">
        <v>2018</v>
      </c>
      <c r="I269" s="1">
        <v>43143</v>
      </c>
      <c r="J269" s="3">
        <v>43280</v>
      </c>
      <c r="K269">
        <v>0</v>
      </c>
      <c r="L269">
        <v>1618</v>
      </c>
      <c r="M269" s="25">
        <v>3.4286236476428602</v>
      </c>
      <c r="N269" t="s">
        <v>561</v>
      </c>
      <c r="O269" s="17">
        <v>14.8</v>
      </c>
      <c r="P269" s="17">
        <v>26</v>
      </c>
      <c r="Q269" s="16">
        <f t="shared" si="29"/>
        <v>0.56923076923076921</v>
      </c>
      <c r="R269">
        <v>1</v>
      </c>
      <c r="S269" t="s">
        <v>13</v>
      </c>
      <c r="T269" s="4"/>
      <c r="U269">
        <v>0</v>
      </c>
      <c r="V269" s="16">
        <v>0.53</v>
      </c>
      <c r="W269" s="16">
        <v>0.48</v>
      </c>
      <c r="X269" s="16">
        <v>0.47</v>
      </c>
      <c r="Y269" s="23">
        <f t="shared" si="30"/>
        <v>0.49333333333333335</v>
      </c>
      <c r="Z269" s="16">
        <v>49.62</v>
      </c>
      <c r="AA269" s="16">
        <v>49.59</v>
      </c>
      <c r="AB269" s="16">
        <v>49.66</v>
      </c>
      <c r="AC269" s="16">
        <f t="shared" si="31"/>
        <v>49.623333333333335</v>
      </c>
      <c r="AD269" s="24">
        <v>5.1000000000000004E-3</v>
      </c>
      <c r="AE269" s="16">
        <f t="shared" si="32"/>
        <v>5.1000000000000005</v>
      </c>
      <c r="AF269" s="24">
        <f t="shared" si="35"/>
        <v>0.10277423255189091</v>
      </c>
      <c r="AG269" s="16">
        <v>41.2</v>
      </c>
      <c r="AH269" s="22">
        <f t="shared" si="33"/>
        <v>20.6</v>
      </c>
      <c r="AI269" s="22">
        <f t="shared" si="34"/>
        <v>0</v>
      </c>
      <c r="AJ269" s="21">
        <f>AN269+AP269+AR269+AT269+AV269+AX269+AZ269+BB269+BD269+BD269+BF269+BI269+BK269+BM269+BO269+BQ269+BS269+BU269+BW269+BY269+CA269+CD269+CF269+CH269+CJ269+CL269+CN269+CP269+CR269+CT269+CV269</f>
        <v>0</v>
      </c>
      <c r="AK269" s="21">
        <f>AO269+AQ269+AS269+AU269+AW269+AY269+BA269+BC269+BE269+BE269+BG269+BJ269+BL269+BN269+BP269+BR269+BT269+BV269+BX269+BZ269+CB269+CE269+CG269+CI269+CK269+CM269+CO269+CQ269+CS269+CU269+CW269</f>
        <v>0</v>
      </c>
      <c r="FT269">
        <v>3</v>
      </c>
      <c r="FU269">
        <v>3</v>
      </c>
    </row>
    <row r="270" spans="1:177" x14ac:dyDescent="0.3">
      <c r="A270">
        <v>380</v>
      </c>
      <c r="B270">
        <v>6862</v>
      </c>
      <c r="C270" s="2" t="s">
        <v>151</v>
      </c>
      <c r="D270" s="2" t="s">
        <v>466</v>
      </c>
      <c r="E270" s="4" t="s">
        <v>233</v>
      </c>
      <c r="G270" t="s">
        <v>11</v>
      </c>
      <c r="H270">
        <v>2017</v>
      </c>
      <c r="I270" s="1">
        <v>43007</v>
      </c>
      <c r="J270" s="3">
        <v>43281</v>
      </c>
      <c r="K270">
        <v>1</v>
      </c>
      <c r="L270">
        <v>1982</v>
      </c>
      <c r="M270" s="25">
        <v>3.4286236476428602</v>
      </c>
      <c r="N270" t="s">
        <v>562</v>
      </c>
      <c r="O270" s="17">
        <v>16</v>
      </c>
      <c r="P270" s="17">
        <v>26.3</v>
      </c>
      <c r="Q270" s="16">
        <f t="shared" si="29"/>
        <v>0.60836501901140683</v>
      </c>
      <c r="R270">
        <v>1</v>
      </c>
      <c r="S270" t="s">
        <v>39</v>
      </c>
      <c r="T270" s="4"/>
      <c r="U270">
        <v>1</v>
      </c>
      <c r="V270" s="16">
        <v>0.5</v>
      </c>
      <c r="W270" s="16">
        <v>0.52</v>
      </c>
      <c r="X270" s="16">
        <v>0.49</v>
      </c>
      <c r="Y270" s="23">
        <f t="shared" si="30"/>
        <v>0.5033333333333333</v>
      </c>
      <c r="Z270" s="16">
        <v>49.25</v>
      </c>
      <c r="AA270" s="16">
        <v>49.36</v>
      </c>
      <c r="AB270" s="16">
        <v>49.29</v>
      </c>
      <c r="AC270" s="16">
        <f t="shared" si="31"/>
        <v>49.300000000000004</v>
      </c>
      <c r="AD270" s="24">
        <v>5.7999999999999996E-3</v>
      </c>
      <c r="AE270" s="16">
        <f t="shared" si="32"/>
        <v>5.8</v>
      </c>
      <c r="AF270" s="24">
        <f t="shared" si="35"/>
        <v>0.1176470588235294</v>
      </c>
      <c r="AG270" s="16">
        <v>38.5</v>
      </c>
      <c r="AH270" s="22">
        <f t="shared" si="33"/>
        <v>19.25</v>
      </c>
      <c r="AI270" s="22">
        <f t="shared" si="34"/>
        <v>0</v>
      </c>
      <c r="AJ270" s="21">
        <f>AN270+AP270+AR270+AT270+AV270+AX270+AZ270+BB270+BD270+BD270+BF270+BI270+BK270+BM270+BO270+BQ270+BS270+BU270+BW270+BY270+CA270+CD270+CF270+CH270+CJ270+CL270+CN270+CP270+CR270+CT270+CV270</f>
        <v>0</v>
      </c>
      <c r="AK270" s="21">
        <f>AO270+AQ270+AS270+AU270+AW270+AY270+BA270+BC270+BE270+BE270+BG270+BJ270+BL270+BN270+BP270+BR270+BT270+BV270+BX270+BZ270+CB270+CE270+CG270+CI270+CK270+CM270+CO270+CQ270+CS270+CU270+CW270</f>
        <v>0</v>
      </c>
      <c r="FT270">
        <v>3</v>
      </c>
      <c r="FU270">
        <v>3</v>
      </c>
    </row>
    <row r="271" spans="1:177" x14ac:dyDescent="0.3">
      <c r="A271">
        <v>391</v>
      </c>
      <c r="B271">
        <v>6870</v>
      </c>
      <c r="C271" s="2" t="s">
        <v>152</v>
      </c>
      <c r="D271" s="2" t="s">
        <v>467</v>
      </c>
      <c r="E271" s="4" t="s">
        <v>233</v>
      </c>
      <c r="G271" t="s">
        <v>11</v>
      </c>
      <c r="H271">
        <v>2018</v>
      </c>
      <c r="I271" s="1">
        <v>43146</v>
      </c>
      <c r="J271" s="3">
        <v>43283</v>
      </c>
      <c r="K271">
        <v>0</v>
      </c>
      <c r="L271">
        <v>723</v>
      </c>
      <c r="M271" s="25">
        <v>3.4286236476428602</v>
      </c>
      <c r="N271" t="s">
        <v>565</v>
      </c>
      <c r="O271" s="17">
        <v>15.8</v>
      </c>
      <c r="P271" s="17">
        <v>26.5</v>
      </c>
      <c r="Q271" s="16">
        <f t="shared" si="29"/>
        <v>0.5962264150943396</v>
      </c>
      <c r="R271">
        <v>1</v>
      </c>
      <c r="S271" t="s">
        <v>21</v>
      </c>
      <c r="T271" s="4"/>
      <c r="U271">
        <v>0</v>
      </c>
      <c r="V271" s="16">
        <v>0.52</v>
      </c>
      <c r="W271" s="16">
        <v>0.53</v>
      </c>
      <c r="X271" s="16">
        <v>0.53</v>
      </c>
      <c r="Y271" s="23">
        <f t="shared" si="30"/>
        <v>0.52666666666666673</v>
      </c>
      <c r="Z271" s="16">
        <v>51.12</v>
      </c>
      <c r="AA271" s="16">
        <v>51.12</v>
      </c>
      <c r="AB271" s="16">
        <v>51.02</v>
      </c>
      <c r="AC271" s="16">
        <f t="shared" si="31"/>
        <v>51.086666666666666</v>
      </c>
      <c r="AD271" s="24">
        <v>5.3E-3</v>
      </c>
      <c r="AE271" s="16">
        <f t="shared" si="32"/>
        <v>5.3</v>
      </c>
      <c r="AF271" s="24">
        <f t="shared" si="35"/>
        <v>0.10374526947670624</v>
      </c>
      <c r="AG271" s="16">
        <v>43.36</v>
      </c>
      <c r="AH271" s="22">
        <f t="shared" si="33"/>
        <v>21.68</v>
      </c>
      <c r="AI271" s="22" t="e">
        <f t="shared" si="34"/>
        <v>#VALUE!</v>
      </c>
      <c r="AJ271" s="21" t="s">
        <v>133</v>
      </c>
      <c r="AK271" s="21" t="s">
        <v>133</v>
      </c>
      <c r="FT271">
        <v>4</v>
      </c>
      <c r="FU271">
        <v>3</v>
      </c>
    </row>
    <row r="272" spans="1:177" x14ac:dyDescent="0.3">
      <c r="A272">
        <v>388</v>
      </c>
      <c r="B272">
        <v>6868</v>
      </c>
      <c r="C272" s="2" t="s">
        <v>153</v>
      </c>
      <c r="D272" s="2" t="s">
        <v>468</v>
      </c>
      <c r="E272" s="4" t="s">
        <v>233</v>
      </c>
      <c r="G272" t="s">
        <v>11</v>
      </c>
      <c r="H272">
        <v>2018</v>
      </c>
      <c r="I272" s="1">
        <v>43147</v>
      </c>
      <c r="J272" s="3">
        <v>43284</v>
      </c>
      <c r="K272">
        <v>0</v>
      </c>
      <c r="L272">
        <v>1438</v>
      </c>
      <c r="M272" s="25">
        <v>3.4286236476428602</v>
      </c>
      <c r="N272" t="s">
        <v>565</v>
      </c>
      <c r="O272" s="17">
        <v>15.6</v>
      </c>
      <c r="P272" s="17">
        <v>26.4</v>
      </c>
      <c r="Q272" s="16">
        <f t="shared" si="29"/>
        <v>0.59090909090909094</v>
      </c>
      <c r="R272">
        <v>1</v>
      </c>
      <c r="S272" t="s">
        <v>21</v>
      </c>
      <c r="T272" s="4"/>
      <c r="U272">
        <v>0</v>
      </c>
      <c r="V272" s="16">
        <v>0.56999999999999995</v>
      </c>
      <c r="W272" s="16">
        <v>0.56000000000000005</v>
      </c>
      <c r="X272" s="16">
        <v>0.56999999999999995</v>
      </c>
      <c r="Y272" s="23">
        <f t="shared" si="30"/>
        <v>0.56666666666666654</v>
      </c>
      <c r="Z272" s="16">
        <v>53.4</v>
      </c>
      <c r="AA272" s="16">
        <v>53.34</v>
      </c>
      <c r="AB272" s="16">
        <v>53.42</v>
      </c>
      <c r="AC272" s="16">
        <f t="shared" si="31"/>
        <v>53.386666666666677</v>
      </c>
      <c r="AD272" s="24">
        <v>5.4999999999999997E-3</v>
      </c>
      <c r="AE272" s="16">
        <f t="shared" si="32"/>
        <v>5.5</v>
      </c>
      <c r="AF272" s="24">
        <f t="shared" si="35"/>
        <v>0.103021978021978</v>
      </c>
      <c r="AG272" s="16">
        <v>47.25</v>
      </c>
      <c r="AH272" s="22">
        <f t="shared" si="33"/>
        <v>23.625</v>
      </c>
      <c r="AI272" s="22" t="e">
        <f t="shared" si="34"/>
        <v>#VALUE!</v>
      </c>
      <c r="AJ272" s="21" t="s">
        <v>133</v>
      </c>
      <c r="AK272" s="21" t="s">
        <v>133</v>
      </c>
    </row>
    <row r="273" spans="1:177" x14ac:dyDescent="0.3">
      <c r="A273">
        <v>381</v>
      </c>
      <c r="B273">
        <v>6863</v>
      </c>
      <c r="C273" s="2" t="s">
        <v>154</v>
      </c>
      <c r="D273" s="2" t="s">
        <v>469</v>
      </c>
      <c r="E273" s="4" t="s">
        <v>233</v>
      </c>
      <c r="G273" t="s">
        <v>11</v>
      </c>
      <c r="H273">
        <v>2018</v>
      </c>
      <c r="I273" s="1">
        <v>43230</v>
      </c>
      <c r="J273" s="3">
        <v>43285</v>
      </c>
      <c r="K273">
        <v>0</v>
      </c>
      <c r="L273">
        <v>288</v>
      </c>
      <c r="M273" s="25">
        <v>3.4286236476428602</v>
      </c>
      <c r="N273" t="s">
        <v>564</v>
      </c>
      <c r="O273" s="17">
        <v>15</v>
      </c>
      <c r="P273" s="17">
        <v>26.3</v>
      </c>
      <c r="Q273" s="16">
        <f t="shared" si="29"/>
        <v>0.57034220532319391</v>
      </c>
      <c r="R273">
        <v>1</v>
      </c>
      <c r="S273" t="s">
        <v>21</v>
      </c>
      <c r="T273" s="4"/>
      <c r="U273">
        <v>0</v>
      </c>
      <c r="V273" s="16">
        <v>0.55000000000000004</v>
      </c>
      <c r="W273" s="16">
        <v>0.59</v>
      </c>
      <c r="X273" s="16">
        <v>0.57999999999999996</v>
      </c>
      <c r="Y273" s="23">
        <f t="shared" si="30"/>
        <v>0.57333333333333336</v>
      </c>
      <c r="Z273" s="16">
        <v>55.31</v>
      </c>
      <c r="AA273" s="16">
        <v>55.22</v>
      </c>
      <c r="AB273" s="16">
        <v>55.29</v>
      </c>
      <c r="AC273" s="16">
        <f t="shared" si="31"/>
        <v>55.273333333333333</v>
      </c>
      <c r="AD273" s="24">
        <v>5.5999999999999999E-3</v>
      </c>
      <c r="AE273" s="16">
        <f t="shared" si="32"/>
        <v>5.6</v>
      </c>
      <c r="AF273" s="24">
        <f t="shared" si="35"/>
        <v>0.10131467856712097</v>
      </c>
      <c r="AG273" s="16">
        <v>45.6</v>
      </c>
      <c r="AH273" s="22">
        <f t="shared" si="33"/>
        <v>22.8</v>
      </c>
      <c r="AI273" s="22" t="e">
        <f t="shared" si="34"/>
        <v>#VALUE!</v>
      </c>
      <c r="AJ273" s="21" t="s">
        <v>133</v>
      </c>
      <c r="AK273" s="21" t="s">
        <v>133</v>
      </c>
      <c r="FM273">
        <v>0.59</v>
      </c>
      <c r="FN273">
        <v>0.56000000000000005</v>
      </c>
      <c r="FO273">
        <v>0.56999999999999995</v>
      </c>
      <c r="FP273">
        <v>51.88</v>
      </c>
      <c r="FQ273">
        <v>51.72</v>
      </c>
      <c r="FR273">
        <v>51.81</v>
      </c>
      <c r="FS273">
        <v>44.59</v>
      </c>
    </row>
    <row r="274" spans="1:177" x14ac:dyDescent="0.3">
      <c r="A274">
        <v>383</v>
      </c>
      <c r="B274">
        <v>6864</v>
      </c>
      <c r="C274" s="2" t="s">
        <v>155</v>
      </c>
      <c r="D274" s="2" t="s">
        <v>470</v>
      </c>
      <c r="E274" s="4" t="s">
        <v>233</v>
      </c>
      <c r="G274" t="s">
        <v>11</v>
      </c>
      <c r="H274">
        <v>2017</v>
      </c>
      <c r="I274" s="1">
        <v>43011</v>
      </c>
      <c r="J274" s="3">
        <v>43285</v>
      </c>
      <c r="K274">
        <v>1</v>
      </c>
      <c r="L274">
        <v>1770</v>
      </c>
      <c r="M274" s="25">
        <v>3.4286236476428602</v>
      </c>
      <c r="N274" t="s">
        <v>558</v>
      </c>
      <c r="O274" s="17">
        <v>16.100000000000001</v>
      </c>
      <c r="P274" s="17">
        <v>26.4</v>
      </c>
      <c r="Q274" s="16">
        <f t="shared" si="29"/>
        <v>0.60984848484848497</v>
      </c>
      <c r="R274">
        <v>1</v>
      </c>
      <c r="S274" t="s">
        <v>13</v>
      </c>
      <c r="T274" s="4"/>
      <c r="U274">
        <v>0</v>
      </c>
      <c r="V274" s="16">
        <v>0.61</v>
      </c>
      <c r="W274" s="16">
        <v>0.6</v>
      </c>
      <c r="X274" s="16">
        <v>0.62</v>
      </c>
      <c r="Y274" s="23">
        <f t="shared" si="30"/>
        <v>0.61</v>
      </c>
      <c r="Z274" s="16">
        <v>51.25</v>
      </c>
      <c r="AA274" s="16">
        <v>51.08</v>
      </c>
      <c r="AB274" s="16">
        <v>51.21</v>
      </c>
      <c r="AC274" s="16">
        <f t="shared" si="31"/>
        <v>51.18</v>
      </c>
      <c r="AD274" s="24">
        <v>6.1000000000000004E-3</v>
      </c>
      <c r="AE274" s="16">
        <f t="shared" si="32"/>
        <v>6.1000000000000005</v>
      </c>
      <c r="AF274" s="24">
        <f t="shared" si="35"/>
        <v>0.1191871824931614</v>
      </c>
      <c r="AG274" s="16">
        <v>44.5</v>
      </c>
      <c r="AH274" s="22">
        <f t="shared" si="33"/>
        <v>22.25</v>
      </c>
      <c r="AI274" s="22">
        <f t="shared" si="34"/>
        <v>0</v>
      </c>
      <c r="AJ274" s="21">
        <f>AN276+AP276+AR276+AT276+AV276+AX276+AZ276+BB276+BD276+BD276+BF276+BI276+BK276+BM276+BO276+BQ276+BS276+BU276+BW276+BY276+CA276+CD276+CF276+CH276+CJ276+CL276+CN276+CP276+CR276+CT276+CV276</f>
        <v>0</v>
      </c>
      <c r="AK274" s="21">
        <f>AO276+AQ276+AS276+AU276+AW276+AY276+BA276+BC276+BE276+BE276+BG276+BJ276+BL276+BN276+BP276+BR276+BT276+BV276+BX276+BZ276+CB276+CE276+CG276+CI276+CK276+CM276+CO276+CQ276+CS276+CU276+CW276</f>
        <v>0</v>
      </c>
      <c r="AL274">
        <v>23</v>
      </c>
      <c r="AM274">
        <v>18</v>
      </c>
      <c r="AN274">
        <v>12</v>
      </c>
      <c r="AO274">
        <v>17</v>
      </c>
      <c r="AP274">
        <v>12</v>
      </c>
      <c r="AQ274">
        <v>15</v>
      </c>
      <c r="AR274">
        <v>12</v>
      </c>
      <c r="AS274">
        <v>13</v>
      </c>
      <c r="AT274">
        <v>12</v>
      </c>
      <c r="AU274">
        <v>12</v>
      </c>
      <c r="AV274">
        <v>11</v>
      </c>
      <c r="AW274">
        <v>12</v>
      </c>
      <c r="AX274">
        <v>10</v>
      </c>
      <c r="AY274">
        <v>12</v>
      </c>
      <c r="AZ274">
        <v>10</v>
      </c>
      <c r="BA274">
        <v>11</v>
      </c>
      <c r="BB274">
        <v>11</v>
      </c>
      <c r="BC274">
        <v>10</v>
      </c>
      <c r="BD274">
        <v>10</v>
      </c>
      <c r="BE274">
        <v>10</v>
      </c>
      <c r="BF274">
        <v>10</v>
      </c>
      <c r="BG274">
        <v>10</v>
      </c>
      <c r="BI274">
        <v>13</v>
      </c>
      <c r="BJ274">
        <v>16</v>
      </c>
      <c r="BK274">
        <v>11</v>
      </c>
      <c r="BL274">
        <v>15</v>
      </c>
      <c r="BM274">
        <v>12</v>
      </c>
      <c r="BN274">
        <v>14</v>
      </c>
      <c r="BO274">
        <v>11</v>
      </c>
      <c r="BP274">
        <v>13</v>
      </c>
      <c r="BQ274">
        <v>10</v>
      </c>
      <c r="BR274">
        <v>12</v>
      </c>
      <c r="BS274">
        <v>10</v>
      </c>
      <c r="BT274">
        <v>11</v>
      </c>
      <c r="BU274">
        <v>10</v>
      </c>
      <c r="BV274">
        <v>10</v>
      </c>
      <c r="BW274">
        <v>10</v>
      </c>
      <c r="BX274">
        <v>10</v>
      </c>
      <c r="BY274">
        <v>10</v>
      </c>
      <c r="BZ274">
        <v>11</v>
      </c>
      <c r="CA274">
        <v>10</v>
      </c>
      <c r="CB274">
        <v>10</v>
      </c>
      <c r="CD274">
        <v>13</v>
      </c>
      <c r="CE274">
        <v>16</v>
      </c>
      <c r="CF274">
        <v>12</v>
      </c>
      <c r="CG274">
        <v>14</v>
      </c>
      <c r="CH274">
        <v>12</v>
      </c>
      <c r="CI274">
        <v>13</v>
      </c>
      <c r="CJ274">
        <v>11</v>
      </c>
      <c r="CK274">
        <v>11</v>
      </c>
      <c r="CL274">
        <v>10</v>
      </c>
      <c r="CM274">
        <v>10</v>
      </c>
      <c r="CN274">
        <v>10</v>
      </c>
      <c r="CO274">
        <v>11</v>
      </c>
      <c r="CP274">
        <v>11</v>
      </c>
      <c r="CQ274">
        <v>11</v>
      </c>
      <c r="CR274">
        <v>10</v>
      </c>
      <c r="CS274">
        <v>11</v>
      </c>
      <c r="CT274">
        <v>10</v>
      </c>
      <c r="CU274">
        <v>10</v>
      </c>
      <c r="CV274">
        <v>9</v>
      </c>
      <c r="CW274">
        <v>9</v>
      </c>
    </row>
    <row r="275" spans="1:177" x14ac:dyDescent="0.3">
      <c r="A275">
        <v>386</v>
      </c>
      <c r="B275">
        <v>6865</v>
      </c>
      <c r="C275" s="2" t="s">
        <v>156</v>
      </c>
      <c r="D275" s="2" t="s">
        <v>471</v>
      </c>
      <c r="E275" s="4" t="s">
        <v>233</v>
      </c>
      <c r="G275" t="s">
        <v>11</v>
      </c>
      <c r="H275">
        <v>2018</v>
      </c>
      <c r="I275" s="1">
        <v>43233</v>
      </c>
      <c r="J275" s="3">
        <v>43288</v>
      </c>
      <c r="K275">
        <v>0</v>
      </c>
      <c r="L275">
        <v>410</v>
      </c>
      <c r="M275" s="25">
        <v>3.4286236476428602</v>
      </c>
      <c r="N275" t="s">
        <v>558</v>
      </c>
      <c r="O275" s="17">
        <v>15.3</v>
      </c>
      <c r="P275" s="17">
        <v>25.8</v>
      </c>
      <c r="Q275" s="16">
        <f t="shared" si="29"/>
        <v>0.59302325581395354</v>
      </c>
      <c r="R275">
        <v>1</v>
      </c>
      <c r="S275" t="s">
        <v>13</v>
      </c>
      <c r="T275" s="4"/>
      <c r="U275">
        <v>0</v>
      </c>
      <c r="V275" s="16">
        <v>0.57999999999999996</v>
      </c>
      <c r="W275" s="16">
        <v>0.61</v>
      </c>
      <c r="X275" s="16">
        <v>0.62</v>
      </c>
      <c r="Y275" s="23">
        <f t="shared" si="30"/>
        <v>0.60333333333333339</v>
      </c>
      <c r="Z275" s="16">
        <v>47.63</v>
      </c>
      <c r="AA275" s="16">
        <v>47.6</v>
      </c>
      <c r="AB275" s="16">
        <v>47.63</v>
      </c>
      <c r="AC275" s="16">
        <f t="shared" si="31"/>
        <v>47.620000000000005</v>
      </c>
      <c r="AD275" s="24">
        <v>5.3E-3</v>
      </c>
      <c r="AE275" s="16">
        <f t="shared" si="32"/>
        <v>5.3</v>
      </c>
      <c r="AF275" s="24">
        <f t="shared" si="35"/>
        <v>0.1112977740445191</v>
      </c>
      <c r="AG275" s="16">
        <v>41.41</v>
      </c>
      <c r="AH275" s="22">
        <f t="shared" si="33"/>
        <v>20.704999999999998</v>
      </c>
      <c r="AI275" s="22" t="e">
        <f t="shared" si="34"/>
        <v>#VALUE!</v>
      </c>
      <c r="AJ275" s="21" t="s">
        <v>133</v>
      </c>
      <c r="AK275" s="21" t="s">
        <v>133</v>
      </c>
      <c r="AL275">
        <v>23</v>
      </c>
      <c r="AM275">
        <v>21</v>
      </c>
      <c r="AN275">
        <v>14</v>
      </c>
      <c r="AO275">
        <v>17</v>
      </c>
      <c r="AP275">
        <v>13</v>
      </c>
      <c r="AQ275">
        <v>16</v>
      </c>
      <c r="AR275">
        <v>12</v>
      </c>
      <c r="AS275">
        <v>14</v>
      </c>
      <c r="AT275">
        <v>12</v>
      </c>
      <c r="AU275">
        <v>13</v>
      </c>
      <c r="AV275">
        <v>12</v>
      </c>
      <c r="AW275">
        <v>13</v>
      </c>
      <c r="AX275">
        <v>11</v>
      </c>
      <c r="AY275">
        <v>13</v>
      </c>
      <c r="AZ275">
        <v>10</v>
      </c>
      <c r="BA275">
        <v>12</v>
      </c>
      <c r="BB275">
        <v>11</v>
      </c>
      <c r="BC275">
        <v>12</v>
      </c>
      <c r="BD275">
        <v>11</v>
      </c>
      <c r="BE275">
        <v>11</v>
      </c>
      <c r="BF275">
        <v>11</v>
      </c>
      <c r="BG275">
        <v>11</v>
      </c>
      <c r="BI275">
        <v>13</v>
      </c>
      <c r="BJ275">
        <v>15</v>
      </c>
      <c r="BK275">
        <v>12</v>
      </c>
      <c r="BL275">
        <v>14</v>
      </c>
      <c r="BM275">
        <v>12</v>
      </c>
      <c r="BN275">
        <v>14</v>
      </c>
      <c r="BO275">
        <v>11</v>
      </c>
      <c r="BP275">
        <v>13</v>
      </c>
      <c r="BQ275">
        <v>11</v>
      </c>
      <c r="BR275">
        <v>12</v>
      </c>
      <c r="BS275">
        <v>11</v>
      </c>
      <c r="BT275">
        <v>12</v>
      </c>
      <c r="BU275">
        <v>12</v>
      </c>
      <c r="BV275">
        <v>12</v>
      </c>
      <c r="BW275">
        <v>11</v>
      </c>
      <c r="BX275">
        <v>12</v>
      </c>
      <c r="BY275">
        <v>11</v>
      </c>
      <c r="BZ275">
        <v>12</v>
      </c>
      <c r="CA275">
        <v>11</v>
      </c>
      <c r="CB275">
        <v>11</v>
      </c>
      <c r="CD275">
        <v>13</v>
      </c>
      <c r="CE275">
        <v>16</v>
      </c>
      <c r="CF275">
        <v>13</v>
      </c>
      <c r="CG275">
        <v>17</v>
      </c>
      <c r="CH275">
        <v>13</v>
      </c>
      <c r="CI275">
        <v>14</v>
      </c>
      <c r="CJ275">
        <v>12</v>
      </c>
      <c r="CK275">
        <v>13</v>
      </c>
      <c r="CL275">
        <v>12</v>
      </c>
      <c r="CM275">
        <v>12</v>
      </c>
      <c r="CN275">
        <v>12</v>
      </c>
      <c r="CO275">
        <v>12</v>
      </c>
      <c r="CP275">
        <v>11</v>
      </c>
      <c r="CQ275">
        <v>12</v>
      </c>
      <c r="CR275">
        <v>11</v>
      </c>
      <c r="CS275">
        <v>11</v>
      </c>
      <c r="CT275">
        <v>11</v>
      </c>
      <c r="CU275">
        <v>11</v>
      </c>
      <c r="CV275">
        <v>11</v>
      </c>
      <c r="CW275">
        <v>11</v>
      </c>
      <c r="FT275">
        <v>3</v>
      </c>
      <c r="FU275">
        <v>3</v>
      </c>
    </row>
    <row r="276" spans="1:177" x14ac:dyDescent="0.3">
      <c r="A276">
        <v>71</v>
      </c>
      <c r="B276">
        <v>5776</v>
      </c>
      <c r="C276" s="2" t="s">
        <v>82</v>
      </c>
      <c r="D276" s="2" t="s">
        <v>399</v>
      </c>
      <c r="E276" s="4" t="s">
        <v>233</v>
      </c>
      <c r="G276" t="s">
        <v>11</v>
      </c>
      <c r="H276">
        <v>2011</v>
      </c>
      <c r="I276" s="1">
        <v>40707</v>
      </c>
      <c r="J276" s="3">
        <v>43295</v>
      </c>
      <c r="K276">
        <v>7</v>
      </c>
      <c r="L276">
        <v>2588</v>
      </c>
      <c r="M276" s="25">
        <v>3.4286236476428602</v>
      </c>
      <c r="N276" t="s">
        <v>557</v>
      </c>
      <c r="O276" s="17">
        <v>16.7</v>
      </c>
      <c r="P276" s="17">
        <v>26.1</v>
      </c>
      <c r="Q276" s="16">
        <f t="shared" si="29"/>
        <v>0.63984674329501912</v>
      </c>
      <c r="R276">
        <v>1</v>
      </c>
      <c r="S276" t="s">
        <v>13</v>
      </c>
      <c r="T276" s="4"/>
      <c r="U276">
        <v>0</v>
      </c>
      <c r="V276" s="16">
        <v>0.56000000000000005</v>
      </c>
      <c r="W276">
        <v>0.56999999999999995</v>
      </c>
      <c r="X276" s="16">
        <v>0.56999999999999995</v>
      </c>
      <c r="Y276" s="23">
        <f t="shared" si="30"/>
        <v>0.56666666666666654</v>
      </c>
      <c r="Z276" s="16">
        <v>53.3</v>
      </c>
      <c r="AA276" s="16">
        <v>53.33</v>
      </c>
      <c r="AB276" s="16">
        <v>53.28</v>
      </c>
      <c r="AC276" s="16">
        <f t="shared" si="31"/>
        <v>53.303333333333335</v>
      </c>
      <c r="AD276" s="24">
        <v>6.6E-3</v>
      </c>
      <c r="AE276" s="16">
        <f t="shared" si="32"/>
        <v>6.6</v>
      </c>
      <c r="AF276" s="24">
        <f t="shared" si="35"/>
        <v>0.12381964855231066</v>
      </c>
      <c r="AG276" s="16">
        <v>46.38</v>
      </c>
      <c r="AH276" s="22">
        <f t="shared" si="33"/>
        <v>23.19</v>
      </c>
      <c r="AI276" s="22" t="e">
        <f t="shared" si="34"/>
        <v>#VALUE!</v>
      </c>
      <c r="AJ276" s="21" t="s">
        <v>133</v>
      </c>
      <c r="AK276" s="21" t="s">
        <v>133</v>
      </c>
      <c r="AL276">
        <v>22</v>
      </c>
      <c r="AM276">
        <v>19</v>
      </c>
      <c r="FM276">
        <v>0.57999999999999996</v>
      </c>
      <c r="FN276">
        <v>0.56000000000000005</v>
      </c>
      <c r="FO276">
        <v>0.54</v>
      </c>
      <c r="FP276">
        <v>49.78</v>
      </c>
      <c r="FQ276">
        <v>49.91</v>
      </c>
      <c r="FR276">
        <v>49.73</v>
      </c>
      <c r="FS276">
        <v>44.6</v>
      </c>
      <c r="FT276">
        <v>3</v>
      </c>
      <c r="FU276">
        <v>3</v>
      </c>
    </row>
    <row r="277" spans="1:177" x14ac:dyDescent="0.3">
      <c r="A277">
        <v>292</v>
      </c>
      <c r="B277">
        <v>6709</v>
      </c>
      <c r="C277" s="2" t="s">
        <v>123</v>
      </c>
      <c r="D277" s="2" t="s">
        <v>439</v>
      </c>
      <c r="E277" s="4" t="s">
        <v>233</v>
      </c>
      <c r="G277" t="s">
        <v>11</v>
      </c>
      <c r="H277">
        <v>2016</v>
      </c>
      <c r="I277" s="1">
        <v>42657</v>
      </c>
      <c r="J277" s="3">
        <v>43298</v>
      </c>
      <c r="K277">
        <v>2</v>
      </c>
      <c r="L277">
        <v>641</v>
      </c>
      <c r="M277" s="25">
        <v>3.4286236476428602</v>
      </c>
      <c r="N277" t="s">
        <v>557</v>
      </c>
      <c r="O277" s="17">
        <v>17.5</v>
      </c>
      <c r="P277" s="17">
        <v>26.5</v>
      </c>
      <c r="Q277" s="16">
        <f t="shared" si="29"/>
        <v>0.660377358490566</v>
      </c>
      <c r="R277">
        <v>1</v>
      </c>
      <c r="S277" t="s">
        <v>13</v>
      </c>
      <c r="T277" s="4"/>
      <c r="U277">
        <v>0</v>
      </c>
      <c r="V277" s="16">
        <v>0.64</v>
      </c>
      <c r="W277" s="16">
        <v>0.69</v>
      </c>
      <c r="X277" s="16">
        <v>0.69</v>
      </c>
      <c r="Y277" s="23">
        <f t="shared" si="30"/>
        <v>0.67333333333333334</v>
      </c>
      <c r="Z277" s="16">
        <v>54.05</v>
      </c>
      <c r="AA277" s="16">
        <v>53.93</v>
      </c>
      <c r="AB277" s="16">
        <v>53.96</v>
      </c>
      <c r="AC277" s="16">
        <f t="shared" si="31"/>
        <v>53.98</v>
      </c>
      <c r="AD277" s="24">
        <v>6.6E-3</v>
      </c>
      <c r="AE277" s="16">
        <f t="shared" si="32"/>
        <v>6.6</v>
      </c>
      <c r="AF277" s="24">
        <f t="shared" si="35"/>
        <v>0.12226750648388292</v>
      </c>
      <c r="AG277" s="16">
        <v>46.3</v>
      </c>
      <c r="AH277" s="22">
        <f t="shared" si="33"/>
        <v>23.15</v>
      </c>
      <c r="AI277" s="22" t="e">
        <f t="shared" si="34"/>
        <v>#VALUE!</v>
      </c>
      <c r="AJ277" s="21" t="s">
        <v>133</v>
      </c>
      <c r="AK277" s="21" t="s">
        <v>133</v>
      </c>
      <c r="AL277">
        <v>22</v>
      </c>
      <c r="AM277">
        <v>19</v>
      </c>
      <c r="AN277">
        <v>15</v>
      </c>
      <c r="AO277">
        <v>16</v>
      </c>
      <c r="AP277">
        <v>13</v>
      </c>
      <c r="AQ277">
        <v>16</v>
      </c>
      <c r="AR277">
        <v>13</v>
      </c>
      <c r="AS277">
        <v>14</v>
      </c>
      <c r="AT277">
        <v>12</v>
      </c>
      <c r="AU277">
        <v>13</v>
      </c>
      <c r="AV277">
        <v>12</v>
      </c>
      <c r="AW277">
        <v>13</v>
      </c>
      <c r="AX277">
        <v>11</v>
      </c>
      <c r="AY277">
        <v>12</v>
      </c>
      <c r="AZ277">
        <v>11</v>
      </c>
      <c r="BA277">
        <v>12</v>
      </c>
      <c r="BB277">
        <v>11</v>
      </c>
      <c r="BC277">
        <v>11</v>
      </c>
      <c r="BD277">
        <v>11</v>
      </c>
      <c r="BE277">
        <v>11</v>
      </c>
      <c r="BF277">
        <v>11</v>
      </c>
      <c r="BG277">
        <v>11</v>
      </c>
      <c r="BI277">
        <v>14</v>
      </c>
      <c r="BJ277">
        <v>18</v>
      </c>
      <c r="BK277">
        <v>13</v>
      </c>
      <c r="BL277">
        <v>15</v>
      </c>
      <c r="BM277">
        <v>12</v>
      </c>
      <c r="BN277">
        <v>13</v>
      </c>
      <c r="BO277">
        <v>12</v>
      </c>
      <c r="BP277">
        <v>13</v>
      </c>
      <c r="BQ277">
        <v>11</v>
      </c>
      <c r="BR277">
        <v>13</v>
      </c>
      <c r="BS277">
        <v>12</v>
      </c>
      <c r="BT277">
        <v>12</v>
      </c>
      <c r="BU277">
        <v>11</v>
      </c>
      <c r="BV277">
        <v>11</v>
      </c>
      <c r="BW277">
        <v>10</v>
      </c>
      <c r="BX277">
        <v>11</v>
      </c>
      <c r="BY277">
        <v>11</v>
      </c>
      <c r="BZ277">
        <v>11</v>
      </c>
      <c r="CA277">
        <v>10</v>
      </c>
      <c r="CB277">
        <v>11</v>
      </c>
      <c r="CD277">
        <v>14</v>
      </c>
      <c r="CE277">
        <v>17</v>
      </c>
      <c r="CF277">
        <v>12</v>
      </c>
      <c r="CG277">
        <v>16</v>
      </c>
      <c r="CH277">
        <v>12</v>
      </c>
      <c r="CI277">
        <v>14</v>
      </c>
      <c r="CJ277">
        <v>11</v>
      </c>
      <c r="CK277">
        <v>13</v>
      </c>
      <c r="CL277">
        <v>11</v>
      </c>
      <c r="CM277">
        <v>12</v>
      </c>
      <c r="CN277">
        <v>11</v>
      </c>
      <c r="CO277">
        <v>11</v>
      </c>
      <c r="CP277">
        <v>11</v>
      </c>
      <c r="CQ277">
        <v>11</v>
      </c>
      <c r="CR277">
        <v>11</v>
      </c>
      <c r="CS277">
        <v>11</v>
      </c>
      <c r="CT277">
        <v>11</v>
      </c>
      <c r="CU277">
        <v>10</v>
      </c>
      <c r="CV277">
        <v>10</v>
      </c>
      <c r="CW277">
        <v>10</v>
      </c>
      <c r="FT277">
        <v>4</v>
      </c>
      <c r="FU277">
        <v>3</v>
      </c>
    </row>
    <row r="278" spans="1:177" x14ac:dyDescent="0.3">
      <c r="A278">
        <v>309</v>
      </c>
      <c r="B278">
        <v>6739</v>
      </c>
      <c r="C278" s="2" t="s">
        <v>157</v>
      </c>
      <c r="D278" s="2" t="s">
        <v>472</v>
      </c>
      <c r="E278" s="4" t="s">
        <v>233</v>
      </c>
      <c r="G278" t="s">
        <v>11</v>
      </c>
      <c r="H278">
        <v>2017</v>
      </c>
      <c r="I278" s="1">
        <v>42945</v>
      </c>
      <c r="J278" s="3">
        <v>43298</v>
      </c>
      <c r="K278">
        <v>1</v>
      </c>
      <c r="L278">
        <v>1664</v>
      </c>
      <c r="M278" s="25">
        <v>3.4286236476428602</v>
      </c>
      <c r="N278" t="s">
        <v>561</v>
      </c>
      <c r="O278" s="17">
        <v>16.100000000000001</v>
      </c>
      <c r="P278" s="17">
        <v>25.9</v>
      </c>
      <c r="Q278" s="16">
        <f t="shared" si="29"/>
        <v>0.62162162162162171</v>
      </c>
      <c r="R278">
        <v>1</v>
      </c>
      <c r="S278" t="s">
        <v>13</v>
      </c>
      <c r="T278" s="4"/>
      <c r="U278">
        <v>0</v>
      </c>
      <c r="V278" s="16">
        <v>0.61</v>
      </c>
      <c r="W278" s="16">
        <v>0.56000000000000005</v>
      </c>
      <c r="X278" s="16">
        <v>0.56000000000000005</v>
      </c>
      <c r="Y278" s="23">
        <f t="shared" si="30"/>
        <v>0.57666666666666666</v>
      </c>
      <c r="Z278" s="16">
        <v>53.52</v>
      </c>
      <c r="AA278" s="16">
        <v>53.49</v>
      </c>
      <c r="AB278" s="16">
        <v>53.59</v>
      </c>
      <c r="AC278" s="16">
        <f t="shared" si="31"/>
        <v>53.533333333333339</v>
      </c>
      <c r="AD278" s="24">
        <v>6.0000000000000001E-3</v>
      </c>
      <c r="AE278" s="16">
        <f t="shared" si="32"/>
        <v>6</v>
      </c>
      <c r="AF278" s="24">
        <f t="shared" si="35"/>
        <v>0.112079701120797</v>
      </c>
      <c r="AG278" s="16">
        <v>46.29</v>
      </c>
      <c r="AH278" s="22">
        <f t="shared" si="33"/>
        <v>23.145</v>
      </c>
      <c r="AI278" s="22" t="e">
        <f t="shared" si="34"/>
        <v>#VALUE!</v>
      </c>
      <c r="AJ278" s="21" t="s">
        <v>133</v>
      </c>
      <c r="AK278" s="21" t="s">
        <v>133</v>
      </c>
      <c r="CY278" s="12" t="s">
        <v>273</v>
      </c>
      <c r="DB278">
        <v>15</v>
      </c>
      <c r="DC278">
        <v>18</v>
      </c>
      <c r="DD278">
        <v>14</v>
      </c>
      <c r="DE278">
        <v>16</v>
      </c>
      <c r="DF278">
        <v>13</v>
      </c>
      <c r="DG278">
        <v>14</v>
      </c>
      <c r="DH278">
        <v>12</v>
      </c>
      <c r="DI278">
        <v>13</v>
      </c>
      <c r="DJ278">
        <v>11</v>
      </c>
      <c r="DK278">
        <v>12</v>
      </c>
      <c r="DL278">
        <v>12</v>
      </c>
      <c r="DM278">
        <v>12</v>
      </c>
      <c r="DN278">
        <v>11</v>
      </c>
      <c r="DO278">
        <v>12</v>
      </c>
      <c r="DP278">
        <v>11</v>
      </c>
      <c r="DQ278">
        <v>12</v>
      </c>
      <c r="DR278">
        <v>11</v>
      </c>
      <c r="DS278">
        <v>10</v>
      </c>
      <c r="DT278">
        <v>10</v>
      </c>
      <c r="DU278">
        <v>9</v>
      </c>
      <c r="DW278">
        <v>14</v>
      </c>
      <c r="DX278">
        <v>17</v>
      </c>
      <c r="DY278">
        <v>14</v>
      </c>
      <c r="DZ278">
        <v>16</v>
      </c>
      <c r="EA278">
        <v>12</v>
      </c>
      <c r="EB278">
        <v>14</v>
      </c>
      <c r="EC278">
        <v>12</v>
      </c>
      <c r="ED278">
        <v>12</v>
      </c>
      <c r="EE278">
        <v>12</v>
      </c>
      <c r="EF278">
        <v>13</v>
      </c>
      <c r="EG278">
        <v>11</v>
      </c>
      <c r="EH278">
        <v>13</v>
      </c>
      <c r="EI278">
        <v>11</v>
      </c>
      <c r="EJ278">
        <v>12</v>
      </c>
      <c r="EK278">
        <v>10</v>
      </c>
      <c r="EL278">
        <v>11</v>
      </c>
      <c r="EM278">
        <v>10</v>
      </c>
      <c r="EN278">
        <v>10</v>
      </c>
      <c r="EO278">
        <v>9</v>
      </c>
      <c r="EP278">
        <v>9</v>
      </c>
      <c r="ER278">
        <v>14</v>
      </c>
      <c r="ES278">
        <v>18</v>
      </c>
      <c r="ET278">
        <v>12</v>
      </c>
      <c r="EU278">
        <v>15</v>
      </c>
      <c r="EV278">
        <v>12</v>
      </c>
      <c r="EW278">
        <v>14</v>
      </c>
      <c r="EX278">
        <v>11</v>
      </c>
      <c r="EY278">
        <v>13</v>
      </c>
      <c r="EZ278">
        <v>12</v>
      </c>
      <c r="FA278">
        <v>12</v>
      </c>
      <c r="FB278">
        <v>12</v>
      </c>
      <c r="FC278">
        <v>12</v>
      </c>
      <c r="FD278">
        <v>11</v>
      </c>
      <c r="FE278">
        <v>11</v>
      </c>
      <c r="FF278">
        <v>11</v>
      </c>
      <c r="FG278">
        <v>10</v>
      </c>
      <c r="FH278">
        <v>10</v>
      </c>
      <c r="FI278">
        <v>10</v>
      </c>
      <c r="FJ278">
        <v>9</v>
      </c>
      <c r="FK278">
        <v>9</v>
      </c>
      <c r="FM278">
        <v>0.57999999999999996</v>
      </c>
      <c r="FN278">
        <v>0.65</v>
      </c>
      <c r="FO278">
        <v>0.62</v>
      </c>
      <c r="FP278">
        <v>49.52</v>
      </c>
      <c r="FQ278">
        <v>49.42</v>
      </c>
      <c r="FR278">
        <v>49.44</v>
      </c>
      <c r="FS278">
        <v>40.229999999999997</v>
      </c>
    </row>
    <row r="279" spans="1:177" x14ac:dyDescent="0.3">
      <c r="A279">
        <v>372</v>
      </c>
      <c r="B279">
        <v>6854</v>
      </c>
      <c r="C279" s="2" t="s">
        <v>158</v>
      </c>
      <c r="D279" s="2" t="s">
        <v>473</v>
      </c>
      <c r="E279" s="4" t="s">
        <v>233</v>
      </c>
      <c r="F279" t="s">
        <v>253</v>
      </c>
      <c r="G279" t="s">
        <v>11</v>
      </c>
      <c r="H279">
        <v>2018</v>
      </c>
      <c r="I279" s="1">
        <v>43111</v>
      </c>
      <c r="J279" s="3">
        <v>43298</v>
      </c>
      <c r="K279">
        <v>0</v>
      </c>
      <c r="L279">
        <v>1895</v>
      </c>
      <c r="M279" s="25">
        <v>3.4286236476428602</v>
      </c>
      <c r="N279" t="s">
        <v>558</v>
      </c>
      <c r="O279" s="17">
        <v>15.7</v>
      </c>
      <c r="P279" s="17">
        <v>25.7</v>
      </c>
      <c r="Q279" s="16">
        <f t="shared" si="29"/>
        <v>0.61089494163424118</v>
      </c>
      <c r="R279">
        <v>1</v>
      </c>
      <c r="S279" t="s">
        <v>21</v>
      </c>
      <c r="T279" s="4"/>
      <c r="U279">
        <v>0</v>
      </c>
      <c r="V279" s="16">
        <v>0.59</v>
      </c>
      <c r="W279" s="16">
        <v>0.55000000000000004</v>
      </c>
      <c r="X279" s="16">
        <v>0.56000000000000005</v>
      </c>
      <c r="Y279" s="23">
        <f t="shared" si="30"/>
        <v>0.56666666666666676</v>
      </c>
      <c r="Z279" s="16">
        <v>51.74</v>
      </c>
      <c r="AA279" s="16">
        <v>51.68</v>
      </c>
      <c r="AB279" s="16">
        <v>51.76</v>
      </c>
      <c r="AC279" s="16">
        <f t="shared" si="31"/>
        <v>51.726666666666667</v>
      </c>
      <c r="AD279" s="24">
        <v>5.4000000000000003E-3</v>
      </c>
      <c r="AE279" s="16">
        <f t="shared" si="32"/>
        <v>5.4</v>
      </c>
      <c r="AF279" s="24">
        <f t="shared" si="35"/>
        <v>0.1043948962495167</v>
      </c>
      <c r="AG279" s="16">
        <v>44.2</v>
      </c>
      <c r="AH279" s="22">
        <f t="shared" si="33"/>
        <v>22.1</v>
      </c>
      <c r="AI279" s="22" t="e">
        <f t="shared" si="34"/>
        <v>#VALUE!</v>
      </c>
      <c r="AJ279" s="21" t="s">
        <v>133</v>
      </c>
      <c r="AK279" s="21" t="s">
        <v>133</v>
      </c>
    </row>
    <row r="280" spans="1:177" x14ac:dyDescent="0.3">
      <c r="A280">
        <v>289</v>
      </c>
      <c r="B280">
        <v>6708</v>
      </c>
      <c r="C280" s="2" t="s">
        <v>120</v>
      </c>
      <c r="D280" s="2" t="s">
        <v>436</v>
      </c>
      <c r="E280" s="4" t="s">
        <v>233</v>
      </c>
      <c r="G280" t="s">
        <v>11</v>
      </c>
      <c r="H280">
        <v>2016</v>
      </c>
      <c r="I280" s="1">
        <v>42658</v>
      </c>
      <c r="J280" s="3">
        <v>43306</v>
      </c>
      <c r="K280">
        <v>2</v>
      </c>
      <c r="L280">
        <v>837</v>
      </c>
      <c r="M280" s="25">
        <v>3.4286236476428602</v>
      </c>
      <c r="N280" t="s">
        <v>557</v>
      </c>
      <c r="O280" s="17">
        <v>14.1</v>
      </c>
      <c r="P280" s="17">
        <v>26.5</v>
      </c>
      <c r="Q280" s="16">
        <f t="shared" si="29"/>
        <v>0.5320754716981132</v>
      </c>
      <c r="R280">
        <v>1</v>
      </c>
      <c r="S280" t="s">
        <v>13</v>
      </c>
      <c r="T280" s="4"/>
      <c r="U280">
        <v>0</v>
      </c>
      <c r="V280" s="16">
        <v>0.59</v>
      </c>
      <c r="W280" s="16">
        <v>0.59</v>
      </c>
      <c r="X280" s="16">
        <v>0.59</v>
      </c>
      <c r="Y280" s="23">
        <f t="shared" si="30"/>
        <v>0.59</v>
      </c>
      <c r="Z280" s="16">
        <v>50.89</v>
      </c>
      <c r="AA280" s="16">
        <v>50.87</v>
      </c>
      <c r="AB280" s="16">
        <v>50.84</v>
      </c>
      <c r="AC280" s="16">
        <f t="shared" si="31"/>
        <v>50.866666666666667</v>
      </c>
      <c r="AD280" s="24">
        <v>6.0000000000000001E-3</v>
      </c>
      <c r="AE280" s="16">
        <f t="shared" si="32"/>
        <v>6</v>
      </c>
      <c r="AF280" s="24">
        <f t="shared" si="35"/>
        <v>0.11795543905635648</v>
      </c>
      <c r="AG280" s="16">
        <v>44.24</v>
      </c>
      <c r="AH280" s="22">
        <f t="shared" si="33"/>
        <v>22.12</v>
      </c>
      <c r="AI280" s="22">
        <f t="shared" si="34"/>
        <v>733</v>
      </c>
      <c r="AJ280" s="21">
        <f>AN280+AP280+AR280+AT280+AV280+AX280+AZ280+BB280+BD280+BD280+BF280+BI280+BK280+BM280+BO280+BQ280+BS280+BU280+BW280+BY280+CA280+CD280+CF280+CH280+CJ280+CL280+CN280+CP280+CR280+CT280+CV280</f>
        <v>350</v>
      </c>
      <c r="AK280" s="21">
        <f>AO280+AQ280+AS280+AU280+AW280+AY280+BA280+BC280+BE280+BE280+BG280+BJ280+BL280+BN280+BP280+BR280+BT280+BV280+BX280+BZ280+CB280+CE280+CG280+CI280+CK280+CM280+CO280+CQ280+CS280+CU280+CW280</f>
        <v>383</v>
      </c>
      <c r="AL280">
        <v>23</v>
      </c>
      <c r="AM280">
        <v>19</v>
      </c>
      <c r="AN280">
        <v>14</v>
      </c>
      <c r="AO280">
        <v>18</v>
      </c>
      <c r="AP280">
        <v>13</v>
      </c>
      <c r="AQ280">
        <v>16</v>
      </c>
      <c r="AR280">
        <v>12</v>
      </c>
      <c r="AS280">
        <v>15</v>
      </c>
      <c r="AT280">
        <v>11</v>
      </c>
      <c r="AU280">
        <v>12</v>
      </c>
      <c r="AV280">
        <v>11</v>
      </c>
      <c r="AW280">
        <v>12</v>
      </c>
      <c r="AX280">
        <v>10</v>
      </c>
      <c r="AY280">
        <v>11</v>
      </c>
      <c r="AZ280">
        <v>10</v>
      </c>
      <c r="BA280">
        <v>11</v>
      </c>
      <c r="BB280">
        <v>11</v>
      </c>
      <c r="BC280">
        <v>11</v>
      </c>
      <c r="BD280">
        <v>10</v>
      </c>
      <c r="BE280">
        <v>11</v>
      </c>
      <c r="BF280">
        <v>10</v>
      </c>
      <c r="BG280">
        <v>10</v>
      </c>
      <c r="BI280">
        <v>14</v>
      </c>
      <c r="BJ280">
        <v>18</v>
      </c>
      <c r="BK280">
        <v>13</v>
      </c>
      <c r="BL280">
        <v>16</v>
      </c>
      <c r="BM280">
        <v>12</v>
      </c>
      <c r="BN280">
        <v>13</v>
      </c>
      <c r="BO280">
        <v>12</v>
      </c>
      <c r="BP280">
        <v>12</v>
      </c>
      <c r="BQ280">
        <v>11</v>
      </c>
      <c r="BR280">
        <v>11</v>
      </c>
      <c r="BS280">
        <v>11</v>
      </c>
      <c r="BT280">
        <v>11</v>
      </c>
      <c r="BU280">
        <v>11</v>
      </c>
      <c r="BV280">
        <v>11</v>
      </c>
      <c r="BW280">
        <v>11</v>
      </c>
      <c r="BX280">
        <v>11</v>
      </c>
      <c r="BY280">
        <v>11</v>
      </c>
      <c r="BZ280">
        <v>10</v>
      </c>
      <c r="CA280">
        <v>10</v>
      </c>
      <c r="CB280">
        <v>10</v>
      </c>
      <c r="CD280">
        <v>14</v>
      </c>
      <c r="CE280">
        <v>18</v>
      </c>
      <c r="CF280">
        <v>13</v>
      </c>
      <c r="CG280">
        <v>16</v>
      </c>
      <c r="CH280">
        <v>11</v>
      </c>
      <c r="CI280">
        <v>13</v>
      </c>
      <c r="CJ280">
        <v>11</v>
      </c>
      <c r="CK280">
        <v>13</v>
      </c>
      <c r="CL280">
        <v>11</v>
      </c>
      <c r="CM280">
        <v>11</v>
      </c>
      <c r="CN280">
        <v>11</v>
      </c>
      <c r="CO280">
        <v>11</v>
      </c>
      <c r="CP280">
        <v>11</v>
      </c>
      <c r="CQ280">
        <v>11</v>
      </c>
      <c r="CR280">
        <v>10</v>
      </c>
      <c r="CS280">
        <v>10</v>
      </c>
      <c r="CT280">
        <v>10</v>
      </c>
      <c r="CU280">
        <v>10</v>
      </c>
      <c r="CV280">
        <v>10</v>
      </c>
      <c r="CW280">
        <v>9</v>
      </c>
      <c r="FM280">
        <v>0.59</v>
      </c>
      <c r="FN280">
        <v>0.57999999999999996</v>
      </c>
      <c r="FO280">
        <v>0.56000000000000005</v>
      </c>
      <c r="FP280">
        <v>55.53</v>
      </c>
      <c r="FQ280">
        <v>55.53</v>
      </c>
      <c r="FR280">
        <v>55.48</v>
      </c>
      <c r="FS280">
        <v>48.92</v>
      </c>
      <c r="FT280">
        <v>3</v>
      </c>
      <c r="FU280">
        <v>3</v>
      </c>
    </row>
    <row r="281" spans="1:177" x14ac:dyDescent="0.3">
      <c r="A281">
        <v>246</v>
      </c>
      <c r="B281">
        <v>6556</v>
      </c>
      <c r="C281" s="2" t="s">
        <v>104</v>
      </c>
      <c r="D281" s="2" t="s">
        <v>420</v>
      </c>
      <c r="E281" s="4" t="s">
        <v>233</v>
      </c>
      <c r="G281" t="s">
        <v>11</v>
      </c>
      <c r="H281">
        <v>2015</v>
      </c>
      <c r="I281" s="1">
        <v>42136</v>
      </c>
      <c r="J281" s="3">
        <v>43316</v>
      </c>
      <c r="K281">
        <v>3</v>
      </c>
      <c r="L281">
        <v>1180</v>
      </c>
      <c r="M281" s="25">
        <v>3.4286236476428602</v>
      </c>
      <c r="N281" t="s">
        <v>557</v>
      </c>
      <c r="O281" s="17">
        <v>16.8</v>
      </c>
      <c r="P281" s="17">
        <v>27</v>
      </c>
      <c r="Q281" s="16">
        <f t="shared" si="29"/>
        <v>0.62222222222222223</v>
      </c>
      <c r="R281">
        <v>1</v>
      </c>
      <c r="S281" t="s">
        <v>21</v>
      </c>
      <c r="T281" s="4"/>
      <c r="U281">
        <v>0</v>
      </c>
      <c r="V281" s="16">
        <v>0.6</v>
      </c>
      <c r="W281" s="16">
        <v>0.61</v>
      </c>
      <c r="X281" s="16">
        <v>0.6</v>
      </c>
      <c r="Y281" s="23">
        <f t="shared" si="30"/>
        <v>0.60333333333333339</v>
      </c>
      <c r="Z281" s="16">
        <v>51.28</v>
      </c>
      <c r="AA281" s="16">
        <v>51.32</v>
      </c>
      <c r="AB281" s="16">
        <v>51.34</v>
      </c>
      <c r="AC281" s="16">
        <f t="shared" si="31"/>
        <v>51.313333333333333</v>
      </c>
      <c r="AD281" s="24">
        <v>6.4000000000000003E-3</v>
      </c>
      <c r="AE281" s="16">
        <f t="shared" si="32"/>
        <v>6.4</v>
      </c>
      <c r="AF281" s="24">
        <f t="shared" si="35"/>
        <v>0.12472391840977005</v>
      </c>
      <c r="AG281" s="16">
        <v>43.4</v>
      </c>
      <c r="AH281" s="22">
        <f t="shared" si="33"/>
        <v>21.7</v>
      </c>
      <c r="AI281" s="22" t="e">
        <f t="shared" si="34"/>
        <v>#VALUE!</v>
      </c>
      <c r="AJ281" s="21" t="s">
        <v>133</v>
      </c>
      <c r="AK281" s="21" t="s">
        <v>133</v>
      </c>
      <c r="FM281">
        <v>0.55000000000000004</v>
      </c>
      <c r="FN281">
        <v>0.53</v>
      </c>
      <c r="FO281">
        <v>0.53</v>
      </c>
      <c r="FP281">
        <v>57.19</v>
      </c>
      <c r="FQ281">
        <v>57.17</v>
      </c>
      <c r="FR281">
        <v>57.26</v>
      </c>
      <c r="FS281">
        <v>49.29</v>
      </c>
      <c r="FT281">
        <v>3</v>
      </c>
      <c r="FU281">
        <v>3</v>
      </c>
    </row>
    <row r="282" spans="1:177" x14ac:dyDescent="0.3">
      <c r="A282">
        <v>405</v>
      </c>
      <c r="B282">
        <v>6893</v>
      </c>
      <c r="C282" s="2" t="s">
        <v>162</v>
      </c>
      <c r="D282" s="2" t="s">
        <v>477</v>
      </c>
      <c r="E282" s="4" t="s">
        <v>233</v>
      </c>
      <c r="F282" t="s">
        <v>264</v>
      </c>
      <c r="G282" t="s">
        <v>11</v>
      </c>
      <c r="H282">
        <v>2018</v>
      </c>
      <c r="I282" s="1">
        <v>43272</v>
      </c>
      <c r="J282" s="3">
        <v>43327</v>
      </c>
      <c r="K282">
        <v>0</v>
      </c>
      <c r="L282">
        <v>90</v>
      </c>
      <c r="M282" s="25">
        <v>3.4286236476428602</v>
      </c>
      <c r="N282" t="s">
        <v>564</v>
      </c>
      <c r="O282" s="17">
        <v>14.2</v>
      </c>
      <c r="P282" s="17">
        <v>25.9</v>
      </c>
      <c r="Q282" s="16">
        <f t="shared" si="29"/>
        <v>0.54826254826254828</v>
      </c>
      <c r="R282">
        <v>1</v>
      </c>
      <c r="S282" t="s">
        <v>21</v>
      </c>
      <c r="T282" s="4"/>
      <c r="U282">
        <v>0</v>
      </c>
      <c r="V282" s="16">
        <v>0.55000000000000004</v>
      </c>
      <c r="W282" s="16">
        <v>0.54</v>
      </c>
      <c r="X282" s="16">
        <v>0.55000000000000004</v>
      </c>
      <c r="Y282" s="23">
        <f t="shared" si="30"/>
        <v>0.54666666666666675</v>
      </c>
      <c r="Z282" s="16">
        <v>54.5</v>
      </c>
      <c r="AA282" s="16">
        <v>54.77</v>
      </c>
      <c r="AB282" s="16">
        <v>54.56</v>
      </c>
      <c r="AC282" s="16">
        <f t="shared" si="31"/>
        <v>54.610000000000007</v>
      </c>
      <c r="AD282" s="24">
        <v>5.7999999999999996E-3</v>
      </c>
      <c r="AE282" s="16">
        <f t="shared" si="32"/>
        <v>5.8</v>
      </c>
      <c r="AF282" s="24">
        <f t="shared" si="35"/>
        <v>0.10620765427577365</v>
      </c>
      <c r="AG282" s="16">
        <v>42.8</v>
      </c>
      <c r="AH282" s="22">
        <f t="shared" si="33"/>
        <v>21.4</v>
      </c>
      <c r="AI282" s="22">
        <f t="shared" si="34"/>
        <v>0</v>
      </c>
      <c r="AJ282" s="21">
        <f>AN282+AP282+AR282+AT282+AV282+AX282+AZ282+BB282+BD282+BD282+BF282+BI282+BK282+BM282+BO282+BQ282+BS282+BU282+BW282+BY282+CA282+CD282+CF282+CH282+CJ282+CL282+CN282+CP282+CR282+CT282+CV282</f>
        <v>0</v>
      </c>
      <c r="AK282" s="21">
        <f>AO282+AQ282+AS282+AU282+AW282+AY282+BA282+BC282+BE282+BE282+BG282+BJ282+BL282+BN282+BP282+BR282+BT282+BV282+BX282+BZ282+CB282+CE282+CG282+CI282+CK282+CM282+CO282+CQ282+CS282+CU282+CW282</f>
        <v>0</v>
      </c>
      <c r="FM282">
        <v>0.51</v>
      </c>
      <c r="FN282">
        <v>0.52</v>
      </c>
      <c r="FO282">
        <v>0.52</v>
      </c>
      <c r="FP282">
        <v>61.18</v>
      </c>
      <c r="FQ282">
        <v>61.23</v>
      </c>
      <c r="FR282">
        <v>61.14</v>
      </c>
      <c r="FS282">
        <v>52.75</v>
      </c>
      <c r="FT282">
        <v>3</v>
      </c>
      <c r="FU282">
        <v>3</v>
      </c>
    </row>
    <row r="283" spans="1:177" x14ac:dyDescent="0.3">
      <c r="A283">
        <v>44</v>
      </c>
      <c r="B283">
        <v>5559</v>
      </c>
      <c r="C283" s="2" t="s">
        <v>94</v>
      </c>
      <c r="D283" s="2" t="s">
        <v>410</v>
      </c>
      <c r="E283" s="4" t="s">
        <v>233</v>
      </c>
      <c r="F283" t="s">
        <v>570</v>
      </c>
      <c r="G283" t="s">
        <v>11</v>
      </c>
      <c r="H283">
        <v>2010</v>
      </c>
      <c r="I283" s="1">
        <v>40183</v>
      </c>
      <c r="J283" s="3">
        <v>43328</v>
      </c>
      <c r="K283">
        <v>8</v>
      </c>
      <c r="L283">
        <v>3145</v>
      </c>
      <c r="M283" s="25">
        <v>3.4286236476428602</v>
      </c>
      <c r="N283" t="s">
        <v>557</v>
      </c>
      <c r="O283" s="17">
        <v>16.8</v>
      </c>
      <c r="P283" s="17">
        <v>26.8</v>
      </c>
      <c r="Q283" s="16">
        <f t="shared" si="29"/>
        <v>0.62686567164179108</v>
      </c>
      <c r="R283">
        <v>1</v>
      </c>
      <c r="S283" t="s">
        <v>13</v>
      </c>
      <c r="T283" s="4"/>
      <c r="U283">
        <v>0</v>
      </c>
      <c r="V283" s="16">
        <v>0.55000000000000004</v>
      </c>
      <c r="W283">
        <v>0.54</v>
      </c>
      <c r="X283">
        <v>0.56999999999999995</v>
      </c>
      <c r="Y283" s="23">
        <f t="shared" si="30"/>
        <v>0.55333333333333334</v>
      </c>
      <c r="Z283">
        <v>48.57</v>
      </c>
      <c r="AA283" s="16">
        <v>48.66</v>
      </c>
      <c r="AB283" s="16">
        <v>48.69</v>
      </c>
      <c r="AC283" s="16">
        <f t="shared" si="31"/>
        <v>48.639999999999993</v>
      </c>
      <c r="AD283" s="24">
        <v>6.1000000000000004E-3</v>
      </c>
      <c r="AE283" s="16">
        <f t="shared" si="32"/>
        <v>6.1000000000000005</v>
      </c>
      <c r="AF283" s="24">
        <f t="shared" si="35"/>
        <v>0.12541118421052636</v>
      </c>
      <c r="AG283" s="16">
        <v>42.55</v>
      </c>
      <c r="AH283" s="22">
        <f t="shared" si="33"/>
        <v>21.274999999999999</v>
      </c>
      <c r="AI283" s="22" t="e">
        <f t="shared" si="34"/>
        <v>#VALUE!</v>
      </c>
      <c r="AJ283" s="21" t="s">
        <v>133</v>
      </c>
      <c r="AK283" s="21" t="s">
        <v>133</v>
      </c>
      <c r="FM283">
        <v>0.6</v>
      </c>
      <c r="FN283">
        <v>0.63</v>
      </c>
      <c r="FO283">
        <v>0.64</v>
      </c>
      <c r="FP283">
        <v>51.04</v>
      </c>
      <c r="FQ283">
        <v>51</v>
      </c>
      <c r="FR283">
        <v>51.05</v>
      </c>
      <c r="FS283">
        <v>42.9</v>
      </c>
    </row>
    <row r="284" spans="1:177" x14ac:dyDescent="0.3">
      <c r="A284">
        <v>402</v>
      </c>
      <c r="B284">
        <v>6887</v>
      </c>
      <c r="C284" s="2" t="s">
        <v>163</v>
      </c>
      <c r="D284" s="2" t="s">
        <v>478</v>
      </c>
      <c r="E284" s="4" t="s">
        <v>233</v>
      </c>
      <c r="G284" t="s">
        <v>11</v>
      </c>
      <c r="H284">
        <v>2017</v>
      </c>
      <c r="I284" s="1">
        <v>43055</v>
      </c>
      <c r="J284" s="3">
        <v>43329</v>
      </c>
      <c r="K284">
        <v>1</v>
      </c>
      <c r="L284">
        <v>1351</v>
      </c>
      <c r="M284" s="25">
        <v>3.4286236476428602</v>
      </c>
      <c r="N284" t="s">
        <v>561</v>
      </c>
      <c r="O284" s="17">
        <v>16.3</v>
      </c>
      <c r="P284" s="17">
        <v>26.4</v>
      </c>
      <c r="Q284" s="16">
        <f t="shared" si="29"/>
        <v>0.61742424242424243</v>
      </c>
      <c r="R284">
        <v>1</v>
      </c>
      <c r="S284" t="s">
        <v>39</v>
      </c>
      <c r="T284" s="4"/>
      <c r="U284">
        <v>1</v>
      </c>
      <c r="V284" s="16">
        <v>0.55000000000000004</v>
      </c>
      <c r="W284" s="16">
        <v>0.55000000000000004</v>
      </c>
      <c r="X284" s="16">
        <v>0.53</v>
      </c>
      <c r="Y284" s="23">
        <f t="shared" si="30"/>
        <v>0.54333333333333333</v>
      </c>
      <c r="Z284" s="16">
        <v>52.34</v>
      </c>
      <c r="AA284" s="16">
        <v>52.42</v>
      </c>
      <c r="AB284" s="16">
        <v>52.43</v>
      </c>
      <c r="AC284" s="16">
        <f t="shared" si="31"/>
        <v>52.396666666666668</v>
      </c>
      <c r="AD284" s="24">
        <v>5.5999999999999999E-3</v>
      </c>
      <c r="AE284" s="16">
        <f t="shared" si="32"/>
        <v>5.6</v>
      </c>
      <c r="AF284" s="24">
        <f t="shared" si="35"/>
        <v>0.10687702780075067</v>
      </c>
      <c r="AG284" s="16">
        <v>46.4</v>
      </c>
      <c r="AH284" s="22">
        <f t="shared" si="33"/>
        <v>23.2</v>
      </c>
      <c r="AI284" s="22">
        <f t="shared" si="34"/>
        <v>0</v>
      </c>
      <c r="AJ284" s="21">
        <f>AN284+AP284+AR284+AT284+AV284+AX284+AZ284+BB284+BD284+BD284+BF284+BI284+BK284+BM284+BO284+BQ284+BS284+BU284+BW284+BY284+CA284+CD284+CF284+CH284+CJ284+CL284+CN284+CP284+CR284+CT284+CV284</f>
        <v>0</v>
      </c>
      <c r="AK284" s="21">
        <f>AO284+AQ284+AS284+AU284+AW284+AY284+BA284+BC284+BE284+BE284+BG284+BJ284+BL284+BN284+BP284+BR284+BT284+BV284+BX284+BZ284+CB284+CE284+CG284+CI284+CK284+CM284+CO284+CQ284+CS284+CU284+CW284</f>
        <v>0</v>
      </c>
      <c r="FT284">
        <v>4</v>
      </c>
      <c r="FU284">
        <v>3</v>
      </c>
    </row>
    <row r="285" spans="1:177" x14ac:dyDescent="0.3">
      <c r="A285">
        <v>42</v>
      </c>
      <c r="B285">
        <v>5547</v>
      </c>
      <c r="C285" s="2" t="s">
        <v>142</v>
      </c>
      <c r="D285" s="2" t="s">
        <v>457</v>
      </c>
      <c r="E285" s="4" t="s">
        <v>233</v>
      </c>
      <c r="G285" t="s">
        <v>11</v>
      </c>
      <c r="H285">
        <v>2010</v>
      </c>
      <c r="I285" s="1">
        <v>40404</v>
      </c>
      <c r="J285" s="3">
        <v>43332</v>
      </c>
      <c r="K285">
        <v>8</v>
      </c>
      <c r="L285">
        <v>2928</v>
      </c>
      <c r="M285" s="25">
        <v>3.4286236476428602</v>
      </c>
      <c r="N285" t="s">
        <v>557</v>
      </c>
      <c r="O285" s="17">
        <v>15.9</v>
      </c>
      <c r="P285" s="17">
        <v>25.9</v>
      </c>
      <c r="Q285" s="16">
        <f t="shared" si="29"/>
        <v>0.61389961389961389</v>
      </c>
      <c r="R285">
        <v>1</v>
      </c>
      <c r="S285" t="s">
        <v>13</v>
      </c>
      <c r="T285" s="4"/>
      <c r="U285">
        <v>0</v>
      </c>
      <c r="V285" s="16">
        <v>0.56000000000000005</v>
      </c>
      <c r="W285">
        <v>0.56999999999999995</v>
      </c>
      <c r="X285">
        <v>0.57999999999999996</v>
      </c>
      <c r="Y285" s="23">
        <f t="shared" si="30"/>
        <v>0.56999999999999995</v>
      </c>
      <c r="Z285">
        <v>50.94</v>
      </c>
      <c r="AA285" s="16">
        <v>50.89</v>
      </c>
      <c r="AB285" s="16">
        <v>50.9</v>
      </c>
      <c r="AC285" s="16">
        <f t="shared" si="31"/>
        <v>50.91</v>
      </c>
      <c r="AD285" s="24">
        <v>6.3E-3</v>
      </c>
      <c r="AE285" s="16">
        <f t="shared" si="32"/>
        <v>6.3</v>
      </c>
      <c r="AF285" s="24">
        <f t="shared" si="35"/>
        <v>0.12374779021803183</v>
      </c>
      <c r="AG285" s="16">
        <v>44.66</v>
      </c>
      <c r="AH285" s="22">
        <f t="shared" si="33"/>
        <v>22.33</v>
      </c>
      <c r="AI285" s="22" t="e">
        <f t="shared" si="34"/>
        <v>#VALUE!</v>
      </c>
      <c r="AJ285" s="21" t="s">
        <v>133</v>
      </c>
      <c r="AK285" s="21" t="s">
        <v>133</v>
      </c>
    </row>
    <row r="286" spans="1:177" x14ac:dyDescent="0.3">
      <c r="A286">
        <v>399</v>
      </c>
      <c r="B286">
        <v>6884</v>
      </c>
      <c r="C286" s="2" t="s">
        <v>164</v>
      </c>
      <c r="D286" s="2" t="s">
        <v>479</v>
      </c>
      <c r="E286" s="4" t="s">
        <v>233</v>
      </c>
      <c r="F286" t="s">
        <v>600</v>
      </c>
      <c r="G286" t="s">
        <v>11</v>
      </c>
      <c r="H286">
        <v>2017</v>
      </c>
      <c r="I286" s="1">
        <v>43059</v>
      </c>
      <c r="J286" s="3">
        <v>43333</v>
      </c>
      <c r="K286">
        <v>1</v>
      </c>
      <c r="L286">
        <v>458</v>
      </c>
      <c r="M286" s="25">
        <v>3.4286236476428602</v>
      </c>
      <c r="N286" t="s">
        <v>561</v>
      </c>
      <c r="O286" s="17">
        <v>15.1</v>
      </c>
      <c r="P286" s="17">
        <v>26</v>
      </c>
      <c r="Q286" s="16">
        <f t="shared" si="29"/>
        <v>0.5807692307692307</v>
      </c>
      <c r="R286">
        <v>1</v>
      </c>
      <c r="S286" t="s">
        <v>21</v>
      </c>
      <c r="T286" s="4"/>
      <c r="U286">
        <v>0</v>
      </c>
      <c r="V286">
        <v>0.52</v>
      </c>
      <c r="W286">
        <v>0.52</v>
      </c>
      <c r="X286">
        <v>0.53</v>
      </c>
      <c r="Y286" s="23">
        <f t="shared" si="30"/>
        <v>0.52333333333333332</v>
      </c>
      <c r="Z286">
        <v>52.16</v>
      </c>
      <c r="AA286">
        <v>53.05</v>
      </c>
      <c r="AB286" s="16">
        <v>53.2</v>
      </c>
      <c r="AC286" s="16">
        <f t="shared" si="31"/>
        <v>52.803333333333335</v>
      </c>
      <c r="AD286" s="24">
        <v>5.4999999999999997E-3</v>
      </c>
      <c r="AE286" s="16">
        <f t="shared" si="32"/>
        <v>5.5</v>
      </c>
      <c r="AF286" s="24">
        <f t="shared" si="35"/>
        <v>0.10416009090335206</v>
      </c>
      <c r="AG286" s="16">
        <v>47.77</v>
      </c>
      <c r="AH286" s="22">
        <f t="shared" si="33"/>
        <v>23.885000000000002</v>
      </c>
      <c r="AI286" s="22" t="e">
        <f t="shared" si="34"/>
        <v>#VALUE!</v>
      </c>
      <c r="AJ286" s="21" t="s">
        <v>133</v>
      </c>
      <c r="AK286" s="21" t="s">
        <v>133</v>
      </c>
      <c r="FT286">
        <v>3</v>
      </c>
      <c r="FU286">
        <v>3</v>
      </c>
    </row>
    <row r="287" spans="1:177" x14ac:dyDescent="0.3">
      <c r="A287">
        <v>48</v>
      </c>
      <c r="B287">
        <v>5595</v>
      </c>
      <c r="C287" s="2" t="s">
        <v>35</v>
      </c>
      <c r="D287" s="2" t="s">
        <v>353</v>
      </c>
      <c r="E287" s="4" t="s">
        <v>233</v>
      </c>
      <c r="G287" t="s">
        <v>11</v>
      </c>
      <c r="H287">
        <v>2011</v>
      </c>
      <c r="I287" s="1">
        <v>40603</v>
      </c>
      <c r="J287" s="3">
        <v>43342</v>
      </c>
      <c r="K287">
        <v>7</v>
      </c>
      <c r="L287">
        <v>2739</v>
      </c>
      <c r="M287" s="25">
        <v>3.4286236476428602</v>
      </c>
      <c r="N287" t="s">
        <v>557</v>
      </c>
      <c r="O287" s="17">
        <v>15</v>
      </c>
      <c r="P287" s="17">
        <v>25.7</v>
      </c>
      <c r="Q287" s="16">
        <f t="shared" si="29"/>
        <v>0.58365758754863817</v>
      </c>
      <c r="R287">
        <v>1</v>
      </c>
      <c r="S287" t="s">
        <v>13</v>
      </c>
      <c r="T287" s="4"/>
      <c r="U287">
        <v>0</v>
      </c>
      <c r="V287" s="16">
        <v>0.56000000000000005</v>
      </c>
      <c r="W287">
        <v>0.57999999999999996</v>
      </c>
      <c r="X287">
        <v>0.56999999999999995</v>
      </c>
      <c r="Y287" s="23">
        <f t="shared" si="30"/>
        <v>0.56999999999999995</v>
      </c>
      <c r="Z287">
        <v>51.41</v>
      </c>
      <c r="AA287" s="16">
        <v>51.49</v>
      </c>
      <c r="AB287" s="16">
        <v>51.59</v>
      </c>
      <c r="AC287" s="16">
        <f t="shared" si="31"/>
        <v>51.49666666666667</v>
      </c>
      <c r="AD287" s="24">
        <v>6.8999999999999999E-3</v>
      </c>
      <c r="AE287" s="16">
        <f t="shared" si="32"/>
        <v>6.8999999999999995</v>
      </c>
      <c r="AF287" s="24">
        <f t="shared" si="35"/>
        <v>0.13398925496795908</v>
      </c>
      <c r="AG287" s="16">
        <v>45.55</v>
      </c>
      <c r="AH287" s="22">
        <f t="shared" si="33"/>
        <v>22.774999999999999</v>
      </c>
      <c r="AI287" s="22" t="e">
        <f t="shared" si="34"/>
        <v>#VALUE!</v>
      </c>
      <c r="AJ287" s="21" t="s">
        <v>133</v>
      </c>
      <c r="AK287" s="21" t="s">
        <v>133</v>
      </c>
      <c r="FT287">
        <v>4</v>
      </c>
      <c r="FU287">
        <v>3</v>
      </c>
    </row>
    <row r="288" spans="1:177" x14ac:dyDescent="0.3">
      <c r="A288">
        <v>374</v>
      </c>
      <c r="B288">
        <v>6857</v>
      </c>
      <c r="C288" s="2" t="s">
        <v>165</v>
      </c>
      <c r="D288" s="2" t="s">
        <v>480</v>
      </c>
      <c r="E288" s="4" t="s">
        <v>233</v>
      </c>
      <c r="G288" t="s">
        <v>11</v>
      </c>
      <c r="H288">
        <v>2018</v>
      </c>
      <c r="I288" s="1">
        <v>43138</v>
      </c>
      <c r="J288" s="3">
        <v>43342</v>
      </c>
      <c r="K288">
        <v>0</v>
      </c>
      <c r="L288">
        <v>1471</v>
      </c>
      <c r="M288" s="25">
        <v>3.4286236476428602</v>
      </c>
      <c r="N288" t="s">
        <v>561</v>
      </c>
      <c r="O288" s="17">
        <v>15.7</v>
      </c>
      <c r="P288" s="17">
        <v>26</v>
      </c>
      <c r="Q288" s="16">
        <f t="shared" si="29"/>
        <v>0.60384615384615381</v>
      </c>
      <c r="R288">
        <v>1</v>
      </c>
      <c r="S288" t="s">
        <v>13</v>
      </c>
      <c r="T288" s="4"/>
      <c r="U288">
        <v>0</v>
      </c>
      <c r="V288" s="16">
        <v>0.64</v>
      </c>
      <c r="W288" s="16">
        <v>0.64</v>
      </c>
      <c r="X288" s="16">
        <v>0.67</v>
      </c>
      <c r="Y288" s="23">
        <f t="shared" si="30"/>
        <v>0.65</v>
      </c>
      <c r="Z288" s="16">
        <v>50.85</v>
      </c>
      <c r="AA288" s="16">
        <v>50.86</v>
      </c>
      <c r="AB288" s="16">
        <v>50.77</v>
      </c>
      <c r="AC288" s="16">
        <f t="shared" si="31"/>
        <v>50.826666666666675</v>
      </c>
      <c r="AD288" s="24">
        <v>6.4000000000000003E-3</v>
      </c>
      <c r="AE288" s="16">
        <f t="shared" si="32"/>
        <v>6.4</v>
      </c>
      <c r="AF288" s="24">
        <f t="shared" si="35"/>
        <v>0.12591815320041971</v>
      </c>
      <c r="AG288" s="16">
        <v>41.16</v>
      </c>
      <c r="AH288" s="22">
        <f t="shared" si="33"/>
        <v>20.58</v>
      </c>
      <c r="AI288" s="22" t="e">
        <f t="shared" si="34"/>
        <v>#VALUE!</v>
      </c>
      <c r="AJ288" s="21" t="s">
        <v>133</v>
      </c>
      <c r="AK288" s="21" t="s">
        <v>133</v>
      </c>
      <c r="FM288">
        <v>0.52</v>
      </c>
      <c r="FN288">
        <v>0.5</v>
      </c>
      <c r="FO288">
        <v>0.52</v>
      </c>
      <c r="FP288">
        <v>49.41</v>
      </c>
      <c r="FQ288">
        <v>49.47</v>
      </c>
      <c r="FR288">
        <v>49.38</v>
      </c>
      <c r="FS288">
        <v>42.2</v>
      </c>
    </row>
    <row r="289" spans="1:177" x14ac:dyDescent="0.3">
      <c r="A289">
        <v>382</v>
      </c>
      <c r="B289">
        <v>6863</v>
      </c>
      <c r="C289" s="2" t="s">
        <v>154</v>
      </c>
      <c r="D289" s="2" t="s">
        <v>471</v>
      </c>
      <c r="E289" s="4" t="s">
        <v>233</v>
      </c>
      <c r="F289" t="s">
        <v>587</v>
      </c>
      <c r="G289" t="s">
        <v>11</v>
      </c>
      <c r="H289">
        <v>2018</v>
      </c>
      <c r="I289" s="1">
        <v>43230</v>
      </c>
      <c r="J289" s="3">
        <v>43342</v>
      </c>
      <c r="K289">
        <v>0</v>
      </c>
      <c r="L289">
        <v>288</v>
      </c>
      <c r="M289" s="25">
        <v>3.4286236476428602</v>
      </c>
      <c r="N289" t="s">
        <v>564</v>
      </c>
      <c r="O289" s="17">
        <v>14.9</v>
      </c>
      <c r="P289" s="17">
        <v>26.1</v>
      </c>
      <c r="Q289" s="16">
        <f t="shared" si="29"/>
        <v>0.57088122605363978</v>
      </c>
      <c r="R289">
        <v>1</v>
      </c>
      <c r="S289" t="s">
        <v>15</v>
      </c>
      <c r="T289" s="4"/>
      <c r="U289">
        <v>1</v>
      </c>
      <c r="V289" s="16">
        <v>0.55000000000000004</v>
      </c>
      <c r="W289" s="16">
        <v>0.53</v>
      </c>
      <c r="X289" s="16">
        <v>0.54</v>
      </c>
      <c r="Y289" s="23">
        <f t="shared" si="30"/>
        <v>0.54</v>
      </c>
      <c r="Z289" s="16">
        <v>61.13</v>
      </c>
      <c r="AA289" s="16">
        <v>61.19</v>
      </c>
      <c r="AB289" s="16">
        <v>61.15</v>
      </c>
      <c r="AC289" s="16">
        <f t="shared" si="31"/>
        <v>61.156666666666666</v>
      </c>
      <c r="AD289" s="24">
        <v>7.1999999999999998E-3</v>
      </c>
      <c r="AE289" s="16">
        <f t="shared" si="32"/>
        <v>7.2</v>
      </c>
      <c r="AF289" s="24">
        <f t="shared" si="35"/>
        <v>0.11773041914209408</v>
      </c>
      <c r="AG289" s="16">
        <v>51.42</v>
      </c>
      <c r="AH289" s="22">
        <f t="shared" si="33"/>
        <v>25.71</v>
      </c>
      <c r="AI289" s="22">
        <f t="shared" si="34"/>
        <v>0</v>
      </c>
      <c r="AJ289" s="21">
        <f>AN289+AP289+AR289+AT289+AV289+AX289+AZ289+BB289+BD289+BD289+BF289+BI289+BK289+BM289+BO289+BQ289+BS289+BU289+BW289+BY289+CA289+CD289+CF289+CH289+CJ289+CL289+CN289+CP289+CR289+CT289+CV289</f>
        <v>0</v>
      </c>
      <c r="AK289" s="21">
        <f>AO289+AQ289+AS289+AU289+AW289+AY289+BA289+BC289+BE289+BE289+BG289+BJ289+BL289+BN289+BP289+BR289+BT289+BV289+BX289+BZ289+CB289+CE289+CG289+CI289+CK289+CM289+CO289+CQ289+CS289+CU289+CW289</f>
        <v>0</v>
      </c>
      <c r="FT289">
        <v>3</v>
      </c>
      <c r="FU289">
        <v>3</v>
      </c>
    </row>
    <row r="290" spans="1:177" x14ac:dyDescent="0.3">
      <c r="A290">
        <v>382</v>
      </c>
      <c r="B290">
        <v>6863</v>
      </c>
      <c r="C290" s="2" t="s">
        <v>154</v>
      </c>
      <c r="D290" s="2" t="s">
        <v>469</v>
      </c>
      <c r="E290" s="4" t="s">
        <v>233</v>
      </c>
      <c r="F290" t="s">
        <v>579</v>
      </c>
      <c r="G290" t="s">
        <v>11</v>
      </c>
      <c r="H290">
        <v>2018</v>
      </c>
      <c r="I290" s="1">
        <v>43230</v>
      </c>
      <c r="J290" s="3">
        <v>43342</v>
      </c>
      <c r="K290">
        <v>0</v>
      </c>
      <c r="L290">
        <v>288</v>
      </c>
      <c r="M290" s="25">
        <v>3.4286236476428602</v>
      </c>
      <c r="N290" t="s">
        <v>564</v>
      </c>
      <c r="O290" s="17">
        <v>14.9</v>
      </c>
      <c r="P290" s="17">
        <v>26.1</v>
      </c>
      <c r="Q290" s="16">
        <f t="shared" si="29"/>
        <v>0.57088122605363978</v>
      </c>
      <c r="R290">
        <v>1</v>
      </c>
      <c r="S290" t="s">
        <v>15</v>
      </c>
      <c r="T290" s="4"/>
      <c r="U290">
        <v>1</v>
      </c>
      <c r="V290" s="16">
        <v>0.56000000000000005</v>
      </c>
      <c r="W290" s="16">
        <v>0.55000000000000004</v>
      </c>
      <c r="X290" s="16">
        <v>0.56000000000000005</v>
      </c>
      <c r="Y290" s="23">
        <f t="shared" si="30"/>
        <v>0.55666666666666675</v>
      </c>
      <c r="Z290" s="16">
        <v>57.17</v>
      </c>
      <c r="AA290" s="16">
        <v>57.09</v>
      </c>
      <c r="AB290" s="16">
        <v>57.15</v>
      </c>
      <c r="AC290" s="16">
        <f t="shared" si="31"/>
        <v>57.136666666666663</v>
      </c>
      <c r="AD290" s="24">
        <v>7.0000000000000001E-3</v>
      </c>
      <c r="AE290" s="16">
        <f t="shared" si="32"/>
        <v>7</v>
      </c>
      <c r="AF290" s="24">
        <f t="shared" si="35"/>
        <v>0.12251327227116272</v>
      </c>
      <c r="AG290" s="16">
        <v>49</v>
      </c>
      <c r="AH290" s="22">
        <f t="shared" si="33"/>
        <v>24.5</v>
      </c>
      <c r="AI290" s="22">
        <f t="shared" si="34"/>
        <v>0</v>
      </c>
      <c r="AJ290" s="21">
        <f>AN290+AP290+AR290+AT290+AV290+AX290+AZ290+BB290+BD290+BD290+BF290+BI290+BK290+BM290+BO290+BQ290+BS290+BU290+BW290+BY290+CA290+CD290+CF290+CH290+CJ290+CL290+CN290+CP290+CR290+CT290+CV290</f>
        <v>0</v>
      </c>
      <c r="AK290" s="21">
        <f>AO290+AQ290+AS290+AU290+AW290+AY290+BA290+BC290+BE290+BE290+BG290+BJ290+BL290+BN290+BP290+BR290+BT290+BV290+BX290+BZ290+CB290+CE290+CG290+CI290+CK290+CM290+CO290+CQ290+CS290+CU290+CW290</f>
        <v>0</v>
      </c>
      <c r="FT290">
        <v>3</v>
      </c>
      <c r="FU290">
        <v>3</v>
      </c>
    </row>
    <row r="291" spans="1:177" x14ac:dyDescent="0.3">
      <c r="A291">
        <v>94</v>
      </c>
      <c r="B291">
        <v>6019</v>
      </c>
      <c r="C291" s="2" t="s">
        <v>80</v>
      </c>
      <c r="D291" s="2" t="s">
        <v>397</v>
      </c>
      <c r="E291" s="4" t="s">
        <v>233</v>
      </c>
      <c r="F291" t="s">
        <v>601</v>
      </c>
      <c r="G291" t="s">
        <v>11</v>
      </c>
      <c r="H291">
        <v>2012</v>
      </c>
      <c r="I291" s="1">
        <v>41238</v>
      </c>
      <c r="J291" s="3">
        <v>43343</v>
      </c>
      <c r="K291">
        <v>6</v>
      </c>
      <c r="L291">
        <v>2105</v>
      </c>
      <c r="M291" s="25">
        <v>3.4286236476428602</v>
      </c>
      <c r="N291" t="s">
        <v>557</v>
      </c>
      <c r="O291" s="17">
        <v>15.2</v>
      </c>
      <c r="P291" s="17">
        <v>25.4</v>
      </c>
      <c r="Q291" s="16">
        <f t="shared" si="29"/>
        <v>0.59842519685039375</v>
      </c>
      <c r="R291">
        <v>1</v>
      </c>
      <c r="S291" t="s">
        <v>13</v>
      </c>
      <c r="T291" s="4"/>
      <c r="U291">
        <v>0</v>
      </c>
      <c r="V291">
        <v>0.57999999999999996</v>
      </c>
      <c r="W291">
        <v>0.57999999999999996</v>
      </c>
      <c r="X291">
        <v>0.57999999999999996</v>
      </c>
      <c r="Y291" s="23">
        <f t="shared" si="30"/>
        <v>0.57999999999999996</v>
      </c>
      <c r="Z291">
        <v>62.14</v>
      </c>
      <c r="AA291">
        <v>62.1</v>
      </c>
      <c r="AB291" s="16">
        <v>62.06</v>
      </c>
      <c r="AC291" s="16">
        <f t="shared" si="31"/>
        <v>62.1</v>
      </c>
      <c r="AD291" s="24">
        <v>7.1999999999999998E-3</v>
      </c>
      <c r="AE291" s="16">
        <f t="shared" si="32"/>
        <v>7.2</v>
      </c>
      <c r="AF291" s="24">
        <f t="shared" si="35"/>
        <v>0.11594202898550725</v>
      </c>
      <c r="AG291" s="16">
        <v>52.04</v>
      </c>
      <c r="AH291" s="22">
        <f t="shared" si="33"/>
        <v>26.02</v>
      </c>
      <c r="AI291" s="22" t="e">
        <f t="shared" si="34"/>
        <v>#VALUE!</v>
      </c>
      <c r="AJ291" s="21" t="s">
        <v>133</v>
      </c>
      <c r="AK291" s="21" t="s">
        <v>133</v>
      </c>
      <c r="AL291">
        <v>25</v>
      </c>
      <c r="AM291">
        <v>20</v>
      </c>
      <c r="AN291">
        <v>13</v>
      </c>
      <c r="AO291">
        <v>16</v>
      </c>
      <c r="AP291">
        <v>13</v>
      </c>
      <c r="AQ291">
        <v>15</v>
      </c>
      <c r="AR291">
        <v>12</v>
      </c>
      <c r="AS291">
        <v>13</v>
      </c>
      <c r="AT291">
        <v>11</v>
      </c>
      <c r="AU291">
        <v>12</v>
      </c>
      <c r="AV291">
        <v>11</v>
      </c>
      <c r="AW291">
        <v>11</v>
      </c>
      <c r="AX291">
        <v>10</v>
      </c>
      <c r="AY291">
        <v>11</v>
      </c>
      <c r="AZ291">
        <v>10</v>
      </c>
      <c r="BA291">
        <v>10</v>
      </c>
      <c r="BB291">
        <v>10</v>
      </c>
      <c r="BC291">
        <v>10</v>
      </c>
      <c r="BD291">
        <v>10</v>
      </c>
      <c r="BE291">
        <v>10</v>
      </c>
      <c r="BF291">
        <v>10</v>
      </c>
      <c r="BG291">
        <v>10</v>
      </c>
      <c r="BI291">
        <v>13</v>
      </c>
      <c r="BJ291">
        <v>18</v>
      </c>
      <c r="BK291">
        <v>11</v>
      </c>
      <c r="BL291">
        <v>15</v>
      </c>
      <c r="BM291">
        <v>11</v>
      </c>
      <c r="BN291">
        <v>12</v>
      </c>
      <c r="BO291">
        <v>11</v>
      </c>
      <c r="BP291">
        <v>12</v>
      </c>
      <c r="BQ291">
        <v>10</v>
      </c>
      <c r="BR291">
        <v>11</v>
      </c>
      <c r="BS291">
        <v>10</v>
      </c>
      <c r="BT291">
        <v>11</v>
      </c>
      <c r="BU291">
        <v>11</v>
      </c>
      <c r="BV291">
        <v>11</v>
      </c>
      <c r="BW291">
        <v>10</v>
      </c>
      <c r="BX291">
        <v>10</v>
      </c>
      <c r="BY291">
        <v>10</v>
      </c>
      <c r="BZ291">
        <v>10</v>
      </c>
      <c r="CA291">
        <v>10</v>
      </c>
      <c r="CB291">
        <v>10</v>
      </c>
      <c r="CD291">
        <v>13</v>
      </c>
      <c r="CE291">
        <v>18</v>
      </c>
      <c r="CF291">
        <v>11</v>
      </c>
      <c r="CG291">
        <v>16</v>
      </c>
      <c r="CH291">
        <v>12</v>
      </c>
      <c r="CI291">
        <v>13</v>
      </c>
      <c r="CJ291">
        <v>11</v>
      </c>
      <c r="CK291">
        <v>12</v>
      </c>
      <c r="CL291">
        <v>11</v>
      </c>
      <c r="CM291">
        <v>12</v>
      </c>
      <c r="CN291">
        <v>11</v>
      </c>
      <c r="CO291">
        <v>11</v>
      </c>
      <c r="CP291">
        <v>10</v>
      </c>
      <c r="CQ291">
        <v>10</v>
      </c>
      <c r="CR291">
        <v>10</v>
      </c>
      <c r="CS291">
        <v>10</v>
      </c>
      <c r="CT291">
        <v>10</v>
      </c>
      <c r="CU291">
        <v>10</v>
      </c>
      <c r="CV291">
        <v>10</v>
      </c>
      <c r="CW291">
        <v>10</v>
      </c>
      <c r="FM291">
        <v>0.57999999999999996</v>
      </c>
      <c r="FN291">
        <v>0.56999999999999995</v>
      </c>
      <c r="FO291">
        <v>0.54</v>
      </c>
      <c r="FP291">
        <v>52.79</v>
      </c>
      <c r="FQ291">
        <v>52.62</v>
      </c>
      <c r="FR291">
        <v>52.66</v>
      </c>
      <c r="FS291">
        <v>46.36</v>
      </c>
      <c r="FT291">
        <v>3</v>
      </c>
      <c r="FU291">
        <v>3</v>
      </c>
    </row>
    <row r="292" spans="1:177" x14ac:dyDescent="0.3">
      <c r="A292">
        <v>297</v>
      </c>
      <c r="B292">
        <v>6732</v>
      </c>
      <c r="C292" s="2" t="s">
        <v>121</v>
      </c>
      <c r="D292" s="2" t="s">
        <v>437</v>
      </c>
      <c r="E292" s="4" t="s">
        <v>233</v>
      </c>
      <c r="G292" t="s">
        <v>11</v>
      </c>
      <c r="H292">
        <v>2017</v>
      </c>
      <c r="I292" s="1">
        <v>42777</v>
      </c>
      <c r="J292" s="3">
        <v>43343</v>
      </c>
      <c r="K292">
        <v>1</v>
      </c>
      <c r="L292">
        <v>717</v>
      </c>
      <c r="M292" s="25">
        <v>3.4286236476428602</v>
      </c>
      <c r="N292" t="s">
        <v>560</v>
      </c>
      <c r="O292" s="17">
        <v>16.899999999999999</v>
      </c>
      <c r="P292" s="17">
        <v>25.8</v>
      </c>
      <c r="Q292" s="16">
        <f t="shared" si="29"/>
        <v>0.65503875968992242</v>
      </c>
      <c r="R292">
        <v>1</v>
      </c>
      <c r="S292" t="s">
        <v>88</v>
      </c>
      <c r="T292" s="4"/>
      <c r="U292">
        <v>0</v>
      </c>
      <c r="V292" s="16">
        <v>0.56999999999999995</v>
      </c>
      <c r="W292" s="16">
        <v>0.56000000000000005</v>
      </c>
      <c r="X292" s="16">
        <v>0.56000000000000005</v>
      </c>
      <c r="Y292" s="23">
        <f t="shared" si="30"/>
        <v>0.56333333333333335</v>
      </c>
      <c r="Z292" s="16">
        <v>51.83</v>
      </c>
      <c r="AA292" s="16">
        <v>51.96</v>
      </c>
      <c r="AB292" s="16">
        <v>51.86</v>
      </c>
      <c r="AC292" s="16">
        <f t="shared" si="31"/>
        <v>51.883333333333326</v>
      </c>
      <c r="AD292" s="24">
        <v>6.6E-3</v>
      </c>
      <c r="AE292" s="16">
        <f t="shared" si="32"/>
        <v>6.6</v>
      </c>
      <c r="AF292" s="24">
        <f t="shared" si="35"/>
        <v>0.12720848056537104</v>
      </c>
      <c r="AG292" s="16">
        <v>43.96</v>
      </c>
      <c r="AH292" s="22">
        <f t="shared" si="33"/>
        <v>21.98</v>
      </c>
      <c r="AI292" s="22" t="e">
        <f t="shared" si="34"/>
        <v>#VALUE!</v>
      </c>
      <c r="AJ292" s="21" t="s">
        <v>133</v>
      </c>
      <c r="AK292" s="21" t="s">
        <v>133</v>
      </c>
      <c r="FT292">
        <v>3</v>
      </c>
      <c r="FU292">
        <v>3</v>
      </c>
    </row>
    <row r="293" spans="1:177" x14ac:dyDescent="0.3">
      <c r="A293">
        <v>411</v>
      </c>
      <c r="B293">
        <v>6906</v>
      </c>
      <c r="C293" s="2" t="s">
        <v>166</v>
      </c>
      <c r="D293" s="2" t="s">
        <v>481</v>
      </c>
      <c r="E293" s="4" t="s">
        <v>233</v>
      </c>
      <c r="G293" t="s">
        <v>11</v>
      </c>
      <c r="H293">
        <v>2018</v>
      </c>
      <c r="I293" s="1">
        <v>43207</v>
      </c>
      <c r="J293" s="3">
        <v>43344</v>
      </c>
      <c r="K293">
        <v>0</v>
      </c>
      <c r="L293">
        <v>1190</v>
      </c>
      <c r="M293" s="25">
        <v>3.4286236476428602</v>
      </c>
      <c r="N293" t="s">
        <v>558</v>
      </c>
      <c r="O293" s="17">
        <v>15.5</v>
      </c>
      <c r="P293" s="17">
        <v>25.9</v>
      </c>
      <c r="Q293" s="16">
        <f t="shared" si="29"/>
        <v>0.59845559845559848</v>
      </c>
      <c r="R293">
        <v>1</v>
      </c>
      <c r="S293" t="s">
        <v>13</v>
      </c>
      <c r="T293" s="4"/>
      <c r="U293">
        <v>0</v>
      </c>
      <c r="V293" s="16">
        <v>0.63</v>
      </c>
      <c r="W293" s="16">
        <v>0.62</v>
      </c>
      <c r="X293" s="16">
        <v>0.62</v>
      </c>
      <c r="Y293" s="23">
        <f t="shared" si="30"/>
        <v>0.62333333333333341</v>
      </c>
      <c r="Z293" s="16">
        <v>61.06</v>
      </c>
      <c r="AA293" s="16">
        <v>61</v>
      </c>
      <c r="AB293" s="16">
        <v>61.1</v>
      </c>
      <c r="AC293" s="16">
        <f t="shared" si="31"/>
        <v>61.053333333333335</v>
      </c>
      <c r="AD293" s="24">
        <v>6.4000000000000003E-3</v>
      </c>
      <c r="AE293" s="16">
        <f t="shared" si="32"/>
        <v>6.4</v>
      </c>
      <c r="AF293" s="24">
        <f t="shared" si="35"/>
        <v>0.104826381305962</v>
      </c>
      <c r="AG293" s="16">
        <v>53.27</v>
      </c>
      <c r="AH293" s="22">
        <f t="shared" si="33"/>
        <v>26.635000000000002</v>
      </c>
      <c r="AI293" s="22" t="e">
        <f t="shared" si="34"/>
        <v>#VALUE!</v>
      </c>
      <c r="AJ293" s="21" t="s">
        <v>133</v>
      </c>
      <c r="AK293" s="21" t="s">
        <v>133</v>
      </c>
      <c r="AL293">
        <v>25</v>
      </c>
      <c r="AM293">
        <v>23</v>
      </c>
      <c r="AN293">
        <v>14</v>
      </c>
      <c r="AO293">
        <v>18</v>
      </c>
      <c r="AP293">
        <v>13</v>
      </c>
      <c r="AQ293">
        <v>15</v>
      </c>
      <c r="AR293">
        <v>12</v>
      </c>
      <c r="AS293">
        <v>13</v>
      </c>
      <c r="AT293">
        <v>12</v>
      </c>
      <c r="AU293">
        <v>13</v>
      </c>
      <c r="AV293">
        <v>12</v>
      </c>
      <c r="AW293">
        <v>13</v>
      </c>
      <c r="AX293">
        <v>11</v>
      </c>
      <c r="AY293">
        <v>12</v>
      </c>
      <c r="AZ293">
        <v>11</v>
      </c>
      <c r="BA293">
        <v>11</v>
      </c>
      <c r="BB293">
        <v>11</v>
      </c>
      <c r="BC293">
        <v>11</v>
      </c>
      <c r="BD293">
        <v>11</v>
      </c>
      <c r="BE293">
        <v>11</v>
      </c>
      <c r="BF293">
        <v>11</v>
      </c>
      <c r="BG293">
        <v>10</v>
      </c>
      <c r="BI293">
        <v>13</v>
      </c>
      <c r="BJ293">
        <v>17</v>
      </c>
      <c r="BK293">
        <v>12</v>
      </c>
      <c r="BL293">
        <v>15</v>
      </c>
      <c r="BM293">
        <v>12</v>
      </c>
      <c r="BN293">
        <v>14</v>
      </c>
      <c r="BO293">
        <v>12</v>
      </c>
      <c r="BP293">
        <v>12</v>
      </c>
      <c r="BQ293">
        <v>11</v>
      </c>
      <c r="BR293">
        <v>11</v>
      </c>
      <c r="BS293">
        <v>11</v>
      </c>
      <c r="BT293">
        <v>12</v>
      </c>
      <c r="BU293">
        <v>11</v>
      </c>
      <c r="BV293">
        <v>12</v>
      </c>
      <c r="BW293">
        <v>11</v>
      </c>
      <c r="BX293">
        <v>11</v>
      </c>
      <c r="BY293">
        <v>11</v>
      </c>
      <c r="BZ293">
        <v>11</v>
      </c>
      <c r="CA293">
        <v>11</v>
      </c>
      <c r="CB293">
        <v>10</v>
      </c>
      <c r="CD293">
        <v>13</v>
      </c>
      <c r="CE293">
        <v>16</v>
      </c>
      <c r="CF293">
        <v>12</v>
      </c>
      <c r="CG293">
        <v>15</v>
      </c>
      <c r="CH293">
        <v>12</v>
      </c>
      <c r="CI293">
        <v>13</v>
      </c>
      <c r="CJ293">
        <v>12</v>
      </c>
      <c r="CK293">
        <v>12</v>
      </c>
      <c r="CL293">
        <v>11</v>
      </c>
      <c r="CM293">
        <v>12</v>
      </c>
      <c r="CN293">
        <v>10</v>
      </c>
      <c r="CO293">
        <v>12</v>
      </c>
      <c r="CP293">
        <v>11</v>
      </c>
      <c r="CQ293">
        <v>12</v>
      </c>
      <c r="CR293">
        <v>11</v>
      </c>
      <c r="CS293">
        <v>11</v>
      </c>
      <c r="CT293">
        <v>11</v>
      </c>
      <c r="CU293">
        <v>11</v>
      </c>
      <c r="CV293">
        <v>10</v>
      </c>
      <c r="CW293">
        <v>11</v>
      </c>
      <c r="FM293">
        <v>0.53</v>
      </c>
      <c r="FN293">
        <v>0.55000000000000004</v>
      </c>
      <c r="FO293">
        <v>0.55000000000000004</v>
      </c>
      <c r="FP293">
        <v>54.94</v>
      </c>
      <c r="FQ293">
        <v>54.97</v>
      </c>
      <c r="FR293">
        <v>54.95</v>
      </c>
      <c r="FS293">
        <v>41.55</v>
      </c>
    </row>
    <row r="294" spans="1:177" x14ac:dyDescent="0.3">
      <c r="A294">
        <v>216</v>
      </c>
      <c r="B294">
        <v>6230</v>
      </c>
      <c r="C294" s="2" t="s">
        <v>97</v>
      </c>
      <c r="D294" s="2" t="s">
        <v>413</v>
      </c>
      <c r="E294" s="4" t="s">
        <v>233</v>
      </c>
      <c r="G294" t="s">
        <v>11</v>
      </c>
      <c r="H294">
        <v>2014</v>
      </c>
      <c r="I294" s="1">
        <v>41835</v>
      </c>
      <c r="J294" s="3">
        <v>43354</v>
      </c>
      <c r="K294">
        <v>4</v>
      </c>
      <c r="L294">
        <v>1684</v>
      </c>
      <c r="M294" s="25">
        <v>3.4286236476428602</v>
      </c>
      <c r="N294" t="s">
        <v>557</v>
      </c>
      <c r="O294" s="17">
        <v>17.600000000000001</v>
      </c>
      <c r="P294" s="17">
        <v>25.5</v>
      </c>
      <c r="Q294" s="16">
        <f t="shared" si="29"/>
        <v>0.69019607843137265</v>
      </c>
      <c r="R294">
        <v>1</v>
      </c>
      <c r="S294" t="s">
        <v>39</v>
      </c>
      <c r="T294" s="4"/>
      <c r="U294">
        <v>1</v>
      </c>
      <c r="V294" s="16">
        <v>0.52</v>
      </c>
      <c r="W294" s="16">
        <v>0.53</v>
      </c>
      <c r="X294" s="16">
        <v>0.56000000000000005</v>
      </c>
      <c r="Y294" s="23">
        <f t="shared" si="30"/>
        <v>0.53666666666666674</v>
      </c>
      <c r="Z294" s="16">
        <v>49.71</v>
      </c>
      <c r="AA294" s="16">
        <v>49.63</v>
      </c>
      <c r="AB294" s="16">
        <v>49.76</v>
      </c>
      <c r="AC294" s="16">
        <f t="shared" si="31"/>
        <v>49.699999999999996</v>
      </c>
      <c r="AD294" s="24">
        <v>5.7000000000000002E-3</v>
      </c>
      <c r="AE294" s="16">
        <f t="shared" si="32"/>
        <v>5.7</v>
      </c>
      <c r="AF294" s="24">
        <f t="shared" si="35"/>
        <v>0.11468812877263583</v>
      </c>
      <c r="AG294" s="16">
        <v>42.36</v>
      </c>
      <c r="AH294" s="22">
        <f t="shared" si="33"/>
        <v>21.18</v>
      </c>
      <c r="AI294" s="22" t="e">
        <f t="shared" si="34"/>
        <v>#VALUE!</v>
      </c>
      <c r="AJ294" s="21" t="s">
        <v>133</v>
      </c>
      <c r="AK294" s="21" t="s">
        <v>133</v>
      </c>
      <c r="AL294">
        <v>22</v>
      </c>
      <c r="AM294">
        <v>19</v>
      </c>
      <c r="AN294">
        <v>14</v>
      </c>
      <c r="AO294">
        <v>17</v>
      </c>
      <c r="AP294">
        <v>13</v>
      </c>
      <c r="AQ294">
        <v>16</v>
      </c>
      <c r="AR294">
        <v>13</v>
      </c>
      <c r="AS294">
        <v>14</v>
      </c>
      <c r="AT294">
        <v>12</v>
      </c>
      <c r="AU294">
        <v>13</v>
      </c>
      <c r="AV294">
        <v>12</v>
      </c>
      <c r="AW294">
        <v>12</v>
      </c>
      <c r="AX294">
        <v>11</v>
      </c>
      <c r="AY294">
        <v>11</v>
      </c>
      <c r="AZ294">
        <v>10</v>
      </c>
      <c r="BA294">
        <v>11</v>
      </c>
      <c r="BB294">
        <v>10</v>
      </c>
      <c r="BC294">
        <v>10</v>
      </c>
      <c r="BD294">
        <v>10</v>
      </c>
      <c r="BE294">
        <v>10</v>
      </c>
      <c r="BF294">
        <v>9</v>
      </c>
      <c r="BG294">
        <v>10</v>
      </c>
      <c r="BI294">
        <v>15</v>
      </c>
      <c r="BJ294">
        <v>17</v>
      </c>
      <c r="BK294">
        <v>14</v>
      </c>
      <c r="BL294">
        <v>16</v>
      </c>
      <c r="BM294">
        <v>13</v>
      </c>
      <c r="BN294">
        <v>14</v>
      </c>
      <c r="BO294">
        <v>12</v>
      </c>
      <c r="BP294">
        <v>13</v>
      </c>
      <c r="BQ294">
        <v>10</v>
      </c>
      <c r="BR294">
        <v>11</v>
      </c>
      <c r="BS294">
        <v>10</v>
      </c>
      <c r="BT294">
        <v>11</v>
      </c>
      <c r="BU294">
        <v>10</v>
      </c>
      <c r="BV294">
        <v>10</v>
      </c>
      <c r="BW294">
        <v>10</v>
      </c>
      <c r="BX294">
        <v>10</v>
      </c>
      <c r="BY294">
        <v>10</v>
      </c>
      <c r="BZ294">
        <v>10</v>
      </c>
      <c r="CA294">
        <v>9</v>
      </c>
      <c r="CB294">
        <v>10</v>
      </c>
      <c r="CD294">
        <v>15</v>
      </c>
      <c r="CE294">
        <v>17</v>
      </c>
      <c r="CF294">
        <v>13</v>
      </c>
      <c r="CG294">
        <v>17</v>
      </c>
      <c r="CH294">
        <v>12</v>
      </c>
      <c r="CI294">
        <v>14</v>
      </c>
      <c r="CJ294">
        <v>11</v>
      </c>
      <c r="CK294">
        <v>12</v>
      </c>
      <c r="CL294">
        <v>11</v>
      </c>
      <c r="CM294">
        <v>11</v>
      </c>
      <c r="CN294">
        <v>11</v>
      </c>
      <c r="CO294">
        <v>11</v>
      </c>
      <c r="CP294">
        <v>10</v>
      </c>
      <c r="CQ294">
        <v>11</v>
      </c>
      <c r="CR294">
        <v>10</v>
      </c>
      <c r="CS294">
        <v>11</v>
      </c>
      <c r="CT294">
        <v>10</v>
      </c>
      <c r="CU294">
        <v>10</v>
      </c>
      <c r="CV294">
        <v>10</v>
      </c>
      <c r="CW294">
        <v>10</v>
      </c>
      <c r="FM294">
        <v>0.64</v>
      </c>
      <c r="FN294">
        <v>0.59</v>
      </c>
      <c r="FO294">
        <v>0.57999999999999996</v>
      </c>
      <c r="FP294">
        <v>66.14</v>
      </c>
      <c r="FQ294">
        <v>66.25</v>
      </c>
      <c r="FR294">
        <v>66.209999999999994</v>
      </c>
      <c r="FS294">
        <v>52.71</v>
      </c>
      <c r="FT294">
        <v>3</v>
      </c>
      <c r="FU294">
        <v>3</v>
      </c>
    </row>
    <row r="295" spans="1:177" x14ac:dyDescent="0.3">
      <c r="A295">
        <v>347</v>
      </c>
      <c r="B295">
        <v>6774</v>
      </c>
      <c r="C295" s="2" t="s">
        <v>139</v>
      </c>
      <c r="D295" s="2" t="s">
        <v>454</v>
      </c>
      <c r="E295" s="4" t="s">
        <v>233</v>
      </c>
      <c r="G295" t="s">
        <v>11</v>
      </c>
      <c r="H295">
        <v>2017</v>
      </c>
      <c r="I295" s="1">
        <v>42931</v>
      </c>
      <c r="J295" s="3">
        <v>43356</v>
      </c>
      <c r="K295">
        <v>1</v>
      </c>
      <c r="L295">
        <v>425</v>
      </c>
      <c r="M295" s="25">
        <v>3.4286236476428602</v>
      </c>
      <c r="N295" t="s">
        <v>560</v>
      </c>
      <c r="O295" s="17">
        <v>16.7</v>
      </c>
      <c r="P295" s="17">
        <v>26.4</v>
      </c>
      <c r="Q295" s="16">
        <f t="shared" si="29"/>
        <v>0.63257575757575757</v>
      </c>
      <c r="R295">
        <v>1</v>
      </c>
      <c r="S295" t="s">
        <v>39</v>
      </c>
      <c r="T295" s="4"/>
      <c r="U295">
        <v>1</v>
      </c>
      <c r="V295" s="16">
        <v>0.56000000000000005</v>
      </c>
      <c r="W295" s="16">
        <v>0.6</v>
      </c>
      <c r="X295" s="16">
        <v>0.61</v>
      </c>
      <c r="Y295" s="23">
        <f t="shared" si="30"/>
        <v>0.59</v>
      </c>
      <c r="Z295" s="16">
        <v>51.5</v>
      </c>
      <c r="AA295" s="16">
        <v>51.44</v>
      </c>
      <c r="AB295" s="16">
        <v>51.52</v>
      </c>
      <c r="AC295" s="16">
        <f t="shared" si="31"/>
        <v>51.486666666666672</v>
      </c>
      <c r="AD295" s="24">
        <v>7.0000000000000001E-3</v>
      </c>
      <c r="AE295" s="16">
        <f t="shared" si="32"/>
        <v>7</v>
      </c>
      <c r="AF295" s="24">
        <f t="shared" si="35"/>
        <v>0.1359575294574647</v>
      </c>
      <c r="AG295" s="16">
        <v>44.64</v>
      </c>
      <c r="AH295" s="22">
        <f t="shared" si="33"/>
        <v>22.32</v>
      </c>
      <c r="AI295" s="22" t="e">
        <f t="shared" si="34"/>
        <v>#VALUE!</v>
      </c>
      <c r="AJ295" s="21" t="s">
        <v>133</v>
      </c>
      <c r="AK295" s="21" t="s">
        <v>133</v>
      </c>
      <c r="FT295">
        <v>4</v>
      </c>
      <c r="FU295">
        <v>3</v>
      </c>
    </row>
    <row r="296" spans="1:177" x14ac:dyDescent="0.3">
      <c r="A296">
        <v>406</v>
      </c>
      <c r="B296">
        <v>6893</v>
      </c>
      <c r="C296" s="2" t="s">
        <v>162</v>
      </c>
      <c r="D296" s="2" t="s">
        <v>477</v>
      </c>
      <c r="E296" s="4" t="s">
        <v>233</v>
      </c>
      <c r="F296" t="s">
        <v>586</v>
      </c>
      <c r="G296" t="s">
        <v>11</v>
      </c>
      <c r="H296">
        <v>2018</v>
      </c>
      <c r="I296" s="1">
        <v>43272</v>
      </c>
      <c r="J296" s="3">
        <v>43362</v>
      </c>
      <c r="K296">
        <v>0</v>
      </c>
      <c r="L296">
        <v>90</v>
      </c>
      <c r="M296" s="25">
        <v>3.4286236476428602</v>
      </c>
      <c r="N296" t="s">
        <v>564</v>
      </c>
      <c r="O296" s="17">
        <v>15.1</v>
      </c>
      <c r="P296" s="17">
        <v>25.7</v>
      </c>
      <c r="Q296" s="16">
        <f t="shared" si="29"/>
        <v>0.58754863813229574</v>
      </c>
      <c r="R296">
        <v>1</v>
      </c>
      <c r="S296" t="s">
        <v>21</v>
      </c>
      <c r="T296" s="4"/>
      <c r="U296">
        <v>0</v>
      </c>
      <c r="V296" s="16">
        <v>0.63</v>
      </c>
      <c r="W296" s="16">
        <v>0.57999999999999996</v>
      </c>
      <c r="X296" s="16">
        <v>0.62</v>
      </c>
      <c r="Y296" s="23">
        <f t="shared" si="30"/>
        <v>0.61</v>
      </c>
      <c r="Z296" s="16">
        <v>66.45</v>
      </c>
      <c r="AA296" s="16">
        <v>66.44</v>
      </c>
      <c r="AB296" s="16">
        <v>66.44</v>
      </c>
      <c r="AC296" s="16">
        <f t="shared" si="31"/>
        <v>66.443333333333328</v>
      </c>
      <c r="AD296" s="24">
        <v>8.0000000000000002E-3</v>
      </c>
      <c r="AE296" s="16">
        <f t="shared" si="32"/>
        <v>8</v>
      </c>
      <c r="AF296" s="24">
        <f t="shared" si="35"/>
        <v>0.12040335122660915</v>
      </c>
      <c r="AG296" s="16">
        <v>55.2</v>
      </c>
      <c r="AH296" s="22">
        <f t="shared" si="33"/>
        <v>27.6</v>
      </c>
      <c r="AI296" s="22">
        <f t="shared" si="34"/>
        <v>770</v>
      </c>
      <c r="AJ296" s="21">
        <f>AN296+AP296+AR296+AT296+AV296+AX296+AZ296+BB296+BD296+BD296+BF296+BI296+BK296+BM296+BO296+BQ296+BS296+BU296+BW296+BY296+CA296+CD296+CF296+CH296+CJ296+CL296+CN296+CP296+CR296+CT296+CV296</f>
        <v>366</v>
      </c>
      <c r="AK296" s="21">
        <f>AO296+AQ296+AS296+AU296+AW296+AY296+BA296+BC296+BE296+BE296+BG296+BJ296+BL296+BN296+BP296+BR296+BT296+BV296+BX296+BZ296+CB296+CE296+CG296+CI296+CK296+CM296+CO296+CQ296+CS296+CU296+CW296</f>
        <v>404</v>
      </c>
      <c r="AL296">
        <v>22</v>
      </c>
      <c r="AM296">
        <v>19</v>
      </c>
      <c r="AN296">
        <v>15</v>
      </c>
      <c r="AO296">
        <v>18</v>
      </c>
      <c r="AP296">
        <v>14</v>
      </c>
      <c r="AQ296">
        <v>16</v>
      </c>
      <c r="AR296">
        <v>13</v>
      </c>
      <c r="AS296">
        <v>15</v>
      </c>
      <c r="AT296">
        <v>12</v>
      </c>
      <c r="AU296">
        <v>14</v>
      </c>
      <c r="AV296">
        <v>11</v>
      </c>
      <c r="AW296">
        <v>12</v>
      </c>
      <c r="AX296">
        <v>10</v>
      </c>
      <c r="AY296">
        <v>12</v>
      </c>
      <c r="AZ296">
        <v>10</v>
      </c>
      <c r="BA296">
        <v>11</v>
      </c>
      <c r="BB296">
        <v>11</v>
      </c>
      <c r="BC296">
        <v>11</v>
      </c>
      <c r="BD296">
        <v>10</v>
      </c>
      <c r="BE296">
        <v>10</v>
      </c>
      <c r="BF296">
        <v>10</v>
      </c>
      <c r="BG296">
        <v>11</v>
      </c>
      <c r="BI296">
        <v>15</v>
      </c>
      <c r="BJ296">
        <v>17</v>
      </c>
      <c r="BK296">
        <v>14</v>
      </c>
      <c r="BL296">
        <v>17</v>
      </c>
      <c r="BM296">
        <v>13</v>
      </c>
      <c r="BN296">
        <v>15</v>
      </c>
      <c r="BO296">
        <v>12</v>
      </c>
      <c r="BP296">
        <v>13</v>
      </c>
      <c r="BQ296">
        <v>12</v>
      </c>
      <c r="BR296">
        <v>12</v>
      </c>
      <c r="BS296">
        <v>11</v>
      </c>
      <c r="BT296">
        <v>12</v>
      </c>
      <c r="BU296">
        <v>11</v>
      </c>
      <c r="BV296">
        <v>12</v>
      </c>
      <c r="BW296">
        <v>10</v>
      </c>
      <c r="BX296">
        <v>11</v>
      </c>
      <c r="BY296">
        <v>11</v>
      </c>
      <c r="BZ296">
        <v>12</v>
      </c>
      <c r="CA296">
        <v>10</v>
      </c>
      <c r="CB296">
        <v>11</v>
      </c>
      <c r="CD296">
        <v>15</v>
      </c>
      <c r="CE296">
        <v>18</v>
      </c>
      <c r="CF296">
        <v>13</v>
      </c>
      <c r="CG296">
        <v>17</v>
      </c>
      <c r="CH296">
        <v>14</v>
      </c>
      <c r="CI296">
        <v>14</v>
      </c>
      <c r="CJ296">
        <v>12</v>
      </c>
      <c r="CK296">
        <v>13</v>
      </c>
      <c r="CL296">
        <v>12</v>
      </c>
      <c r="CM296">
        <v>12</v>
      </c>
      <c r="CN296">
        <v>12</v>
      </c>
      <c r="CO296">
        <v>12</v>
      </c>
      <c r="CP296">
        <v>11</v>
      </c>
      <c r="CQ296">
        <v>13</v>
      </c>
      <c r="CR296">
        <v>11</v>
      </c>
      <c r="CS296">
        <v>11</v>
      </c>
      <c r="CT296">
        <v>11</v>
      </c>
      <c r="CU296">
        <v>11</v>
      </c>
      <c r="CV296">
        <v>10</v>
      </c>
      <c r="CW296">
        <v>11</v>
      </c>
      <c r="FT296">
        <v>4</v>
      </c>
      <c r="FU296">
        <v>3</v>
      </c>
    </row>
    <row r="297" spans="1:177" x14ac:dyDescent="0.3">
      <c r="A297">
        <v>324</v>
      </c>
      <c r="B297">
        <v>6758</v>
      </c>
      <c r="C297" s="2" t="s">
        <v>137</v>
      </c>
      <c r="D297" s="2" t="s">
        <v>452</v>
      </c>
      <c r="E297" s="4" t="s">
        <v>233</v>
      </c>
      <c r="G297" t="s">
        <v>11</v>
      </c>
      <c r="H297">
        <v>2017</v>
      </c>
      <c r="I297" s="1">
        <v>42924</v>
      </c>
      <c r="J297" s="3">
        <v>43657</v>
      </c>
      <c r="K297">
        <v>2</v>
      </c>
      <c r="L297">
        <v>733</v>
      </c>
      <c r="M297" s="25">
        <v>4.9175401809999997</v>
      </c>
      <c r="N297" t="s">
        <v>557</v>
      </c>
      <c r="O297" s="17">
        <v>16.2</v>
      </c>
      <c r="P297" s="17">
        <v>25.7</v>
      </c>
      <c r="Q297" s="16">
        <f t="shared" si="29"/>
        <v>0.63035019455252916</v>
      </c>
      <c r="R297">
        <v>1</v>
      </c>
      <c r="S297" t="s">
        <v>13</v>
      </c>
      <c r="T297" s="4"/>
      <c r="U297">
        <v>0</v>
      </c>
      <c r="V297" s="16">
        <v>0.57999999999999996</v>
      </c>
      <c r="W297" s="16">
        <v>0.56000000000000005</v>
      </c>
      <c r="X297" s="16">
        <v>0.55000000000000004</v>
      </c>
      <c r="Y297" s="23">
        <f t="shared" si="30"/>
        <v>0.56333333333333335</v>
      </c>
      <c r="Z297" s="16">
        <v>51.15</v>
      </c>
      <c r="AA297" s="16">
        <v>51.21</v>
      </c>
      <c r="AB297" s="16">
        <v>51.22</v>
      </c>
      <c r="AC297" s="16">
        <f t="shared" si="31"/>
        <v>51.193333333333328</v>
      </c>
      <c r="AD297" s="24">
        <v>6.3E-3</v>
      </c>
      <c r="AE297" s="16">
        <f t="shared" si="32"/>
        <v>6.3</v>
      </c>
      <c r="AF297" s="24">
        <f t="shared" si="35"/>
        <v>0.12306289881494988</v>
      </c>
      <c r="AG297" s="16">
        <v>43.51</v>
      </c>
      <c r="AH297" s="22">
        <f t="shared" si="33"/>
        <v>21.754999999999999</v>
      </c>
      <c r="AI297" s="22" t="e">
        <f t="shared" si="34"/>
        <v>#VALUE!</v>
      </c>
      <c r="AJ297" s="21" t="s">
        <v>133</v>
      </c>
      <c r="AK297" s="21" t="s">
        <v>133</v>
      </c>
      <c r="FT297">
        <v>4</v>
      </c>
      <c r="FU297">
        <v>4</v>
      </c>
    </row>
    <row r="298" spans="1:177" x14ac:dyDescent="0.3">
      <c r="A298">
        <v>351</v>
      </c>
      <c r="B298">
        <v>6777</v>
      </c>
      <c r="C298" s="2" t="s">
        <v>145</v>
      </c>
      <c r="D298" s="2" t="s">
        <v>460</v>
      </c>
      <c r="E298" s="4" t="s">
        <v>233</v>
      </c>
      <c r="G298" t="s">
        <v>11</v>
      </c>
      <c r="H298">
        <v>2017</v>
      </c>
      <c r="I298" s="1">
        <v>42934</v>
      </c>
      <c r="J298" s="3">
        <v>43687</v>
      </c>
      <c r="K298">
        <v>2</v>
      </c>
      <c r="L298">
        <v>760</v>
      </c>
      <c r="M298" s="25">
        <v>4.9175401809999997</v>
      </c>
      <c r="N298" t="s">
        <v>561</v>
      </c>
      <c r="O298" s="17">
        <v>17.399999999999999</v>
      </c>
      <c r="P298" s="17">
        <v>27.3</v>
      </c>
      <c r="Q298" s="16">
        <f t="shared" si="29"/>
        <v>0.63736263736263732</v>
      </c>
      <c r="R298">
        <v>1</v>
      </c>
      <c r="S298" t="s">
        <v>13</v>
      </c>
      <c r="T298" s="4"/>
      <c r="U298">
        <v>0</v>
      </c>
      <c r="V298" s="16">
        <v>0.59</v>
      </c>
      <c r="W298" s="16">
        <v>0.57999999999999996</v>
      </c>
      <c r="X298" s="16">
        <v>0.56999999999999995</v>
      </c>
      <c r="Y298" s="23">
        <f t="shared" si="30"/>
        <v>0.57999999999999996</v>
      </c>
      <c r="Z298" s="16">
        <v>61.98</v>
      </c>
      <c r="AA298" s="16">
        <v>61.95</v>
      </c>
      <c r="AB298" s="16">
        <v>61.99</v>
      </c>
      <c r="AC298" s="16">
        <f t="shared" si="31"/>
        <v>61.973333333333336</v>
      </c>
      <c r="AD298" s="24">
        <v>8.0999999999999996E-3</v>
      </c>
      <c r="AE298" s="16">
        <f t="shared" si="32"/>
        <v>8.1</v>
      </c>
      <c r="AF298" s="24">
        <f t="shared" si="35"/>
        <v>0.13070137693631667</v>
      </c>
      <c r="AG298" s="16">
        <v>53.38</v>
      </c>
      <c r="AH298" s="22">
        <f t="shared" si="33"/>
        <v>26.69</v>
      </c>
      <c r="AI298" s="22" t="e">
        <f t="shared" si="34"/>
        <v>#VALUE!</v>
      </c>
      <c r="AJ298" s="21" t="s">
        <v>133</v>
      </c>
      <c r="AK298" s="21" t="s">
        <v>133</v>
      </c>
      <c r="CY298" s="12" t="s">
        <v>273</v>
      </c>
      <c r="DB298">
        <v>14</v>
      </c>
      <c r="DC298">
        <v>17</v>
      </c>
      <c r="DD298">
        <v>12</v>
      </c>
      <c r="DE298">
        <v>16</v>
      </c>
      <c r="DF298">
        <v>11</v>
      </c>
      <c r="DG298">
        <v>13</v>
      </c>
      <c r="DH298">
        <v>11</v>
      </c>
      <c r="DI298">
        <v>12</v>
      </c>
      <c r="DJ298">
        <v>10</v>
      </c>
      <c r="DK298">
        <v>12</v>
      </c>
      <c r="DL298">
        <v>11</v>
      </c>
      <c r="DM298">
        <v>12</v>
      </c>
      <c r="DN298">
        <v>10</v>
      </c>
      <c r="DO298">
        <v>10</v>
      </c>
      <c r="DP298">
        <v>10</v>
      </c>
      <c r="DQ298">
        <v>10</v>
      </c>
      <c r="DR298">
        <v>10</v>
      </c>
      <c r="DS298">
        <v>10</v>
      </c>
      <c r="DT298">
        <v>10</v>
      </c>
      <c r="DU298">
        <v>10</v>
      </c>
      <c r="DW298">
        <v>14</v>
      </c>
      <c r="DX298">
        <v>18</v>
      </c>
      <c r="DY298">
        <v>12</v>
      </c>
      <c r="DZ298">
        <v>16</v>
      </c>
      <c r="EA298">
        <v>11</v>
      </c>
      <c r="EB298">
        <v>13</v>
      </c>
      <c r="EC298">
        <v>11</v>
      </c>
      <c r="ED298">
        <v>12</v>
      </c>
      <c r="EE298">
        <v>11</v>
      </c>
      <c r="EF298">
        <v>12</v>
      </c>
      <c r="EG298">
        <v>11</v>
      </c>
      <c r="EH298">
        <v>11</v>
      </c>
      <c r="EI298">
        <v>10</v>
      </c>
      <c r="EJ298">
        <v>10</v>
      </c>
      <c r="EK298">
        <v>10</v>
      </c>
      <c r="EL298">
        <v>10</v>
      </c>
      <c r="EM298">
        <v>10</v>
      </c>
      <c r="EN298">
        <v>11</v>
      </c>
      <c r="EO298">
        <v>11</v>
      </c>
      <c r="EP298">
        <v>11</v>
      </c>
      <c r="ER298">
        <v>13</v>
      </c>
      <c r="ES298">
        <v>17</v>
      </c>
      <c r="ET298">
        <v>12</v>
      </c>
      <c r="EU298">
        <v>15</v>
      </c>
      <c r="EV298">
        <v>12</v>
      </c>
      <c r="EW298">
        <v>13</v>
      </c>
      <c r="EX298">
        <v>12</v>
      </c>
      <c r="EY298">
        <v>12</v>
      </c>
      <c r="EZ298">
        <v>11</v>
      </c>
      <c r="FA298">
        <v>12</v>
      </c>
      <c r="FB298">
        <v>10</v>
      </c>
      <c r="FC298">
        <v>11</v>
      </c>
      <c r="FD298">
        <v>10</v>
      </c>
      <c r="FE298">
        <v>11</v>
      </c>
      <c r="FF298">
        <v>10</v>
      </c>
      <c r="FG298">
        <v>11</v>
      </c>
      <c r="FH298">
        <v>10</v>
      </c>
      <c r="FI298">
        <v>11</v>
      </c>
      <c r="FJ298">
        <v>10</v>
      </c>
      <c r="FK298">
        <v>10</v>
      </c>
      <c r="FT298">
        <v>4</v>
      </c>
      <c r="FU298">
        <v>4</v>
      </c>
    </row>
    <row r="299" spans="1:177" x14ac:dyDescent="0.3">
      <c r="A299">
        <v>416</v>
      </c>
      <c r="B299">
        <v>6910</v>
      </c>
      <c r="C299" s="2" t="s">
        <v>169</v>
      </c>
      <c r="D299" s="2" t="s">
        <v>484</v>
      </c>
      <c r="E299" s="4" t="s">
        <v>233</v>
      </c>
      <c r="G299" t="s">
        <v>11</v>
      </c>
      <c r="H299">
        <v>2018</v>
      </c>
      <c r="I299" s="1">
        <v>43298</v>
      </c>
      <c r="J299" s="3">
        <v>43694</v>
      </c>
      <c r="K299">
        <v>1</v>
      </c>
      <c r="L299">
        <v>1033</v>
      </c>
      <c r="M299" s="25">
        <v>4.9175401809999997</v>
      </c>
      <c r="N299" t="s">
        <v>561</v>
      </c>
      <c r="O299" s="17">
        <v>17.8</v>
      </c>
      <c r="P299" s="17">
        <v>26.6</v>
      </c>
      <c r="Q299" s="16">
        <f t="shared" si="29"/>
        <v>0.66917293233082709</v>
      </c>
      <c r="R299">
        <v>1</v>
      </c>
      <c r="S299" t="s">
        <v>13</v>
      </c>
      <c r="T299" s="4"/>
      <c r="U299">
        <v>0</v>
      </c>
      <c r="V299" s="16">
        <v>0.59</v>
      </c>
      <c r="W299" s="16">
        <v>0.57999999999999996</v>
      </c>
      <c r="X299" s="16">
        <v>0.61</v>
      </c>
      <c r="Y299" s="23">
        <f t="shared" si="30"/>
        <v>0.59333333333333327</v>
      </c>
      <c r="Z299" s="16">
        <v>64.400000000000006</v>
      </c>
      <c r="AA299" s="16">
        <v>64.61</v>
      </c>
      <c r="AB299" s="16">
        <v>64.56</v>
      </c>
      <c r="AC299" s="16">
        <f t="shared" si="31"/>
        <v>64.523333333333326</v>
      </c>
      <c r="AD299" s="24">
        <v>7.6E-3</v>
      </c>
      <c r="AE299" s="16">
        <f t="shared" si="32"/>
        <v>7.6</v>
      </c>
      <c r="AF299" s="24">
        <f t="shared" si="35"/>
        <v>0.11778684713540322</v>
      </c>
      <c r="AG299" s="16">
        <v>55.57</v>
      </c>
      <c r="AH299" s="22">
        <f t="shared" si="33"/>
        <v>27.785</v>
      </c>
      <c r="AI299" s="22">
        <f t="shared" si="34"/>
        <v>0</v>
      </c>
      <c r="AJ299" s="21">
        <f>AN299+AP299+AR299+AT299+AV299+AX299+AZ299+BB299+BD299+BD299+BF299+BI299+BK299+BM299+BO299+BQ299+BS299+BU299+BW299+BY299+CA299+CD299+CF299+CH299+CJ299+CL299+CN299+CP299+CR299+CT299+CV299</f>
        <v>0</v>
      </c>
      <c r="AK299" s="21">
        <f>AO299+AQ299+AS299+AU299+AW299+AY299+BA299+BC299+BE299+BE299+BG299+BJ299+BL299+BN299+BP299+BR299+BT299+BV299+BX299+BZ299+CB299+CE299+CG299+CI299+CK299+CM299+CO299+CQ299+CS299+CU299+CW299</f>
        <v>0</v>
      </c>
      <c r="AL299">
        <v>23</v>
      </c>
      <c r="AM299">
        <v>18</v>
      </c>
      <c r="FT299">
        <v>3</v>
      </c>
      <c r="FU299">
        <v>3</v>
      </c>
    </row>
    <row r="300" spans="1:177" x14ac:dyDescent="0.3">
      <c r="A300">
        <v>287</v>
      </c>
      <c r="B300">
        <v>6706</v>
      </c>
      <c r="C300" s="2" t="s">
        <v>118</v>
      </c>
      <c r="D300" s="2" t="s">
        <v>434</v>
      </c>
      <c r="E300" s="4" t="s">
        <v>233</v>
      </c>
      <c r="G300" t="s">
        <v>11</v>
      </c>
      <c r="H300">
        <v>2016</v>
      </c>
      <c r="I300" s="1">
        <v>42651</v>
      </c>
      <c r="J300" s="3">
        <v>43867</v>
      </c>
      <c r="K300">
        <v>4</v>
      </c>
      <c r="L300">
        <v>1216</v>
      </c>
      <c r="M300" s="25">
        <v>2.5876704024285702</v>
      </c>
      <c r="N300" t="s">
        <v>557</v>
      </c>
      <c r="O300" s="17">
        <v>16.399999999999999</v>
      </c>
      <c r="P300" s="17">
        <v>27.2</v>
      </c>
      <c r="Q300" s="16">
        <f t="shared" si="29"/>
        <v>0.6029411764705882</v>
      </c>
      <c r="R300">
        <v>1</v>
      </c>
      <c r="S300" t="s">
        <v>13</v>
      </c>
      <c r="T300" s="4" t="s">
        <v>244</v>
      </c>
      <c r="U300">
        <v>0</v>
      </c>
      <c r="V300" s="16">
        <v>0.56999999999999995</v>
      </c>
      <c r="W300" s="16">
        <v>0.54</v>
      </c>
      <c r="X300" s="16">
        <v>0.54</v>
      </c>
      <c r="Y300" s="23">
        <f t="shared" si="30"/>
        <v>0.54999999999999993</v>
      </c>
      <c r="Z300" s="16">
        <v>50.59</v>
      </c>
      <c r="AA300" s="16">
        <v>50.53</v>
      </c>
      <c r="AB300" s="16">
        <v>50.61</v>
      </c>
      <c r="AC300" s="16">
        <f t="shared" si="31"/>
        <v>50.576666666666675</v>
      </c>
      <c r="AD300" s="24">
        <v>6.1000000000000004E-3</v>
      </c>
      <c r="AE300" s="16">
        <f t="shared" si="32"/>
        <v>6.1000000000000005</v>
      </c>
      <c r="AF300" s="24">
        <f t="shared" si="35"/>
        <v>0.12060897647136359</v>
      </c>
      <c r="AG300" s="16">
        <v>41.66</v>
      </c>
      <c r="AH300" s="22">
        <f t="shared" si="33"/>
        <v>20.83</v>
      </c>
      <c r="AI300" s="22" t="e">
        <f t="shared" si="34"/>
        <v>#VALUE!</v>
      </c>
      <c r="AJ300" s="21" t="s">
        <v>133</v>
      </c>
      <c r="AK300" s="21" t="s">
        <v>133</v>
      </c>
      <c r="AL300">
        <v>21</v>
      </c>
      <c r="AM300">
        <v>17</v>
      </c>
      <c r="AN300">
        <v>13</v>
      </c>
      <c r="AO300">
        <v>18</v>
      </c>
      <c r="AP300">
        <v>12</v>
      </c>
      <c r="AQ300">
        <v>15</v>
      </c>
      <c r="AR300">
        <v>11</v>
      </c>
      <c r="AS300">
        <v>14</v>
      </c>
      <c r="AT300">
        <v>10</v>
      </c>
      <c r="AU300">
        <v>12</v>
      </c>
      <c r="AV300">
        <v>10</v>
      </c>
      <c r="AW300">
        <v>11</v>
      </c>
      <c r="AX300">
        <v>10</v>
      </c>
      <c r="AY300">
        <v>11</v>
      </c>
      <c r="AZ300">
        <v>10</v>
      </c>
      <c r="BA300">
        <v>11</v>
      </c>
      <c r="BB300">
        <v>9</v>
      </c>
      <c r="BC300">
        <v>10</v>
      </c>
      <c r="BD300">
        <v>10</v>
      </c>
      <c r="BE300">
        <v>10</v>
      </c>
      <c r="BF300">
        <v>10</v>
      </c>
      <c r="BG300">
        <v>10</v>
      </c>
      <c r="BI300">
        <v>14</v>
      </c>
      <c r="BJ300">
        <v>18</v>
      </c>
      <c r="BK300">
        <v>12</v>
      </c>
      <c r="BL300">
        <v>15</v>
      </c>
      <c r="BM300">
        <v>11</v>
      </c>
      <c r="BN300">
        <v>13</v>
      </c>
      <c r="BO300">
        <v>10</v>
      </c>
      <c r="BP300">
        <v>12</v>
      </c>
      <c r="BQ300">
        <v>10</v>
      </c>
      <c r="BR300">
        <v>12</v>
      </c>
      <c r="BS300">
        <v>10</v>
      </c>
      <c r="BT300">
        <v>11</v>
      </c>
      <c r="BU300">
        <v>10</v>
      </c>
      <c r="BV300">
        <v>12</v>
      </c>
      <c r="BW300">
        <v>10</v>
      </c>
      <c r="BX300">
        <v>10</v>
      </c>
      <c r="BY300">
        <v>10</v>
      </c>
      <c r="BZ300">
        <v>10</v>
      </c>
      <c r="CA300">
        <v>10</v>
      </c>
      <c r="CB300">
        <v>10</v>
      </c>
      <c r="CD300">
        <v>14</v>
      </c>
      <c r="CE300">
        <v>18</v>
      </c>
      <c r="CF300">
        <v>12</v>
      </c>
      <c r="CG300">
        <v>16</v>
      </c>
      <c r="CH300">
        <v>11</v>
      </c>
      <c r="CI300">
        <v>13</v>
      </c>
      <c r="CJ300">
        <v>11</v>
      </c>
      <c r="CK300">
        <v>13</v>
      </c>
      <c r="CL300">
        <v>11</v>
      </c>
      <c r="CM300">
        <v>12</v>
      </c>
      <c r="CN300">
        <v>11</v>
      </c>
      <c r="CO300">
        <v>11</v>
      </c>
      <c r="CP300">
        <v>10</v>
      </c>
      <c r="CQ300">
        <v>10</v>
      </c>
      <c r="CR300">
        <v>11</v>
      </c>
      <c r="CS300">
        <v>10</v>
      </c>
      <c r="CT300">
        <v>11</v>
      </c>
      <c r="CU300">
        <v>11</v>
      </c>
      <c r="CV300">
        <v>11</v>
      </c>
      <c r="CW300">
        <v>10</v>
      </c>
      <c r="FM300">
        <v>0.56000000000000005</v>
      </c>
      <c r="FN300">
        <v>0.52</v>
      </c>
      <c r="FO300">
        <v>0.54</v>
      </c>
      <c r="FP300">
        <v>48</v>
      </c>
      <c r="FQ300">
        <v>47.85</v>
      </c>
      <c r="FR300">
        <v>47.96</v>
      </c>
      <c r="FS300">
        <v>39.17</v>
      </c>
      <c r="FT300">
        <v>4</v>
      </c>
      <c r="FU300">
        <v>3</v>
      </c>
    </row>
    <row r="301" spans="1:177" x14ac:dyDescent="0.3">
      <c r="A301">
        <v>232</v>
      </c>
      <c r="B301">
        <v>6375</v>
      </c>
      <c r="C301" s="2" t="s">
        <v>101</v>
      </c>
      <c r="D301" s="2" t="s">
        <v>417</v>
      </c>
      <c r="E301" s="15" t="s">
        <v>233</v>
      </c>
      <c r="G301" t="s">
        <v>11</v>
      </c>
      <c r="H301">
        <v>2014</v>
      </c>
      <c r="I301" s="1">
        <v>41996</v>
      </c>
      <c r="J301" s="3">
        <v>43872</v>
      </c>
      <c r="K301">
        <v>6</v>
      </c>
      <c r="L301">
        <v>2993</v>
      </c>
      <c r="M301" s="25">
        <v>2.5876704024285702</v>
      </c>
      <c r="N301" t="s">
        <v>557</v>
      </c>
      <c r="O301" s="17">
        <v>16.100000000000001</v>
      </c>
      <c r="P301" s="17">
        <v>24.5</v>
      </c>
      <c r="Q301" s="16">
        <f t="shared" si="29"/>
        <v>0.65714285714285725</v>
      </c>
      <c r="R301">
        <v>1</v>
      </c>
      <c r="S301" t="s">
        <v>21</v>
      </c>
      <c r="T301" s="4"/>
      <c r="U301">
        <v>0</v>
      </c>
      <c r="V301" s="16">
        <v>0.52</v>
      </c>
      <c r="W301" s="16">
        <v>0.49</v>
      </c>
      <c r="X301" s="16">
        <v>0.48</v>
      </c>
      <c r="Y301" s="23">
        <f t="shared" si="30"/>
        <v>0.49666666666666665</v>
      </c>
      <c r="Z301" s="16">
        <v>53.91</v>
      </c>
      <c r="AA301" s="16">
        <v>53.43</v>
      </c>
      <c r="AB301" s="16">
        <v>53.68</v>
      </c>
      <c r="AC301" s="16">
        <f t="shared" si="31"/>
        <v>53.673333333333339</v>
      </c>
      <c r="AD301" s="24">
        <v>6.4999999999999997E-3</v>
      </c>
      <c r="AE301" s="16">
        <f t="shared" si="32"/>
        <v>6.5</v>
      </c>
      <c r="AF301" s="24">
        <f t="shared" si="35"/>
        <v>0.12110296857533225</v>
      </c>
      <c r="AG301" s="16">
        <v>46.17</v>
      </c>
      <c r="AH301" s="22">
        <f t="shared" si="33"/>
        <v>23.085000000000001</v>
      </c>
      <c r="AI301" s="22">
        <f t="shared" si="34"/>
        <v>0</v>
      </c>
      <c r="AJ301" s="21">
        <f>AN301+AP301+AR301+AT301+AV301+AX301+AZ301+BB301+BD301+BD301+BF301+BI301+BK301+BM301+BO301+BQ301+BS301+BU301+BW301+BY301+CA301+CD301+CF301+CH301+CJ301+CL301+CN301+CP301+CR301+CT301+CV301</f>
        <v>0</v>
      </c>
      <c r="AK301" s="21">
        <f>AO301+AQ301+AS301+AU301+AW301+AY301+BA301+BC301+BE301+BE301+BG301+BJ301+BL301+BN301+BP301+BR301+BT301+BV301+BX301+BZ301+CB301+CE301+CG301+CI301+CK301+CM301+CO301+CQ301+CS301+CU301+CW301</f>
        <v>0</v>
      </c>
      <c r="FT301">
        <v>3</v>
      </c>
      <c r="FU301">
        <v>3</v>
      </c>
    </row>
    <row r="302" spans="1:177" x14ac:dyDescent="0.3">
      <c r="A302">
        <v>349</v>
      </c>
      <c r="B302">
        <v>6776</v>
      </c>
      <c r="C302" s="2" t="s">
        <v>140</v>
      </c>
      <c r="D302" s="2" t="s">
        <v>455</v>
      </c>
      <c r="E302" s="4" t="s">
        <v>233</v>
      </c>
      <c r="G302" t="s">
        <v>11</v>
      </c>
      <c r="H302">
        <v>2017</v>
      </c>
      <c r="I302" s="1">
        <v>42932</v>
      </c>
      <c r="J302" s="3">
        <v>43872</v>
      </c>
      <c r="K302">
        <v>3</v>
      </c>
      <c r="L302">
        <v>940</v>
      </c>
      <c r="M302" s="25">
        <v>2.5876704024285702</v>
      </c>
      <c r="N302" t="s">
        <v>565</v>
      </c>
      <c r="O302" s="17">
        <v>15.5</v>
      </c>
      <c r="P302" s="17">
        <v>25</v>
      </c>
      <c r="Q302" s="16">
        <f t="shared" si="29"/>
        <v>0.62</v>
      </c>
      <c r="R302">
        <v>1</v>
      </c>
      <c r="S302" t="s">
        <v>13</v>
      </c>
      <c r="T302" s="4"/>
      <c r="U302">
        <v>0</v>
      </c>
      <c r="V302" s="16">
        <v>0.6</v>
      </c>
      <c r="W302" s="16">
        <v>0.62</v>
      </c>
      <c r="X302" s="16">
        <v>0.61</v>
      </c>
      <c r="Y302" s="23">
        <f t="shared" si="30"/>
        <v>0.61</v>
      </c>
      <c r="Z302" s="16">
        <v>54.11</v>
      </c>
      <c r="AA302" s="16">
        <v>54.14</v>
      </c>
      <c r="AB302" s="16">
        <v>54.08</v>
      </c>
      <c r="AC302" s="16">
        <f t="shared" si="31"/>
        <v>54.109999999999992</v>
      </c>
      <c r="AD302" s="24">
        <v>6.6E-3</v>
      </c>
      <c r="AE302" s="16">
        <f t="shared" si="32"/>
        <v>6.6</v>
      </c>
      <c r="AF302" s="24">
        <f t="shared" si="35"/>
        <v>0.12197375716133803</v>
      </c>
      <c r="AG302" s="16">
        <v>47.03</v>
      </c>
      <c r="AH302" s="22">
        <f t="shared" si="33"/>
        <v>23.515000000000001</v>
      </c>
      <c r="AI302" s="22" t="e">
        <f t="shared" si="34"/>
        <v>#VALUE!</v>
      </c>
      <c r="AJ302" s="21" t="s">
        <v>133</v>
      </c>
      <c r="AK302" s="21" t="s">
        <v>133</v>
      </c>
      <c r="FM302">
        <v>0.64</v>
      </c>
      <c r="FN302">
        <v>0.64</v>
      </c>
      <c r="FO302">
        <v>0.65</v>
      </c>
      <c r="FP302">
        <v>64.709999999999994</v>
      </c>
      <c r="FQ302">
        <v>64.69</v>
      </c>
      <c r="FR302">
        <v>64.75</v>
      </c>
      <c r="FS302">
        <v>55.15</v>
      </c>
      <c r="FT302">
        <v>3</v>
      </c>
      <c r="FU302">
        <v>2</v>
      </c>
    </row>
    <row r="303" spans="1:177" x14ac:dyDescent="0.3">
      <c r="A303">
        <v>8</v>
      </c>
      <c r="B303">
        <v>3456</v>
      </c>
      <c r="C303" s="2" t="s">
        <v>183</v>
      </c>
      <c r="D303" s="2" t="s">
        <v>498</v>
      </c>
      <c r="E303" s="15" t="s">
        <v>233</v>
      </c>
      <c r="G303" t="s">
        <v>11</v>
      </c>
      <c r="H303">
        <v>2004</v>
      </c>
      <c r="I303" s="1">
        <v>38151</v>
      </c>
      <c r="J303" s="3">
        <v>43878</v>
      </c>
      <c r="K303">
        <v>16</v>
      </c>
      <c r="L303">
        <v>6294</v>
      </c>
      <c r="M303" s="25">
        <v>2.5876704024285702</v>
      </c>
      <c r="N303" t="s">
        <v>557</v>
      </c>
      <c r="O303" s="17">
        <v>16.2</v>
      </c>
      <c r="P303" s="17">
        <v>26.3</v>
      </c>
      <c r="Q303" s="16">
        <f t="shared" si="29"/>
        <v>0.61596958174904937</v>
      </c>
      <c r="R303">
        <v>1</v>
      </c>
      <c r="S303" t="s">
        <v>13</v>
      </c>
      <c r="T303" s="4"/>
      <c r="U303">
        <v>0</v>
      </c>
      <c r="V303">
        <v>0.59</v>
      </c>
      <c r="W303">
        <v>0.62</v>
      </c>
      <c r="X303">
        <v>0.56000000000000005</v>
      </c>
      <c r="Y303" s="23">
        <f t="shared" si="30"/>
        <v>0.59</v>
      </c>
      <c r="Z303">
        <v>49.42</v>
      </c>
      <c r="AA303">
        <v>49.51</v>
      </c>
      <c r="AB303" s="16">
        <v>49.86</v>
      </c>
      <c r="AC303" s="16">
        <f t="shared" si="31"/>
        <v>49.596666666666671</v>
      </c>
      <c r="AD303" s="24">
        <v>6.4999999999999997E-3</v>
      </c>
      <c r="AE303" s="16">
        <f t="shared" si="32"/>
        <v>6.5</v>
      </c>
      <c r="AF303" s="24">
        <f t="shared" si="35"/>
        <v>0.13105719470394514</v>
      </c>
      <c r="AG303">
        <v>43.28</v>
      </c>
      <c r="AH303" s="22">
        <f t="shared" si="33"/>
        <v>21.64</v>
      </c>
      <c r="AI303" s="22">
        <f t="shared" si="34"/>
        <v>0</v>
      </c>
      <c r="AJ303" s="21">
        <f>AN303+AP303+AR303+AT303+AV303+AX303+AZ303+BB303+BD303+BD303+BF303+BI303+BK303+BM303+BO303+BQ303+BS303+BU303+BW303+BY303+CA303+CD303+CF303+CH303+CJ303+CL303+CN303+CP303+CR303+CT303+CV303</f>
        <v>0</v>
      </c>
      <c r="AK303" s="21">
        <f>AO303+AQ303+AS303+AU303+AW303+AY303+BA303+BC303+BE303+BE303+BG303+BJ303+BL303+BN303+BP303+BR303+BT303+BV303+BX303+BZ303+CB303+CE303+CG303+CI303+CK303+CM303+CO303+CQ303+CS303+CU303+CW303</f>
        <v>0</v>
      </c>
      <c r="AL303">
        <v>20</v>
      </c>
      <c r="AM303">
        <v>18</v>
      </c>
    </row>
    <row r="304" spans="1:177" x14ac:dyDescent="0.3">
      <c r="A304">
        <v>488</v>
      </c>
      <c r="B304">
        <v>7142</v>
      </c>
      <c r="C304" s="2" t="s">
        <v>187</v>
      </c>
      <c r="D304" s="2" t="s">
        <v>502</v>
      </c>
      <c r="E304" s="4" t="s">
        <v>233</v>
      </c>
      <c r="G304" t="s">
        <v>11</v>
      </c>
      <c r="H304">
        <v>2019</v>
      </c>
      <c r="I304" s="1">
        <v>43625</v>
      </c>
      <c r="J304" s="3">
        <v>43899</v>
      </c>
      <c r="K304">
        <v>1</v>
      </c>
      <c r="L304">
        <v>1010</v>
      </c>
      <c r="M304" s="25">
        <v>2.5876704024285702</v>
      </c>
      <c r="N304" t="s">
        <v>562</v>
      </c>
      <c r="O304" s="17">
        <v>13.8</v>
      </c>
      <c r="P304" s="17">
        <v>26.7</v>
      </c>
      <c r="Q304" s="16">
        <f t="shared" si="29"/>
        <v>0.5168539325842697</v>
      </c>
      <c r="R304">
        <v>1</v>
      </c>
      <c r="S304" t="s">
        <v>13</v>
      </c>
      <c r="T304" s="4" t="s">
        <v>244</v>
      </c>
      <c r="U304">
        <v>0</v>
      </c>
      <c r="V304" s="16">
        <v>0.52</v>
      </c>
      <c r="W304" s="16">
        <v>0.53</v>
      </c>
      <c r="X304" s="16">
        <v>0.48</v>
      </c>
      <c r="Y304" s="23">
        <f t="shared" si="30"/>
        <v>0.51</v>
      </c>
      <c r="Z304" s="16">
        <v>50.3</v>
      </c>
      <c r="AA304" s="16">
        <v>50.39</v>
      </c>
      <c r="AB304" s="16">
        <v>50.28</v>
      </c>
      <c r="AC304" s="16">
        <f t="shared" si="31"/>
        <v>50.323333333333331</v>
      </c>
      <c r="AD304" s="24">
        <v>4.7999999999999996E-3</v>
      </c>
      <c r="AE304" s="16">
        <f t="shared" si="32"/>
        <v>4.8</v>
      </c>
      <c r="AF304" s="24">
        <f t="shared" si="35"/>
        <v>9.5383188712989342E-2</v>
      </c>
      <c r="AG304" s="16">
        <v>40.03</v>
      </c>
      <c r="AH304" s="22">
        <f t="shared" si="33"/>
        <v>20.015000000000001</v>
      </c>
      <c r="AI304" s="22" t="e">
        <f t="shared" si="34"/>
        <v>#VALUE!</v>
      </c>
      <c r="AJ304" s="21" t="s">
        <v>133</v>
      </c>
      <c r="AK304" s="21" t="s">
        <v>133</v>
      </c>
      <c r="FM304">
        <v>0.62</v>
      </c>
      <c r="FN304">
        <v>0.59</v>
      </c>
      <c r="FO304">
        <v>0.59</v>
      </c>
      <c r="FP304">
        <v>53.21</v>
      </c>
      <c r="FQ304">
        <v>53.2</v>
      </c>
      <c r="FR304">
        <v>53.13</v>
      </c>
      <c r="FS304">
        <v>46.49</v>
      </c>
      <c r="FT304">
        <v>4</v>
      </c>
      <c r="FU304">
        <v>3</v>
      </c>
    </row>
    <row r="305" spans="1:177" x14ac:dyDescent="0.3">
      <c r="A305">
        <v>79</v>
      </c>
      <c r="B305">
        <v>5853</v>
      </c>
      <c r="C305" s="2" t="s">
        <v>103</v>
      </c>
      <c r="D305" s="2" t="s">
        <v>419</v>
      </c>
      <c r="E305" s="4" t="s">
        <v>233</v>
      </c>
      <c r="F305" t="s">
        <v>573</v>
      </c>
      <c r="G305" t="s">
        <v>11</v>
      </c>
      <c r="H305">
        <v>2012</v>
      </c>
      <c r="I305" s="1">
        <v>41119</v>
      </c>
      <c r="J305" s="3">
        <v>44310</v>
      </c>
      <c r="K305">
        <v>9</v>
      </c>
      <c r="L305">
        <v>3191</v>
      </c>
      <c r="M305" s="25">
        <v>5.3266450123571403</v>
      </c>
      <c r="N305" t="s">
        <v>557</v>
      </c>
      <c r="O305" s="17">
        <v>16.100000000000001</v>
      </c>
      <c r="P305" s="17">
        <v>25.7</v>
      </c>
      <c r="Q305" s="16">
        <f t="shared" si="29"/>
        <v>0.6264591439688717</v>
      </c>
      <c r="R305">
        <v>1</v>
      </c>
      <c r="S305" t="s">
        <v>39</v>
      </c>
      <c r="T305" s="4" t="s">
        <v>245</v>
      </c>
      <c r="U305">
        <v>1</v>
      </c>
      <c r="V305" s="16">
        <v>0.59</v>
      </c>
      <c r="W305">
        <v>0.62</v>
      </c>
      <c r="X305" s="16">
        <v>0.61</v>
      </c>
      <c r="Y305" s="23">
        <f t="shared" si="30"/>
        <v>0.60666666666666658</v>
      </c>
      <c r="Z305" s="16">
        <v>51.59</v>
      </c>
      <c r="AA305" s="16">
        <v>51.57</v>
      </c>
      <c r="AB305" s="16">
        <v>51.44</v>
      </c>
      <c r="AC305" s="16">
        <f t="shared" si="31"/>
        <v>51.533333333333331</v>
      </c>
      <c r="AD305" s="24">
        <v>6.1999999999999998E-3</v>
      </c>
      <c r="AE305" s="16">
        <f t="shared" si="32"/>
        <v>6.2</v>
      </c>
      <c r="AF305" s="24">
        <f t="shared" si="35"/>
        <v>0.1203104786545925</v>
      </c>
      <c r="AG305" s="16">
        <v>46.48</v>
      </c>
      <c r="AH305" s="22">
        <f t="shared" si="33"/>
        <v>23.24</v>
      </c>
      <c r="AI305" s="22" t="e">
        <f t="shared" si="34"/>
        <v>#VALUE!</v>
      </c>
      <c r="AJ305" s="21" t="s">
        <v>133</v>
      </c>
      <c r="AK305" s="21" t="s">
        <v>133</v>
      </c>
    </row>
    <row r="306" spans="1:177" x14ac:dyDescent="0.3">
      <c r="A306">
        <v>492</v>
      </c>
      <c r="B306">
        <v>7147</v>
      </c>
      <c r="C306" s="2" t="s">
        <v>188</v>
      </c>
      <c r="D306" s="2" t="s">
        <v>503</v>
      </c>
      <c r="E306" s="4" t="s">
        <v>233</v>
      </c>
      <c r="G306" t="s">
        <v>11</v>
      </c>
      <c r="H306">
        <v>2020</v>
      </c>
      <c r="I306" s="1">
        <v>44038</v>
      </c>
      <c r="J306" s="3">
        <v>44312</v>
      </c>
      <c r="K306">
        <v>1</v>
      </c>
      <c r="L306">
        <v>330</v>
      </c>
      <c r="M306" s="25">
        <v>5.3266450123571403</v>
      </c>
      <c r="N306" t="s">
        <v>561</v>
      </c>
      <c r="O306" s="17">
        <v>15.2</v>
      </c>
      <c r="P306" s="17">
        <v>25.3</v>
      </c>
      <c r="Q306" s="16">
        <f t="shared" si="29"/>
        <v>0.60079051383399207</v>
      </c>
      <c r="R306">
        <v>1</v>
      </c>
      <c r="S306" t="s">
        <v>39</v>
      </c>
      <c r="T306" s="4"/>
      <c r="U306">
        <v>1</v>
      </c>
      <c r="V306" s="16">
        <v>0.6</v>
      </c>
      <c r="W306" s="16">
        <v>0.54</v>
      </c>
      <c r="X306" s="16">
        <v>0.59</v>
      </c>
      <c r="Y306" s="23">
        <f t="shared" si="30"/>
        <v>0.57666666666666666</v>
      </c>
      <c r="Z306" s="16">
        <v>51.12</v>
      </c>
      <c r="AA306" s="16">
        <v>51.16</v>
      </c>
      <c r="AB306" s="16">
        <v>51.09</v>
      </c>
      <c r="AC306" s="16">
        <f t="shared" si="31"/>
        <v>51.123333333333335</v>
      </c>
      <c r="AD306" s="24">
        <v>6.0000000000000001E-3</v>
      </c>
      <c r="AE306" s="16">
        <f t="shared" si="32"/>
        <v>6</v>
      </c>
      <c r="AF306" s="24">
        <f t="shared" si="35"/>
        <v>0.11736323922540262</v>
      </c>
      <c r="AG306" s="16">
        <v>42.48</v>
      </c>
      <c r="AH306" s="22">
        <f t="shared" si="33"/>
        <v>21.24</v>
      </c>
      <c r="AI306" s="22" t="e">
        <f t="shared" si="34"/>
        <v>#VALUE!</v>
      </c>
      <c r="AJ306" s="21" t="s">
        <v>133</v>
      </c>
      <c r="AK306" s="21" t="s">
        <v>133</v>
      </c>
      <c r="AL306">
        <v>22</v>
      </c>
      <c r="AM306">
        <v>17</v>
      </c>
      <c r="AN306">
        <v>13</v>
      </c>
      <c r="AO306">
        <v>16</v>
      </c>
      <c r="AP306">
        <v>13</v>
      </c>
      <c r="AQ306">
        <v>14</v>
      </c>
      <c r="AR306">
        <v>11</v>
      </c>
      <c r="AS306">
        <v>13</v>
      </c>
      <c r="AT306">
        <v>12</v>
      </c>
      <c r="AU306">
        <v>13</v>
      </c>
      <c r="AV306">
        <v>11</v>
      </c>
      <c r="AW306">
        <v>12</v>
      </c>
      <c r="AX306">
        <v>11</v>
      </c>
      <c r="AY306">
        <v>12</v>
      </c>
      <c r="AZ306">
        <v>11</v>
      </c>
      <c r="BA306">
        <v>11</v>
      </c>
      <c r="BB306">
        <v>11</v>
      </c>
      <c r="BC306">
        <v>10</v>
      </c>
      <c r="BD306">
        <v>11</v>
      </c>
      <c r="BE306">
        <v>11</v>
      </c>
      <c r="BF306">
        <v>11</v>
      </c>
      <c r="BG306">
        <v>10</v>
      </c>
      <c r="BI306">
        <v>14</v>
      </c>
      <c r="BJ306">
        <v>16</v>
      </c>
      <c r="BK306">
        <v>13</v>
      </c>
      <c r="BL306">
        <v>15</v>
      </c>
      <c r="BM306">
        <v>12</v>
      </c>
      <c r="BN306">
        <v>12</v>
      </c>
      <c r="BO306">
        <v>12</v>
      </c>
      <c r="BP306">
        <v>12</v>
      </c>
      <c r="BQ306">
        <v>11</v>
      </c>
      <c r="BR306">
        <v>12</v>
      </c>
      <c r="BS306">
        <v>11</v>
      </c>
      <c r="BT306">
        <v>12</v>
      </c>
      <c r="BU306">
        <v>11</v>
      </c>
      <c r="BV306">
        <v>11</v>
      </c>
      <c r="BW306">
        <v>10</v>
      </c>
      <c r="BX306">
        <v>10</v>
      </c>
      <c r="BY306">
        <v>10</v>
      </c>
      <c r="BZ306">
        <v>10</v>
      </c>
      <c r="CA306">
        <v>10</v>
      </c>
      <c r="CB306">
        <v>10</v>
      </c>
      <c r="CD306">
        <v>14</v>
      </c>
      <c r="CE306">
        <v>15</v>
      </c>
      <c r="CF306">
        <v>13</v>
      </c>
      <c r="CG306">
        <v>15</v>
      </c>
      <c r="CH306">
        <v>13</v>
      </c>
      <c r="CI306">
        <v>14</v>
      </c>
      <c r="CJ306">
        <v>12</v>
      </c>
      <c r="CK306">
        <v>12</v>
      </c>
      <c r="CL306">
        <v>12</v>
      </c>
      <c r="CM306">
        <v>13</v>
      </c>
      <c r="CN306">
        <v>11</v>
      </c>
      <c r="CO306">
        <v>11</v>
      </c>
      <c r="CP306">
        <v>11</v>
      </c>
      <c r="CQ306">
        <v>11</v>
      </c>
      <c r="CR306">
        <v>11</v>
      </c>
      <c r="CS306">
        <v>10</v>
      </c>
      <c r="CT306">
        <v>11</v>
      </c>
      <c r="CU306">
        <v>10</v>
      </c>
      <c r="CV306">
        <v>10</v>
      </c>
      <c r="CW306">
        <v>11</v>
      </c>
      <c r="FT306">
        <v>3</v>
      </c>
      <c r="FU306">
        <v>3</v>
      </c>
    </row>
    <row r="307" spans="1:177" x14ac:dyDescent="0.3">
      <c r="A307">
        <v>293</v>
      </c>
      <c r="B307">
        <v>6710</v>
      </c>
      <c r="C307" s="2" t="s">
        <v>124</v>
      </c>
      <c r="D307" s="2" t="s">
        <v>440</v>
      </c>
      <c r="E307" s="4" t="s">
        <v>233</v>
      </c>
      <c r="G307" t="s">
        <v>11</v>
      </c>
      <c r="H307">
        <v>2016</v>
      </c>
      <c r="I307" s="1">
        <v>42657</v>
      </c>
      <c r="J307" s="3">
        <v>44314</v>
      </c>
      <c r="K307">
        <v>5</v>
      </c>
      <c r="L307">
        <v>1950</v>
      </c>
      <c r="M307" s="25">
        <v>5.3266450123571403</v>
      </c>
      <c r="N307" t="s">
        <v>557</v>
      </c>
      <c r="O307" s="17">
        <v>15.1</v>
      </c>
      <c r="P307" s="17">
        <v>25.9</v>
      </c>
      <c r="Q307" s="16">
        <f t="shared" si="29"/>
        <v>0.58301158301158307</v>
      </c>
      <c r="R307">
        <v>1</v>
      </c>
      <c r="S307" t="s">
        <v>21</v>
      </c>
      <c r="T307" s="4"/>
      <c r="U307">
        <v>0</v>
      </c>
      <c r="V307" s="16">
        <v>0.56999999999999995</v>
      </c>
      <c r="W307" s="16">
        <v>0.56000000000000005</v>
      </c>
      <c r="X307" s="16">
        <v>0.55000000000000004</v>
      </c>
      <c r="Y307" s="23">
        <f t="shared" si="30"/>
        <v>0.55999999999999994</v>
      </c>
      <c r="Z307" s="16">
        <v>53.26</v>
      </c>
      <c r="AA307" s="16">
        <v>53.35</v>
      </c>
      <c r="AB307" s="16">
        <v>53.4</v>
      </c>
      <c r="AC307" s="16">
        <f t="shared" si="31"/>
        <v>53.336666666666666</v>
      </c>
      <c r="AD307" s="24">
        <v>6.4999999999999997E-3</v>
      </c>
      <c r="AE307" s="16">
        <f t="shared" si="32"/>
        <v>6.5</v>
      </c>
      <c r="AF307" s="24">
        <f t="shared" si="35"/>
        <v>0.12186738328854446</v>
      </c>
      <c r="AG307" s="16">
        <v>47.28</v>
      </c>
      <c r="AH307" s="22">
        <f t="shared" si="33"/>
        <v>23.64</v>
      </c>
      <c r="AI307" s="22" t="e">
        <f t="shared" si="34"/>
        <v>#VALUE!</v>
      </c>
      <c r="AJ307" s="21" t="s">
        <v>133</v>
      </c>
      <c r="AK307" s="21" t="s">
        <v>133</v>
      </c>
    </row>
    <row r="308" spans="1:177" x14ac:dyDescent="0.3">
      <c r="A308">
        <v>491</v>
      </c>
      <c r="B308">
        <v>7145</v>
      </c>
      <c r="C308" s="2" t="s">
        <v>190</v>
      </c>
      <c r="D308" s="2" t="s">
        <v>505</v>
      </c>
      <c r="E308" s="4" t="s">
        <v>233</v>
      </c>
      <c r="G308" t="s">
        <v>11</v>
      </c>
      <c r="H308">
        <v>2020</v>
      </c>
      <c r="I308" s="1">
        <v>44177</v>
      </c>
      <c r="J308" s="3">
        <v>44314</v>
      </c>
      <c r="K308">
        <v>1</v>
      </c>
      <c r="L308">
        <v>430</v>
      </c>
      <c r="M308" s="25">
        <v>5.3266450123571403</v>
      </c>
      <c r="N308" t="s">
        <v>561</v>
      </c>
      <c r="O308" s="17">
        <v>15.2</v>
      </c>
      <c r="P308" s="17">
        <v>25.5</v>
      </c>
      <c r="Q308" s="16">
        <f t="shared" si="29"/>
        <v>0.59607843137254901</v>
      </c>
      <c r="R308">
        <v>1</v>
      </c>
      <c r="S308" t="s">
        <v>26</v>
      </c>
      <c r="T308" s="4"/>
      <c r="U308">
        <v>0</v>
      </c>
      <c r="V308" s="16">
        <v>0.55000000000000004</v>
      </c>
      <c r="W308" s="16">
        <v>0.56000000000000005</v>
      </c>
      <c r="X308" s="16">
        <v>0.56999999999999995</v>
      </c>
      <c r="Y308" s="23">
        <f t="shared" si="30"/>
        <v>0.56000000000000005</v>
      </c>
      <c r="Z308" s="16">
        <v>55.16</v>
      </c>
      <c r="AA308" s="16">
        <v>55.14</v>
      </c>
      <c r="AB308" s="16">
        <v>55.06</v>
      </c>
      <c r="AC308" s="16">
        <f t="shared" si="31"/>
        <v>55.120000000000005</v>
      </c>
      <c r="AD308" s="24">
        <v>5.7000000000000002E-3</v>
      </c>
      <c r="AE308" s="16">
        <f t="shared" si="32"/>
        <v>5.7</v>
      </c>
      <c r="AF308" s="24">
        <f t="shared" si="35"/>
        <v>0.10341074020319303</v>
      </c>
      <c r="AG308" s="16">
        <v>48.93</v>
      </c>
      <c r="AH308" s="22">
        <f t="shared" si="33"/>
        <v>24.465</v>
      </c>
      <c r="AI308" s="22" t="e">
        <f t="shared" si="34"/>
        <v>#VALUE!</v>
      </c>
      <c r="AJ308" s="21" t="s">
        <v>133</v>
      </c>
      <c r="AK308" s="21" t="s">
        <v>133</v>
      </c>
    </row>
    <row r="309" spans="1:177" x14ac:dyDescent="0.3">
      <c r="A309">
        <v>327</v>
      </c>
      <c r="B309">
        <v>6762</v>
      </c>
      <c r="C309" s="2" t="s">
        <v>138</v>
      </c>
      <c r="D309" s="2" t="s">
        <v>453</v>
      </c>
      <c r="E309" s="4" t="s">
        <v>233</v>
      </c>
      <c r="G309" t="s">
        <v>11</v>
      </c>
      <c r="H309">
        <v>2016</v>
      </c>
      <c r="I309" s="1">
        <v>42614</v>
      </c>
      <c r="J309" s="3">
        <v>44316</v>
      </c>
      <c r="K309">
        <v>5</v>
      </c>
      <c r="L309">
        <v>1702</v>
      </c>
      <c r="M309" s="25">
        <v>5.3266450123571403</v>
      </c>
      <c r="N309" t="s">
        <v>561</v>
      </c>
      <c r="O309" s="17">
        <v>16.899999999999999</v>
      </c>
      <c r="P309" s="17">
        <v>25.3</v>
      </c>
      <c r="Q309" s="16">
        <f t="shared" si="29"/>
        <v>0.66798418972332008</v>
      </c>
      <c r="R309">
        <v>1</v>
      </c>
      <c r="S309" t="s">
        <v>17</v>
      </c>
      <c r="T309" s="4"/>
      <c r="U309">
        <v>1</v>
      </c>
      <c r="V309" s="16">
        <v>0.57999999999999996</v>
      </c>
      <c r="W309" s="16">
        <v>0.56000000000000005</v>
      </c>
      <c r="X309" s="16">
        <v>0.55000000000000004</v>
      </c>
      <c r="Y309" s="23">
        <f t="shared" si="30"/>
        <v>0.56333333333333335</v>
      </c>
      <c r="Z309" s="16">
        <v>49.42</v>
      </c>
      <c r="AA309" s="16">
        <v>49.52</v>
      </c>
      <c r="AB309" s="16">
        <v>49.54</v>
      </c>
      <c r="AC309" s="16">
        <f t="shared" si="31"/>
        <v>49.493333333333332</v>
      </c>
      <c r="AD309" s="24">
        <v>5.5999999999999999E-3</v>
      </c>
      <c r="AE309" s="16">
        <f t="shared" si="32"/>
        <v>5.6</v>
      </c>
      <c r="AF309" s="24">
        <f t="shared" si="35"/>
        <v>0.11314655172413793</v>
      </c>
      <c r="AG309" s="16">
        <v>42</v>
      </c>
      <c r="AH309" s="22">
        <f t="shared" si="33"/>
        <v>21</v>
      </c>
      <c r="AI309" s="22" t="e">
        <f t="shared" si="34"/>
        <v>#VALUE!</v>
      </c>
      <c r="AJ309" s="21" t="s">
        <v>133</v>
      </c>
      <c r="AK309" s="21" t="s">
        <v>133</v>
      </c>
      <c r="AL309">
        <v>23</v>
      </c>
      <c r="AM309">
        <v>21</v>
      </c>
      <c r="AN309">
        <v>15</v>
      </c>
      <c r="AO309">
        <v>18</v>
      </c>
      <c r="AP309">
        <v>13</v>
      </c>
      <c r="AQ309">
        <v>16</v>
      </c>
      <c r="AR309">
        <v>13</v>
      </c>
      <c r="AS309">
        <v>14</v>
      </c>
      <c r="AT309">
        <v>12</v>
      </c>
      <c r="AU309">
        <v>13</v>
      </c>
      <c r="AV309">
        <v>12</v>
      </c>
      <c r="AW309">
        <v>12</v>
      </c>
      <c r="AX309">
        <v>11</v>
      </c>
      <c r="AY309">
        <v>11</v>
      </c>
      <c r="AZ309">
        <v>11</v>
      </c>
      <c r="BA309">
        <v>12</v>
      </c>
      <c r="BB309">
        <v>10</v>
      </c>
      <c r="BC309">
        <v>11</v>
      </c>
      <c r="BD309">
        <v>10</v>
      </c>
      <c r="BE309">
        <v>11</v>
      </c>
      <c r="BF309">
        <v>10</v>
      </c>
      <c r="BG309">
        <v>10</v>
      </c>
      <c r="BI309">
        <v>15</v>
      </c>
      <c r="BJ309">
        <v>17</v>
      </c>
      <c r="BK309">
        <v>13</v>
      </c>
      <c r="BL309">
        <v>17</v>
      </c>
      <c r="BM309">
        <v>13</v>
      </c>
      <c r="BN309">
        <v>14</v>
      </c>
      <c r="BO309">
        <v>12</v>
      </c>
      <c r="BP309">
        <v>13</v>
      </c>
      <c r="BQ309">
        <v>11</v>
      </c>
      <c r="BR309">
        <v>12</v>
      </c>
      <c r="BS309">
        <v>11</v>
      </c>
      <c r="BT309">
        <v>11</v>
      </c>
      <c r="BU309">
        <v>11</v>
      </c>
      <c r="BV309">
        <v>11</v>
      </c>
      <c r="BW309">
        <v>11</v>
      </c>
      <c r="BX309">
        <v>11</v>
      </c>
      <c r="BY309">
        <v>10</v>
      </c>
      <c r="BZ309">
        <v>11</v>
      </c>
      <c r="CA309">
        <v>10</v>
      </c>
      <c r="CB309">
        <v>11</v>
      </c>
      <c r="CD309">
        <v>14</v>
      </c>
      <c r="CE309">
        <v>18</v>
      </c>
      <c r="CF309">
        <v>13</v>
      </c>
      <c r="CG309">
        <v>16</v>
      </c>
      <c r="CH309">
        <v>12</v>
      </c>
      <c r="CI309">
        <v>13</v>
      </c>
      <c r="CJ309">
        <v>12</v>
      </c>
      <c r="CK309">
        <v>13</v>
      </c>
      <c r="CL309">
        <v>12</v>
      </c>
      <c r="CM309">
        <v>13</v>
      </c>
      <c r="CN309">
        <v>12</v>
      </c>
      <c r="CO309">
        <v>12</v>
      </c>
      <c r="CP309">
        <v>11</v>
      </c>
      <c r="CQ309">
        <v>12</v>
      </c>
      <c r="CR309">
        <v>11</v>
      </c>
      <c r="CS309">
        <v>11</v>
      </c>
      <c r="CT309">
        <v>10</v>
      </c>
      <c r="CU309">
        <v>10</v>
      </c>
      <c r="CV309">
        <v>10</v>
      </c>
      <c r="CW309">
        <v>11</v>
      </c>
      <c r="FM309">
        <v>0.5</v>
      </c>
      <c r="FN309">
        <v>0.56000000000000005</v>
      </c>
      <c r="FO309">
        <v>0.54</v>
      </c>
      <c r="FP309">
        <v>51</v>
      </c>
      <c r="FQ309">
        <v>51.16</v>
      </c>
      <c r="FR309">
        <v>51.08</v>
      </c>
      <c r="FS309">
        <v>43.07</v>
      </c>
    </row>
    <row r="310" spans="1:177" x14ac:dyDescent="0.3">
      <c r="A310">
        <v>440</v>
      </c>
      <c r="B310">
        <v>7068</v>
      </c>
      <c r="C310" s="2" t="s">
        <v>175</v>
      </c>
      <c r="D310" s="2" t="s">
        <v>490</v>
      </c>
      <c r="E310" s="4" t="s">
        <v>233</v>
      </c>
      <c r="G310" t="s">
        <v>11</v>
      </c>
      <c r="H310">
        <v>2018</v>
      </c>
      <c r="I310" s="1">
        <v>43359</v>
      </c>
      <c r="J310" s="3">
        <v>44316</v>
      </c>
      <c r="K310">
        <v>3</v>
      </c>
      <c r="L310">
        <v>957</v>
      </c>
      <c r="M310" s="25">
        <v>5.3266450123571403</v>
      </c>
      <c r="N310" t="s">
        <v>557</v>
      </c>
      <c r="O310" s="17">
        <v>15.5</v>
      </c>
      <c r="P310" s="17">
        <v>26.3</v>
      </c>
      <c r="Q310" s="16">
        <f t="shared" si="29"/>
        <v>0.58935361216730031</v>
      </c>
      <c r="R310">
        <v>1</v>
      </c>
      <c r="S310" t="s">
        <v>13</v>
      </c>
      <c r="T310" s="4"/>
      <c r="U310">
        <v>0</v>
      </c>
      <c r="V310">
        <v>0.54</v>
      </c>
      <c r="W310">
        <v>0.52</v>
      </c>
      <c r="X310">
        <v>0.53</v>
      </c>
      <c r="Y310" s="23">
        <f t="shared" si="30"/>
        <v>0.53</v>
      </c>
      <c r="Z310">
        <v>51.86</v>
      </c>
      <c r="AA310">
        <v>51.93</v>
      </c>
      <c r="AB310" s="16">
        <v>51.91</v>
      </c>
      <c r="AC310" s="16">
        <f t="shared" si="31"/>
        <v>51.9</v>
      </c>
      <c r="AD310" s="24">
        <v>6.1000000000000004E-3</v>
      </c>
      <c r="AE310" s="16">
        <f t="shared" si="32"/>
        <v>6.1000000000000005</v>
      </c>
      <c r="AF310" s="24">
        <f t="shared" si="35"/>
        <v>0.11753371868978807</v>
      </c>
      <c r="AG310" s="16">
        <v>44.68</v>
      </c>
      <c r="AH310" s="22">
        <f t="shared" si="33"/>
        <v>22.34</v>
      </c>
      <c r="AI310" s="22" t="e">
        <f t="shared" si="34"/>
        <v>#VALUE!</v>
      </c>
      <c r="AJ310" s="21" t="s">
        <v>133</v>
      </c>
      <c r="AK310" s="21" t="s">
        <v>133</v>
      </c>
      <c r="FM310">
        <v>0.56000000000000005</v>
      </c>
      <c r="FN310">
        <v>0.56999999999999995</v>
      </c>
      <c r="FO310">
        <v>0.56999999999999995</v>
      </c>
      <c r="FP310">
        <v>52.53</v>
      </c>
      <c r="FQ310">
        <v>52.4</v>
      </c>
      <c r="FR310">
        <v>52.41</v>
      </c>
      <c r="FS310">
        <v>44.22</v>
      </c>
      <c r="FT310">
        <v>4</v>
      </c>
      <c r="FU310">
        <v>3</v>
      </c>
    </row>
    <row r="311" spans="1:177" x14ac:dyDescent="0.3">
      <c r="A311">
        <v>370</v>
      </c>
      <c r="B311">
        <v>6844</v>
      </c>
      <c r="C311" s="2" t="s">
        <v>191</v>
      </c>
      <c r="D311" s="2" t="s">
        <v>506</v>
      </c>
      <c r="E311" s="4" t="s">
        <v>233</v>
      </c>
      <c r="G311" t="s">
        <v>11</v>
      </c>
      <c r="H311">
        <v>2017</v>
      </c>
      <c r="I311" s="1">
        <v>43016</v>
      </c>
      <c r="J311" s="3">
        <v>44319</v>
      </c>
      <c r="K311">
        <v>4</v>
      </c>
      <c r="L311">
        <v>1583</v>
      </c>
      <c r="M311" s="25">
        <v>5.3266450123571403</v>
      </c>
      <c r="N311" t="s">
        <v>557</v>
      </c>
      <c r="O311" s="17">
        <v>16.600000000000001</v>
      </c>
      <c r="P311" s="17">
        <v>25.8</v>
      </c>
      <c r="Q311" s="16">
        <f t="shared" si="29"/>
        <v>0.64341085271317833</v>
      </c>
      <c r="R311">
        <v>1</v>
      </c>
      <c r="S311" t="s">
        <v>13</v>
      </c>
      <c r="T311" s="4"/>
      <c r="U311">
        <v>0</v>
      </c>
      <c r="V311" s="16">
        <v>0.53</v>
      </c>
      <c r="W311" s="16">
        <v>0.54</v>
      </c>
      <c r="X311" s="16">
        <v>0.52</v>
      </c>
      <c r="Y311" s="23">
        <f t="shared" si="30"/>
        <v>0.53</v>
      </c>
      <c r="Z311" s="16">
        <v>52.71</v>
      </c>
      <c r="AA311" s="16">
        <v>52.74</v>
      </c>
      <c r="AB311" s="16">
        <v>52.82</v>
      </c>
      <c r="AC311" s="16">
        <f t="shared" si="31"/>
        <v>52.756666666666668</v>
      </c>
      <c r="AD311" s="24">
        <v>6.7000000000000002E-3</v>
      </c>
      <c r="AE311" s="16">
        <f t="shared" si="32"/>
        <v>6.7</v>
      </c>
      <c r="AF311" s="24">
        <f t="shared" si="35"/>
        <v>0.12699816768812788</v>
      </c>
      <c r="AG311" s="16">
        <v>44.81</v>
      </c>
      <c r="AH311" s="22">
        <f t="shared" si="33"/>
        <v>22.405000000000001</v>
      </c>
      <c r="AI311" s="22" t="e">
        <f t="shared" si="34"/>
        <v>#VALUE!</v>
      </c>
      <c r="AJ311" s="21" t="s">
        <v>133</v>
      </c>
      <c r="AK311" s="21" t="s">
        <v>133</v>
      </c>
      <c r="FT311">
        <v>4</v>
      </c>
      <c r="FU311">
        <v>3</v>
      </c>
    </row>
    <row r="312" spans="1:177" x14ac:dyDescent="0.3">
      <c r="A312">
        <v>300</v>
      </c>
      <c r="B312">
        <v>6736</v>
      </c>
      <c r="C312" s="2" t="s">
        <v>125</v>
      </c>
      <c r="D312" s="2" t="s">
        <v>441</v>
      </c>
      <c r="E312" s="4" t="s">
        <v>233</v>
      </c>
      <c r="G312" t="s">
        <v>11</v>
      </c>
      <c r="H312">
        <v>2017</v>
      </c>
      <c r="I312" s="1">
        <v>42804</v>
      </c>
      <c r="J312" s="3">
        <v>44329</v>
      </c>
      <c r="K312">
        <v>4</v>
      </c>
      <c r="L312">
        <v>1823</v>
      </c>
      <c r="M312" s="25">
        <v>5.3266450123571403</v>
      </c>
      <c r="N312" t="s">
        <v>557</v>
      </c>
      <c r="O312" s="17">
        <v>15.6</v>
      </c>
      <c r="P312" s="17">
        <v>26.5</v>
      </c>
      <c r="Q312" s="16">
        <f t="shared" si="29"/>
        <v>0.58867924528301885</v>
      </c>
      <c r="R312">
        <v>1</v>
      </c>
      <c r="S312" t="s">
        <v>13</v>
      </c>
      <c r="T312" s="4"/>
      <c r="U312">
        <v>0</v>
      </c>
      <c r="V312" s="16">
        <v>0.56999999999999995</v>
      </c>
      <c r="W312" s="16">
        <v>0.56000000000000005</v>
      </c>
      <c r="X312" s="16">
        <v>0.55000000000000004</v>
      </c>
      <c r="Y312" s="23">
        <f t="shared" si="30"/>
        <v>0.55999999999999994</v>
      </c>
      <c r="Z312" s="16">
        <v>52.95</v>
      </c>
      <c r="AA312" s="16">
        <v>52.94</v>
      </c>
      <c r="AB312" s="16">
        <v>52.95</v>
      </c>
      <c r="AC312" s="16">
        <f t="shared" si="31"/>
        <v>52.946666666666665</v>
      </c>
      <c r="AD312" s="24">
        <v>6.6E-3</v>
      </c>
      <c r="AE312" s="16">
        <f t="shared" si="32"/>
        <v>6.6</v>
      </c>
      <c r="AF312" s="24">
        <f t="shared" si="35"/>
        <v>0.12465373961218836</v>
      </c>
      <c r="AG312" s="16">
        <v>45.79</v>
      </c>
      <c r="AH312" s="22">
        <f t="shared" si="33"/>
        <v>22.895</v>
      </c>
      <c r="AI312" s="22" t="e">
        <f t="shared" si="34"/>
        <v>#VALUE!</v>
      </c>
      <c r="AJ312" s="21" t="s">
        <v>133</v>
      </c>
      <c r="AK312" s="21" t="s">
        <v>133</v>
      </c>
      <c r="FM312">
        <v>0.56999999999999995</v>
      </c>
      <c r="FN312">
        <v>0.53</v>
      </c>
      <c r="FO312">
        <v>0.5</v>
      </c>
      <c r="FP312">
        <v>49</v>
      </c>
      <c r="FQ312">
        <v>49.09</v>
      </c>
      <c r="FR312">
        <v>49</v>
      </c>
      <c r="FS312">
        <v>42.6</v>
      </c>
    </row>
    <row r="313" spans="1:177" x14ac:dyDescent="0.3">
      <c r="A313" s="10">
        <v>73</v>
      </c>
      <c r="B313" s="10">
        <v>5779</v>
      </c>
      <c r="C313" s="2" t="s">
        <v>92</v>
      </c>
      <c r="D313" s="2" t="s">
        <v>408</v>
      </c>
      <c r="E313" s="14" t="s">
        <v>233</v>
      </c>
      <c r="G313" t="s">
        <v>11</v>
      </c>
      <c r="H313">
        <v>2011</v>
      </c>
      <c r="I313" s="1">
        <v>40582</v>
      </c>
      <c r="J313" s="3">
        <v>44330</v>
      </c>
      <c r="K313">
        <v>10</v>
      </c>
      <c r="L313">
        <v>4028</v>
      </c>
      <c r="M313" s="25">
        <v>5.3266450123571403</v>
      </c>
      <c r="N313" t="s">
        <v>557</v>
      </c>
      <c r="O313" s="17">
        <v>16</v>
      </c>
      <c r="P313" s="17">
        <v>25.9</v>
      </c>
      <c r="Q313" s="16">
        <f t="shared" si="29"/>
        <v>0.61776061776061775</v>
      </c>
      <c r="R313">
        <v>1</v>
      </c>
      <c r="S313" t="s">
        <v>39</v>
      </c>
      <c r="T313" s="4"/>
      <c r="U313">
        <v>1</v>
      </c>
      <c r="V313">
        <v>0.49</v>
      </c>
      <c r="W313">
        <v>0.51</v>
      </c>
      <c r="X313">
        <v>0.48</v>
      </c>
      <c r="Y313" s="23">
        <f t="shared" si="30"/>
        <v>0.49333333333333335</v>
      </c>
      <c r="Z313">
        <v>58.27</v>
      </c>
      <c r="AA313">
        <v>58.25</v>
      </c>
      <c r="AB313" s="16">
        <v>58.34</v>
      </c>
      <c r="AC313" s="16">
        <f t="shared" si="31"/>
        <v>58.286666666666669</v>
      </c>
      <c r="AD313" s="24">
        <v>6.7999999999999996E-3</v>
      </c>
      <c r="AE313" s="16">
        <f t="shared" si="32"/>
        <v>6.8</v>
      </c>
      <c r="AF313" s="24">
        <f t="shared" si="35"/>
        <v>0.11666476037973235</v>
      </c>
      <c r="AG313" s="16">
        <v>50.48</v>
      </c>
      <c r="AH313" s="22">
        <f t="shared" si="33"/>
        <v>25.24</v>
      </c>
      <c r="AI313" s="22">
        <f t="shared" si="34"/>
        <v>704</v>
      </c>
      <c r="AJ313" s="21">
        <f>AN313+AP313+AR313+AT313+AV313+AX313+AZ313+BB313+BD313+BD313+BF313+BI313+BK313+BM313+BO313+BQ313+BS313+BU313+BW313+BY313+CA313+CD313+CF313+CH313+CJ313+CL313+CN313+CP313+CR313+CT313+CV313</f>
        <v>337</v>
      </c>
      <c r="AK313" s="21">
        <f>AO313+AQ313+AS313+AU313+AW313+AY313+BA313+BC313+BE313+BE313+BG313+BJ313+BL313+BN313+BP313+BR313+BT313+BV313+BX313+BZ313+CB313+CE313+CG313+CI313+CK313+CM313+CO313+CQ313+CS313+CU313+CW313</f>
        <v>367</v>
      </c>
      <c r="AL313">
        <v>23</v>
      </c>
      <c r="AM313">
        <v>19</v>
      </c>
      <c r="AN313">
        <v>13</v>
      </c>
      <c r="AO313">
        <v>17</v>
      </c>
      <c r="AP313">
        <v>13</v>
      </c>
      <c r="AQ313">
        <v>14</v>
      </c>
      <c r="AR313">
        <v>12</v>
      </c>
      <c r="AS313">
        <v>13</v>
      </c>
      <c r="AT313">
        <v>11</v>
      </c>
      <c r="AU313">
        <v>12</v>
      </c>
      <c r="AV313">
        <v>11</v>
      </c>
      <c r="AW313">
        <v>12</v>
      </c>
      <c r="AX313">
        <v>10</v>
      </c>
      <c r="AY313">
        <v>10</v>
      </c>
      <c r="AZ313">
        <v>11</v>
      </c>
      <c r="BA313">
        <v>11</v>
      </c>
      <c r="BB313">
        <v>10</v>
      </c>
      <c r="BC313">
        <v>10</v>
      </c>
      <c r="BD313">
        <v>10</v>
      </c>
      <c r="BE313">
        <v>10</v>
      </c>
      <c r="BF313">
        <v>10</v>
      </c>
      <c r="BG313">
        <v>10</v>
      </c>
      <c r="BI313">
        <v>13</v>
      </c>
      <c r="BJ313">
        <v>16</v>
      </c>
      <c r="BK313">
        <v>12</v>
      </c>
      <c r="BL313">
        <v>15</v>
      </c>
      <c r="BM313">
        <v>11</v>
      </c>
      <c r="BN313">
        <v>13</v>
      </c>
      <c r="BO313">
        <v>11</v>
      </c>
      <c r="BP313">
        <v>12</v>
      </c>
      <c r="BQ313">
        <v>11</v>
      </c>
      <c r="BR313">
        <v>11</v>
      </c>
      <c r="BS313">
        <v>11</v>
      </c>
      <c r="BT313">
        <v>11</v>
      </c>
      <c r="BU313">
        <v>10</v>
      </c>
      <c r="BV313">
        <v>11</v>
      </c>
      <c r="BW313">
        <v>10</v>
      </c>
      <c r="BX313">
        <v>11</v>
      </c>
      <c r="BY313">
        <v>10</v>
      </c>
      <c r="BZ313">
        <v>10</v>
      </c>
      <c r="CA313">
        <v>9</v>
      </c>
      <c r="CB313">
        <v>10</v>
      </c>
      <c r="CD313">
        <v>13</v>
      </c>
      <c r="CE313">
        <v>17</v>
      </c>
      <c r="CF313">
        <v>12</v>
      </c>
      <c r="CG313">
        <v>15</v>
      </c>
      <c r="CH313">
        <v>11</v>
      </c>
      <c r="CI313">
        <v>12</v>
      </c>
      <c r="CJ313">
        <v>10</v>
      </c>
      <c r="CK313">
        <v>12</v>
      </c>
      <c r="CL313">
        <v>11</v>
      </c>
      <c r="CM313">
        <v>11</v>
      </c>
      <c r="CN313">
        <v>11</v>
      </c>
      <c r="CO313">
        <v>11</v>
      </c>
      <c r="CP313">
        <v>10</v>
      </c>
      <c r="CQ313">
        <v>10</v>
      </c>
      <c r="CR313">
        <v>10</v>
      </c>
      <c r="CS313">
        <v>10</v>
      </c>
      <c r="CT313">
        <v>10</v>
      </c>
      <c r="CU313">
        <v>10</v>
      </c>
      <c r="CV313">
        <v>10</v>
      </c>
      <c r="CW313">
        <v>10</v>
      </c>
    </row>
    <row r="314" spans="1:177" x14ac:dyDescent="0.3">
      <c r="A314">
        <v>510</v>
      </c>
      <c r="B314">
        <v>7159</v>
      </c>
      <c r="C314" s="2" t="s">
        <v>192</v>
      </c>
      <c r="D314" s="2" t="s">
        <v>507</v>
      </c>
      <c r="E314" s="4" t="s">
        <v>233</v>
      </c>
      <c r="G314" t="s">
        <v>11</v>
      </c>
      <c r="H314">
        <v>2020</v>
      </c>
      <c r="I314" s="1">
        <v>44056</v>
      </c>
      <c r="J314" s="3">
        <v>44330</v>
      </c>
      <c r="K314">
        <v>1</v>
      </c>
      <c r="L314">
        <v>315</v>
      </c>
      <c r="M314" s="25">
        <v>5.3266450123571403</v>
      </c>
      <c r="N314" t="s">
        <v>561</v>
      </c>
      <c r="O314" s="17">
        <v>15.6</v>
      </c>
      <c r="P314" s="17">
        <v>25.5</v>
      </c>
      <c r="Q314" s="16">
        <f t="shared" si="29"/>
        <v>0.61176470588235288</v>
      </c>
      <c r="R314">
        <v>1</v>
      </c>
      <c r="S314" t="s">
        <v>17</v>
      </c>
      <c r="T314" s="4"/>
      <c r="U314">
        <v>1</v>
      </c>
      <c r="V314" s="16">
        <v>0.62</v>
      </c>
      <c r="W314" s="16">
        <v>0.61</v>
      </c>
      <c r="X314" s="16">
        <v>0.61</v>
      </c>
      <c r="Y314" s="23">
        <f t="shared" si="30"/>
        <v>0.61333333333333329</v>
      </c>
      <c r="Z314" s="16">
        <v>53.12</v>
      </c>
      <c r="AA314" s="16">
        <v>53.06</v>
      </c>
      <c r="AB314" s="16">
        <v>53.13</v>
      </c>
      <c r="AC314" s="16">
        <f t="shared" si="31"/>
        <v>53.103333333333332</v>
      </c>
      <c r="AD314" s="24">
        <v>6.6E-3</v>
      </c>
      <c r="AE314" s="16">
        <f t="shared" si="32"/>
        <v>6.6</v>
      </c>
      <c r="AF314" s="24">
        <f t="shared" si="35"/>
        <v>0.12428598330299416</v>
      </c>
      <c r="AG314" s="16">
        <v>42.22</v>
      </c>
      <c r="AH314" s="22">
        <f t="shared" si="33"/>
        <v>21.11</v>
      </c>
      <c r="AI314" s="22" t="e">
        <f t="shared" si="34"/>
        <v>#VALUE!</v>
      </c>
      <c r="AJ314" s="21" t="s">
        <v>133</v>
      </c>
      <c r="AK314" s="21" t="s">
        <v>133</v>
      </c>
      <c r="FT314">
        <v>4</v>
      </c>
      <c r="FU314">
        <v>3</v>
      </c>
    </row>
    <row r="315" spans="1:177" x14ac:dyDescent="0.3">
      <c r="A315">
        <v>417</v>
      </c>
      <c r="B315">
        <v>6910</v>
      </c>
      <c r="C315" s="2" t="s">
        <v>169</v>
      </c>
      <c r="D315" s="2" t="s">
        <v>484</v>
      </c>
      <c r="E315" s="4" t="s">
        <v>233</v>
      </c>
      <c r="G315" t="s">
        <v>11</v>
      </c>
      <c r="H315">
        <v>2018</v>
      </c>
      <c r="I315" s="1">
        <v>43298</v>
      </c>
      <c r="J315" s="3">
        <v>44331</v>
      </c>
      <c r="K315">
        <v>3</v>
      </c>
      <c r="L315">
        <v>1033</v>
      </c>
      <c r="M315" s="25">
        <v>5.3266450123571403</v>
      </c>
      <c r="N315" t="s">
        <v>557</v>
      </c>
      <c r="O315" s="17">
        <v>16.3</v>
      </c>
      <c r="P315" s="17">
        <v>26.1</v>
      </c>
      <c r="Q315" s="16">
        <f t="shared" si="29"/>
        <v>0.62452107279693481</v>
      </c>
      <c r="R315">
        <v>1</v>
      </c>
      <c r="S315" t="s">
        <v>13</v>
      </c>
      <c r="T315" s="4"/>
      <c r="U315">
        <v>0</v>
      </c>
      <c r="V315" s="16">
        <v>0.61</v>
      </c>
      <c r="W315" s="16">
        <v>0.57999999999999996</v>
      </c>
      <c r="X315" s="16">
        <v>0.54</v>
      </c>
      <c r="Y315" s="23">
        <f t="shared" si="30"/>
        <v>0.57666666666666666</v>
      </c>
      <c r="Z315" s="16">
        <v>52.87</v>
      </c>
      <c r="AA315" s="16">
        <v>52.88</v>
      </c>
      <c r="AB315" s="16">
        <v>52.92</v>
      </c>
      <c r="AC315" s="16">
        <f t="shared" si="31"/>
        <v>52.890000000000008</v>
      </c>
      <c r="AD315" s="24">
        <v>6.4999999999999997E-3</v>
      </c>
      <c r="AE315" s="16">
        <f t="shared" si="32"/>
        <v>6.5</v>
      </c>
      <c r="AF315" s="24">
        <f t="shared" si="35"/>
        <v>0.12289657780298731</v>
      </c>
      <c r="AG315" s="16">
        <v>43.16</v>
      </c>
      <c r="AH315" s="22">
        <f t="shared" si="33"/>
        <v>21.58</v>
      </c>
      <c r="AI315" s="22" t="e">
        <f t="shared" si="34"/>
        <v>#VALUE!</v>
      </c>
      <c r="AJ315" s="21" t="s">
        <v>133</v>
      </c>
      <c r="AK315" s="21" t="s">
        <v>133</v>
      </c>
      <c r="AL315">
        <v>21</v>
      </c>
      <c r="AM315">
        <v>15</v>
      </c>
      <c r="AN315">
        <v>14</v>
      </c>
      <c r="AO315">
        <v>17</v>
      </c>
      <c r="AP315">
        <v>14</v>
      </c>
      <c r="AQ315">
        <v>17</v>
      </c>
      <c r="AR315">
        <v>13</v>
      </c>
      <c r="AS315">
        <v>15</v>
      </c>
      <c r="AT315">
        <v>12</v>
      </c>
      <c r="AU315">
        <v>13</v>
      </c>
      <c r="AV315">
        <v>11</v>
      </c>
      <c r="AW315">
        <v>12</v>
      </c>
      <c r="AX315">
        <v>11</v>
      </c>
      <c r="AY315">
        <v>12</v>
      </c>
      <c r="AZ315">
        <v>11</v>
      </c>
      <c r="BA315">
        <v>10</v>
      </c>
      <c r="BB315">
        <v>10</v>
      </c>
      <c r="BC315">
        <v>11</v>
      </c>
      <c r="BD315">
        <v>10</v>
      </c>
      <c r="BE315">
        <v>11</v>
      </c>
      <c r="BF315">
        <v>11</v>
      </c>
      <c r="BG315">
        <v>11</v>
      </c>
      <c r="BI315">
        <v>15</v>
      </c>
      <c r="BJ315">
        <v>17</v>
      </c>
      <c r="BK315">
        <v>14</v>
      </c>
      <c r="BL315">
        <v>16</v>
      </c>
      <c r="BM315">
        <v>13</v>
      </c>
      <c r="BN315">
        <v>14</v>
      </c>
      <c r="BO315">
        <v>12</v>
      </c>
      <c r="BP315">
        <v>13</v>
      </c>
      <c r="BQ315">
        <v>11</v>
      </c>
      <c r="BR315">
        <v>12</v>
      </c>
      <c r="BS315">
        <v>11</v>
      </c>
      <c r="BT315">
        <v>11</v>
      </c>
      <c r="BU315">
        <v>11</v>
      </c>
      <c r="BV315">
        <v>11</v>
      </c>
      <c r="BW315">
        <v>11</v>
      </c>
      <c r="BX315">
        <v>11</v>
      </c>
      <c r="BY315">
        <v>11</v>
      </c>
      <c r="BZ315">
        <v>11</v>
      </c>
      <c r="CA315">
        <v>10</v>
      </c>
      <c r="CB315">
        <v>10</v>
      </c>
      <c r="CD315">
        <v>14</v>
      </c>
      <c r="CE315">
        <v>16</v>
      </c>
      <c r="CF315">
        <v>13</v>
      </c>
      <c r="CG315">
        <v>16</v>
      </c>
      <c r="CH315">
        <v>12</v>
      </c>
      <c r="CI315">
        <v>14</v>
      </c>
      <c r="CJ315">
        <v>11</v>
      </c>
      <c r="CK315">
        <v>13</v>
      </c>
      <c r="CL315">
        <v>11</v>
      </c>
      <c r="CM315">
        <v>11</v>
      </c>
      <c r="CN315">
        <v>11</v>
      </c>
      <c r="CO315">
        <v>12</v>
      </c>
      <c r="CP315">
        <v>12</v>
      </c>
      <c r="CQ315">
        <v>11</v>
      </c>
      <c r="CR315">
        <v>11</v>
      </c>
      <c r="CS315">
        <v>11</v>
      </c>
      <c r="CT315">
        <v>10</v>
      </c>
      <c r="CU315">
        <v>10</v>
      </c>
      <c r="CV315">
        <v>11</v>
      </c>
      <c r="CW315">
        <v>11</v>
      </c>
      <c r="FM315">
        <v>0.56999999999999995</v>
      </c>
      <c r="FN315">
        <v>0.53</v>
      </c>
      <c r="FO315">
        <v>0.55000000000000004</v>
      </c>
      <c r="FP315">
        <v>52.61</v>
      </c>
      <c r="FQ315">
        <v>52.61</v>
      </c>
      <c r="FR315">
        <v>52.55</v>
      </c>
      <c r="FS315">
        <v>45.06</v>
      </c>
      <c r="FT315">
        <v>3</v>
      </c>
      <c r="FU315">
        <v>3</v>
      </c>
    </row>
    <row r="316" spans="1:177" x14ac:dyDescent="0.3">
      <c r="A316">
        <v>503</v>
      </c>
      <c r="B316">
        <v>7154</v>
      </c>
      <c r="C316" s="2" t="s">
        <v>194</v>
      </c>
      <c r="D316" s="2" t="s">
        <v>509</v>
      </c>
      <c r="E316" s="15" t="s">
        <v>233</v>
      </c>
      <c r="F316" t="s">
        <v>580</v>
      </c>
      <c r="G316" t="s">
        <v>11</v>
      </c>
      <c r="H316">
        <v>2021</v>
      </c>
      <c r="I316" s="1">
        <v>44278</v>
      </c>
      <c r="J316" s="3">
        <v>44333</v>
      </c>
      <c r="K316">
        <v>0</v>
      </c>
      <c r="L316">
        <v>709</v>
      </c>
      <c r="M316" s="25">
        <v>5.3266450123571403</v>
      </c>
      <c r="N316" t="s">
        <v>561</v>
      </c>
      <c r="O316" s="17">
        <v>13.4</v>
      </c>
      <c r="P316" s="17">
        <v>25.6</v>
      </c>
      <c r="Q316" s="16">
        <f t="shared" si="29"/>
        <v>0.5234375</v>
      </c>
      <c r="R316">
        <v>1</v>
      </c>
      <c r="S316" t="s">
        <v>13</v>
      </c>
      <c r="T316" s="4"/>
      <c r="U316">
        <v>0</v>
      </c>
      <c r="V316" s="16">
        <v>0.53</v>
      </c>
      <c r="W316" s="16">
        <v>0.52</v>
      </c>
      <c r="X316" s="16">
        <v>0.56000000000000005</v>
      </c>
      <c r="Y316" s="23">
        <f t="shared" si="30"/>
        <v>0.53666666666666674</v>
      </c>
      <c r="Z316" s="16">
        <v>53.59</v>
      </c>
      <c r="AA316" s="16">
        <v>53.58</v>
      </c>
      <c r="AB316" s="16">
        <v>53.57</v>
      </c>
      <c r="AC316" s="16">
        <f t="shared" si="31"/>
        <v>53.580000000000005</v>
      </c>
      <c r="AD316" s="24">
        <v>5.5999999999999999E-3</v>
      </c>
      <c r="AE316" s="16">
        <f t="shared" si="32"/>
        <v>5.6</v>
      </c>
      <c r="AF316" s="24">
        <f t="shared" si="35"/>
        <v>0.10451661067562522</v>
      </c>
      <c r="AG316" s="16">
        <v>42.85</v>
      </c>
      <c r="AH316" s="22">
        <f t="shared" si="33"/>
        <v>21.425000000000001</v>
      </c>
      <c r="AI316" s="22">
        <f t="shared" si="34"/>
        <v>713</v>
      </c>
      <c r="AJ316" s="21">
        <f>AN316+AP316+AR316+AT316+AV316+AX316+AZ316+BB316+BD316+BD316+BF316+BI316+BK316+BM316+BO316+BQ316+BS316+BU316+BW316+BY316+CA316+CD316+CF316+CH316+CJ316+CL316+CN316+CP316+CR316+CT316+CV316</f>
        <v>343</v>
      </c>
      <c r="AK316" s="21">
        <f>AO316+AQ316+AS316+AU316+AW316+AY316+BA316+BC316+BE316+BE316+BG316+BJ316+BL316+BN316+BP316+BR316+BT316+BV316+BX316+BZ316+CB316+CE316+CG316+CI316+CK316+CM316+CO316+CQ316+CS316+CU316+CW316</f>
        <v>370</v>
      </c>
      <c r="AL316">
        <v>17</v>
      </c>
      <c r="AM316">
        <v>15</v>
      </c>
      <c r="AN316">
        <v>14</v>
      </c>
      <c r="AO316">
        <v>16</v>
      </c>
      <c r="AP316">
        <v>12</v>
      </c>
      <c r="AQ316">
        <v>16</v>
      </c>
      <c r="AR316">
        <v>12</v>
      </c>
      <c r="AS316">
        <v>13</v>
      </c>
      <c r="AT316">
        <v>11</v>
      </c>
      <c r="AU316">
        <v>12</v>
      </c>
      <c r="AV316">
        <v>11</v>
      </c>
      <c r="AW316">
        <v>11</v>
      </c>
      <c r="AX316">
        <v>10</v>
      </c>
      <c r="AY316">
        <v>11</v>
      </c>
      <c r="AZ316">
        <v>11</v>
      </c>
      <c r="BA316">
        <v>11</v>
      </c>
      <c r="BB316">
        <v>10</v>
      </c>
      <c r="BC316">
        <v>11</v>
      </c>
      <c r="BD316">
        <v>10</v>
      </c>
      <c r="BE316">
        <v>10</v>
      </c>
      <c r="BF316">
        <v>10</v>
      </c>
      <c r="BG316">
        <v>10</v>
      </c>
      <c r="BI316">
        <v>14</v>
      </c>
      <c r="BJ316">
        <v>17</v>
      </c>
      <c r="BK316">
        <v>13</v>
      </c>
      <c r="BL316">
        <v>15</v>
      </c>
      <c r="BM316">
        <v>12</v>
      </c>
      <c r="BN316">
        <v>13</v>
      </c>
      <c r="BO316">
        <v>11</v>
      </c>
      <c r="BP316">
        <v>12</v>
      </c>
      <c r="BQ316">
        <v>11</v>
      </c>
      <c r="BR316">
        <v>11</v>
      </c>
      <c r="BS316">
        <v>11</v>
      </c>
      <c r="BT316">
        <v>11</v>
      </c>
      <c r="BU316">
        <v>10</v>
      </c>
      <c r="BV316">
        <v>10</v>
      </c>
      <c r="BW316">
        <v>10</v>
      </c>
      <c r="BX316">
        <v>10</v>
      </c>
      <c r="BY316">
        <v>10</v>
      </c>
      <c r="BZ316">
        <v>10</v>
      </c>
      <c r="CA316">
        <v>10</v>
      </c>
      <c r="CB316">
        <v>10</v>
      </c>
      <c r="CD316">
        <v>14</v>
      </c>
      <c r="CE316">
        <v>17</v>
      </c>
      <c r="CF316">
        <v>12</v>
      </c>
      <c r="CG316">
        <v>15</v>
      </c>
      <c r="CH316">
        <v>12</v>
      </c>
      <c r="CI316">
        <v>13</v>
      </c>
      <c r="CJ316">
        <v>11</v>
      </c>
      <c r="CK316">
        <v>12</v>
      </c>
      <c r="CL316">
        <v>11</v>
      </c>
      <c r="CM316">
        <v>11</v>
      </c>
      <c r="CN316">
        <v>10</v>
      </c>
      <c r="CO316">
        <v>11</v>
      </c>
      <c r="CP316">
        <v>10</v>
      </c>
      <c r="CQ316">
        <v>11</v>
      </c>
      <c r="CR316">
        <v>10</v>
      </c>
      <c r="CS316">
        <v>10</v>
      </c>
      <c r="CT316">
        <v>10</v>
      </c>
      <c r="CU316">
        <v>10</v>
      </c>
      <c r="CV316">
        <v>10</v>
      </c>
      <c r="CW316">
        <v>10</v>
      </c>
    </row>
    <row r="317" spans="1:177" x14ac:dyDescent="0.3">
      <c r="A317" s="8">
        <v>214</v>
      </c>
      <c r="B317" s="8">
        <v>6222</v>
      </c>
      <c r="C317" s="2" t="s">
        <v>195</v>
      </c>
      <c r="D317" s="2" t="s">
        <v>510</v>
      </c>
      <c r="E317" s="4" t="s">
        <v>233</v>
      </c>
      <c r="G317" t="s">
        <v>11</v>
      </c>
      <c r="H317">
        <v>2014</v>
      </c>
      <c r="I317" s="1">
        <v>41666</v>
      </c>
      <c r="J317" s="3">
        <v>44340</v>
      </c>
      <c r="K317">
        <v>7</v>
      </c>
      <c r="L317">
        <v>2717</v>
      </c>
      <c r="M317" s="25">
        <v>5.3266450123571403</v>
      </c>
      <c r="N317" t="s">
        <v>557</v>
      </c>
      <c r="O317" s="17">
        <v>16</v>
      </c>
      <c r="P317" s="17">
        <v>25.1</v>
      </c>
      <c r="Q317" s="16">
        <f t="shared" si="29"/>
        <v>0.63745019920318724</v>
      </c>
      <c r="R317">
        <v>1</v>
      </c>
      <c r="S317" t="s">
        <v>26</v>
      </c>
      <c r="T317" s="4"/>
      <c r="U317">
        <v>0</v>
      </c>
      <c r="V317" s="16">
        <v>0.5</v>
      </c>
      <c r="W317" s="16">
        <v>0.53</v>
      </c>
      <c r="X317" s="16">
        <v>0.54</v>
      </c>
      <c r="Y317" s="23">
        <f t="shared" si="30"/>
        <v>0.52333333333333332</v>
      </c>
      <c r="Z317" s="16">
        <v>54.75</v>
      </c>
      <c r="AA317" s="16">
        <v>54.92</v>
      </c>
      <c r="AB317" s="16">
        <v>54.84</v>
      </c>
      <c r="AC317" s="16">
        <f t="shared" si="31"/>
        <v>54.836666666666666</v>
      </c>
      <c r="AD317" s="24">
        <v>7.1000000000000004E-3</v>
      </c>
      <c r="AE317" s="16">
        <f t="shared" si="32"/>
        <v>7.1000000000000005</v>
      </c>
      <c r="AF317" s="24">
        <f t="shared" si="35"/>
        <v>0.12947541182906816</v>
      </c>
      <c r="AG317" s="16">
        <v>49.85</v>
      </c>
      <c r="AH317" s="22">
        <f t="shared" si="33"/>
        <v>24.925000000000001</v>
      </c>
      <c r="AI317" s="22" t="e">
        <f t="shared" si="34"/>
        <v>#VALUE!</v>
      </c>
      <c r="AJ317" s="21" t="s">
        <v>133</v>
      </c>
      <c r="AK317" s="21" t="s">
        <v>133</v>
      </c>
      <c r="FM317">
        <v>0.51</v>
      </c>
      <c r="FN317">
        <v>0.52</v>
      </c>
      <c r="FO317">
        <v>0.48</v>
      </c>
      <c r="FP317">
        <v>47.93</v>
      </c>
      <c r="FQ317">
        <v>48.08</v>
      </c>
      <c r="FR317">
        <v>48.1</v>
      </c>
      <c r="FS317">
        <v>41.92</v>
      </c>
    </row>
    <row r="318" spans="1:177" x14ac:dyDescent="0.3">
      <c r="A318">
        <v>342</v>
      </c>
      <c r="B318">
        <v>6772</v>
      </c>
      <c r="C318" s="2" t="s">
        <v>149</v>
      </c>
      <c r="D318" s="2" t="s">
        <v>464</v>
      </c>
      <c r="E318" s="4" t="s">
        <v>233</v>
      </c>
      <c r="G318" t="s">
        <v>11</v>
      </c>
      <c r="H318">
        <v>2017</v>
      </c>
      <c r="I318" s="1">
        <v>42932</v>
      </c>
      <c r="J318" s="3">
        <v>44340</v>
      </c>
      <c r="K318">
        <v>4</v>
      </c>
      <c r="L318">
        <v>2025</v>
      </c>
      <c r="M318" s="25">
        <v>5.3266450123571403</v>
      </c>
      <c r="N318" t="s">
        <v>557</v>
      </c>
      <c r="O318" s="17">
        <v>17.7</v>
      </c>
      <c r="P318" s="17">
        <v>27</v>
      </c>
      <c r="Q318" s="16">
        <f t="shared" si="29"/>
        <v>0.65555555555555556</v>
      </c>
      <c r="R318">
        <v>1</v>
      </c>
      <c r="S318" t="s">
        <v>17</v>
      </c>
      <c r="T318" s="4"/>
      <c r="U318">
        <v>1</v>
      </c>
      <c r="V318" s="16">
        <v>0.5</v>
      </c>
      <c r="W318" s="16">
        <v>0.52</v>
      </c>
      <c r="X318" s="16">
        <v>0.51</v>
      </c>
      <c r="Y318" s="23">
        <f t="shared" si="30"/>
        <v>0.51</v>
      </c>
      <c r="Z318" s="16">
        <v>55.4</v>
      </c>
      <c r="AA318" s="16">
        <v>55.39</v>
      </c>
      <c r="AB318" s="16">
        <v>55.44</v>
      </c>
      <c r="AC318" s="16">
        <f t="shared" si="31"/>
        <v>55.41</v>
      </c>
      <c r="AD318" s="24">
        <v>6.7000000000000002E-3</v>
      </c>
      <c r="AE318" s="16">
        <f t="shared" si="32"/>
        <v>6.7</v>
      </c>
      <c r="AF318" s="24">
        <f t="shared" si="35"/>
        <v>0.1209168020212958</v>
      </c>
      <c r="AG318" s="16">
        <v>45.64</v>
      </c>
      <c r="AH318" s="22">
        <f t="shared" si="33"/>
        <v>22.82</v>
      </c>
      <c r="AI318" s="22" t="e">
        <f t="shared" si="34"/>
        <v>#VALUE!</v>
      </c>
      <c r="AJ318" s="21" t="s">
        <v>133</v>
      </c>
      <c r="AK318" s="21" t="s">
        <v>133</v>
      </c>
      <c r="FT318">
        <v>4</v>
      </c>
      <c r="FU318">
        <v>3</v>
      </c>
    </row>
    <row r="319" spans="1:177" x14ac:dyDescent="0.3">
      <c r="A319">
        <v>506</v>
      </c>
      <c r="B319">
        <v>7157</v>
      </c>
      <c r="C319" s="2" t="s">
        <v>196</v>
      </c>
      <c r="D319" s="2" t="s">
        <v>511</v>
      </c>
      <c r="E319" s="4" t="s">
        <v>233</v>
      </c>
      <c r="G319" t="s">
        <v>11</v>
      </c>
      <c r="H319">
        <v>2020</v>
      </c>
      <c r="I319" s="1">
        <v>44068</v>
      </c>
      <c r="J319" s="3">
        <v>44342</v>
      </c>
      <c r="K319">
        <v>1</v>
      </c>
      <c r="L319">
        <v>690</v>
      </c>
      <c r="M319" s="25">
        <v>5.3266450123571403</v>
      </c>
      <c r="N319" t="s">
        <v>561</v>
      </c>
      <c r="O319" s="17">
        <v>15.1</v>
      </c>
      <c r="P319" s="17">
        <v>26.2</v>
      </c>
      <c r="Q319" s="16">
        <f t="shared" si="29"/>
        <v>0.57633587786259544</v>
      </c>
      <c r="R319">
        <v>1</v>
      </c>
      <c r="S319" t="s">
        <v>15</v>
      </c>
      <c r="T319" s="4"/>
      <c r="U319">
        <v>1</v>
      </c>
      <c r="V319" s="16">
        <v>0.49</v>
      </c>
      <c r="W319" s="16">
        <v>0.53</v>
      </c>
      <c r="X319" s="16">
        <v>0.53</v>
      </c>
      <c r="Y319" s="23">
        <f t="shared" si="30"/>
        <v>0.51666666666666672</v>
      </c>
      <c r="Z319" s="16">
        <v>52.32</v>
      </c>
      <c r="AA319" s="16">
        <v>52.27</v>
      </c>
      <c r="AB319" s="16">
        <v>52.29</v>
      </c>
      <c r="AC319" s="16">
        <f t="shared" si="31"/>
        <v>52.293333333333329</v>
      </c>
      <c r="AD319" s="24">
        <v>5.4000000000000003E-3</v>
      </c>
      <c r="AE319" s="16">
        <f t="shared" si="32"/>
        <v>5.4</v>
      </c>
      <c r="AF319" s="24">
        <f t="shared" si="35"/>
        <v>0.10326364099949006</v>
      </c>
      <c r="AG319" s="16">
        <v>45.22</v>
      </c>
      <c r="AH319" s="22">
        <f t="shared" si="33"/>
        <v>22.61</v>
      </c>
      <c r="AI319" s="22" t="e">
        <f t="shared" si="34"/>
        <v>#VALUE!</v>
      </c>
      <c r="AJ319" s="21" t="s">
        <v>133</v>
      </c>
      <c r="AK319" s="21" t="s">
        <v>133</v>
      </c>
      <c r="FT319">
        <v>3</v>
      </c>
      <c r="FU319">
        <v>3</v>
      </c>
    </row>
    <row r="320" spans="1:177" x14ac:dyDescent="0.3">
      <c r="A320">
        <v>508</v>
      </c>
      <c r="B320">
        <v>7158</v>
      </c>
      <c r="C320" s="2" t="s">
        <v>197</v>
      </c>
      <c r="D320" s="2" t="s">
        <v>512</v>
      </c>
      <c r="E320" s="4" t="s">
        <v>233</v>
      </c>
      <c r="G320" t="s">
        <v>11</v>
      </c>
      <c r="H320">
        <v>2020</v>
      </c>
      <c r="I320" s="1">
        <v>44068</v>
      </c>
      <c r="J320" s="3">
        <v>44342</v>
      </c>
      <c r="K320">
        <v>1</v>
      </c>
      <c r="L320">
        <v>562</v>
      </c>
      <c r="M320" s="25">
        <v>5.3266450123571403</v>
      </c>
      <c r="N320" t="s">
        <v>561</v>
      </c>
      <c r="O320" s="17">
        <v>13.8</v>
      </c>
      <c r="P320" s="17">
        <v>24.4</v>
      </c>
      <c r="Q320" s="16">
        <f t="shared" si="29"/>
        <v>0.56557377049180335</v>
      </c>
      <c r="R320">
        <v>1</v>
      </c>
      <c r="S320" t="s">
        <v>28</v>
      </c>
      <c r="T320" s="4"/>
      <c r="U320">
        <v>1</v>
      </c>
      <c r="V320" s="16">
        <v>0.48</v>
      </c>
      <c r="W320" s="16">
        <v>0.48</v>
      </c>
      <c r="X320" s="16">
        <v>0.49</v>
      </c>
      <c r="Y320" s="23">
        <f t="shared" si="30"/>
        <v>0.48333333333333334</v>
      </c>
      <c r="Z320" s="16">
        <v>60.25</v>
      </c>
      <c r="AA320" s="16">
        <v>60.36</v>
      </c>
      <c r="AB320" s="16">
        <v>60.35</v>
      </c>
      <c r="AC320" s="16">
        <f t="shared" si="31"/>
        <v>60.32</v>
      </c>
      <c r="AD320" s="24">
        <v>5.7999999999999996E-3</v>
      </c>
      <c r="AE320" s="16">
        <f t="shared" si="32"/>
        <v>5.8</v>
      </c>
      <c r="AF320" s="24">
        <f t="shared" si="35"/>
        <v>9.6153846153846145E-2</v>
      </c>
      <c r="AG320" s="16">
        <v>51.5</v>
      </c>
      <c r="AH320" s="22">
        <f t="shared" si="33"/>
        <v>25.75</v>
      </c>
      <c r="AI320" s="22" t="e">
        <f t="shared" si="34"/>
        <v>#VALUE!</v>
      </c>
      <c r="AJ320" s="21" t="s">
        <v>133</v>
      </c>
      <c r="AK320" s="21" t="s">
        <v>133</v>
      </c>
      <c r="FT320">
        <v>3</v>
      </c>
      <c r="FU320">
        <v>3</v>
      </c>
    </row>
    <row r="321" spans="1:177" x14ac:dyDescent="0.3">
      <c r="A321">
        <v>97</v>
      </c>
      <c r="B321">
        <v>6029</v>
      </c>
      <c r="C321" s="2" t="s">
        <v>58</v>
      </c>
      <c r="D321" s="2" t="s">
        <v>375</v>
      </c>
      <c r="E321" s="4" t="s">
        <v>233</v>
      </c>
      <c r="G321" t="s">
        <v>11</v>
      </c>
      <c r="H321">
        <v>2012</v>
      </c>
      <c r="I321" s="1">
        <v>41250</v>
      </c>
      <c r="J321" s="3">
        <v>44357</v>
      </c>
      <c r="K321">
        <v>9</v>
      </c>
      <c r="L321">
        <v>3107</v>
      </c>
      <c r="M321" s="25">
        <v>5.3266450123571403</v>
      </c>
      <c r="N321" t="s">
        <v>557</v>
      </c>
      <c r="O321" s="17">
        <v>17.399999999999999</v>
      </c>
      <c r="P321" s="17">
        <v>26.8</v>
      </c>
      <c r="Q321" s="16">
        <f t="shared" si="29"/>
        <v>0.64925373134328346</v>
      </c>
      <c r="R321">
        <v>1</v>
      </c>
      <c r="S321" t="s">
        <v>13</v>
      </c>
      <c r="T321" s="4"/>
      <c r="U321">
        <v>0</v>
      </c>
      <c r="V321" s="16">
        <v>0.55000000000000004</v>
      </c>
      <c r="W321" s="16">
        <v>0.56000000000000005</v>
      </c>
      <c r="X321" s="16">
        <v>0.54</v>
      </c>
      <c r="Y321" s="23">
        <f t="shared" si="30"/>
        <v>0.55000000000000004</v>
      </c>
      <c r="Z321" s="16">
        <v>58.29</v>
      </c>
      <c r="AA321" s="16">
        <v>58.15</v>
      </c>
      <c r="AB321" s="16">
        <v>58.21</v>
      </c>
      <c r="AC321" s="16">
        <f t="shared" si="31"/>
        <v>58.216666666666669</v>
      </c>
      <c r="AD321" s="24">
        <v>6.7999999999999996E-3</v>
      </c>
      <c r="AE321" s="16">
        <f t="shared" si="32"/>
        <v>6.8</v>
      </c>
      <c r="AF321" s="24">
        <f t="shared" si="35"/>
        <v>0.11680503864872602</v>
      </c>
      <c r="AG321" s="16">
        <v>47.14</v>
      </c>
      <c r="AH321" s="22">
        <f t="shared" si="33"/>
        <v>23.57</v>
      </c>
      <c r="AI321" s="22" t="e">
        <f t="shared" si="34"/>
        <v>#VALUE!</v>
      </c>
      <c r="AJ321" s="21" t="s">
        <v>133</v>
      </c>
      <c r="AK321" s="21" t="s">
        <v>133</v>
      </c>
      <c r="FT321">
        <v>3</v>
      </c>
      <c r="FU321">
        <v>2</v>
      </c>
    </row>
    <row r="322" spans="1:177" x14ac:dyDescent="0.3">
      <c r="A322">
        <v>408</v>
      </c>
      <c r="B322">
        <v>6895</v>
      </c>
      <c r="C322" s="2" t="s">
        <v>199</v>
      </c>
      <c r="D322" s="2" t="s">
        <v>514</v>
      </c>
      <c r="E322" s="4" t="s">
        <v>233</v>
      </c>
      <c r="F322" t="s">
        <v>266</v>
      </c>
      <c r="G322" t="s">
        <v>11</v>
      </c>
      <c r="H322">
        <v>2017</v>
      </c>
      <c r="I322" s="1">
        <v>43047</v>
      </c>
      <c r="J322" s="3">
        <v>44359</v>
      </c>
      <c r="K322">
        <v>4</v>
      </c>
      <c r="L322">
        <v>1333</v>
      </c>
      <c r="M322" s="25">
        <v>5.3266450123571403</v>
      </c>
      <c r="N322" t="s">
        <v>603</v>
      </c>
      <c r="O322" s="17">
        <v>16.399999999999999</v>
      </c>
      <c r="P322" s="17">
        <v>25.9</v>
      </c>
      <c r="Q322" s="16">
        <f t="shared" ref="Q322:Q384" si="36">O322/P322</f>
        <v>0.63320463320463316</v>
      </c>
      <c r="R322">
        <v>1</v>
      </c>
      <c r="S322" t="s">
        <v>17</v>
      </c>
      <c r="T322" s="4"/>
      <c r="U322">
        <v>1</v>
      </c>
      <c r="V322" s="16">
        <v>0.51</v>
      </c>
      <c r="W322" s="16">
        <v>0.48</v>
      </c>
      <c r="X322" s="16">
        <v>0.45</v>
      </c>
      <c r="Y322" s="23">
        <f t="shared" ref="Y322:Y384" si="37">AVERAGE(V322:X322)</f>
        <v>0.48</v>
      </c>
      <c r="Z322" s="16">
        <v>64.099999999999994</v>
      </c>
      <c r="AA322" s="16">
        <v>64.010000000000005</v>
      </c>
      <c r="AB322" s="16">
        <v>64.069999999999993</v>
      </c>
      <c r="AC322" s="16">
        <f t="shared" ref="AC322:AC384" si="38">AVERAGE(Z322:AB322)</f>
        <v>64.06</v>
      </c>
      <c r="AD322" s="24">
        <v>7.1000000000000004E-3</v>
      </c>
      <c r="AE322" s="16">
        <f t="shared" ref="AE322:AE384" si="39">AD322*1000</f>
        <v>7.1000000000000005</v>
      </c>
      <c r="AF322" s="24">
        <f t="shared" si="35"/>
        <v>0.11083359350608804</v>
      </c>
      <c r="AG322" s="16">
        <v>55.07</v>
      </c>
      <c r="AH322" s="22">
        <f t="shared" ref="AH322:AH384" si="40">AG322/2</f>
        <v>27.535</v>
      </c>
      <c r="AI322" s="22" t="e">
        <f t="shared" ref="AI322:AI384" si="41">AJ322+AK322</f>
        <v>#VALUE!</v>
      </c>
      <c r="AJ322" s="21" t="s">
        <v>133</v>
      </c>
      <c r="AK322" s="21" t="s">
        <v>133</v>
      </c>
      <c r="FT322">
        <v>3</v>
      </c>
      <c r="FU322">
        <v>3</v>
      </c>
    </row>
    <row r="323" spans="1:177" x14ac:dyDescent="0.3">
      <c r="A323">
        <v>489</v>
      </c>
      <c r="B323">
        <v>7142</v>
      </c>
      <c r="C323" s="2" t="s">
        <v>187</v>
      </c>
      <c r="D323" s="2" t="s">
        <v>502</v>
      </c>
      <c r="E323" s="4" t="s">
        <v>233</v>
      </c>
      <c r="G323" t="s">
        <v>11</v>
      </c>
      <c r="H323">
        <v>2019</v>
      </c>
      <c r="I323" s="1">
        <v>43625</v>
      </c>
      <c r="J323" s="3">
        <v>44359</v>
      </c>
      <c r="K323">
        <v>2</v>
      </c>
      <c r="L323">
        <v>1010</v>
      </c>
      <c r="M323" s="25">
        <v>5.3266450123571403</v>
      </c>
      <c r="N323" t="s">
        <v>561</v>
      </c>
      <c r="O323" s="17">
        <v>15.8</v>
      </c>
      <c r="P323" s="17">
        <v>25.5</v>
      </c>
      <c r="Q323" s="16">
        <f t="shared" si="36"/>
        <v>0.61960784313725492</v>
      </c>
      <c r="R323">
        <v>1</v>
      </c>
      <c r="S323" t="s">
        <v>26</v>
      </c>
      <c r="T323" s="4"/>
      <c r="U323">
        <v>0</v>
      </c>
      <c r="V323" s="16">
        <v>0.56000000000000005</v>
      </c>
      <c r="W323" s="16">
        <v>0.52</v>
      </c>
      <c r="X323" s="16">
        <v>0.55000000000000004</v>
      </c>
      <c r="Y323" s="23">
        <f t="shared" si="37"/>
        <v>0.54333333333333333</v>
      </c>
      <c r="Z323" s="16">
        <v>49.97</v>
      </c>
      <c r="AA323" s="16">
        <v>50.11</v>
      </c>
      <c r="AB323" s="16">
        <v>50.08</v>
      </c>
      <c r="AC323" s="16">
        <f t="shared" si="38"/>
        <v>50.053333333333335</v>
      </c>
      <c r="AD323" s="24">
        <v>5.8999999999999999E-3</v>
      </c>
      <c r="AE323" s="16">
        <f t="shared" si="39"/>
        <v>5.8999999999999995</v>
      </c>
      <c r="AF323" s="24">
        <f t="shared" ref="AF323:AF386" si="42">AE323/(AC323)</f>
        <v>0.11787426744805539</v>
      </c>
      <c r="AG323" s="16">
        <v>40.9</v>
      </c>
      <c r="AH323" s="22">
        <f t="shared" si="40"/>
        <v>20.45</v>
      </c>
      <c r="AI323" s="22" t="e">
        <f t="shared" si="41"/>
        <v>#VALUE!</v>
      </c>
      <c r="AJ323" s="21" t="s">
        <v>133</v>
      </c>
      <c r="AK323" s="21" t="s">
        <v>133</v>
      </c>
    </row>
    <row r="324" spans="1:177" x14ac:dyDescent="0.3">
      <c r="A324">
        <v>362</v>
      </c>
      <c r="B324">
        <v>6788</v>
      </c>
      <c r="C324" s="2" t="s">
        <v>146</v>
      </c>
      <c r="D324" s="2" t="s">
        <v>461</v>
      </c>
      <c r="E324" s="4" t="s">
        <v>233</v>
      </c>
      <c r="G324" t="s">
        <v>11</v>
      </c>
      <c r="H324">
        <v>2016</v>
      </c>
      <c r="I324" s="1">
        <v>42716</v>
      </c>
      <c r="J324" s="3">
        <v>44364</v>
      </c>
      <c r="K324">
        <v>5</v>
      </c>
      <c r="L324">
        <v>1684</v>
      </c>
      <c r="M324" s="25">
        <v>4.4678857922142896</v>
      </c>
      <c r="N324" t="s">
        <v>557</v>
      </c>
      <c r="O324" s="17">
        <v>17.600000000000001</v>
      </c>
      <c r="P324" s="17">
        <v>26.1</v>
      </c>
      <c r="Q324" s="16">
        <f t="shared" si="36"/>
        <v>0.67432950191570884</v>
      </c>
      <c r="R324">
        <v>1</v>
      </c>
      <c r="S324" t="s">
        <v>39</v>
      </c>
      <c r="T324" s="4"/>
      <c r="U324">
        <v>1</v>
      </c>
      <c r="V324" s="16">
        <v>0.52</v>
      </c>
      <c r="W324" s="16">
        <v>0.54</v>
      </c>
      <c r="X324" s="16">
        <v>0.55000000000000004</v>
      </c>
      <c r="Y324" s="23">
        <f t="shared" si="37"/>
        <v>0.53666666666666674</v>
      </c>
      <c r="Z324" s="16">
        <v>54.39</v>
      </c>
      <c r="AA324" s="16">
        <v>54.33</v>
      </c>
      <c r="AB324" s="16">
        <v>54.32</v>
      </c>
      <c r="AC324" s="16">
        <f t="shared" si="38"/>
        <v>54.346666666666664</v>
      </c>
      <c r="AD324" s="24">
        <v>6.8999999999999999E-3</v>
      </c>
      <c r="AE324" s="16">
        <f t="shared" si="39"/>
        <v>6.8999999999999995</v>
      </c>
      <c r="AF324" s="24">
        <f t="shared" si="42"/>
        <v>0.12696270853778213</v>
      </c>
      <c r="AG324" s="16">
        <v>44.02</v>
      </c>
      <c r="AH324" s="22">
        <f t="shared" si="40"/>
        <v>22.01</v>
      </c>
      <c r="AI324" s="22" t="e">
        <f t="shared" si="41"/>
        <v>#VALUE!</v>
      </c>
      <c r="AJ324" s="21" t="s">
        <v>133</v>
      </c>
      <c r="AK324" s="21" t="s">
        <v>133</v>
      </c>
      <c r="FT324">
        <v>4</v>
      </c>
      <c r="FU324">
        <v>3</v>
      </c>
    </row>
    <row r="325" spans="1:177" x14ac:dyDescent="0.3">
      <c r="A325">
        <v>493</v>
      </c>
      <c r="B325">
        <v>7147</v>
      </c>
      <c r="C325" s="2" t="s">
        <v>188</v>
      </c>
      <c r="D325" s="2" t="s">
        <v>503</v>
      </c>
      <c r="E325" s="4" t="s">
        <v>233</v>
      </c>
      <c r="G325" t="s">
        <v>11</v>
      </c>
      <c r="H325">
        <v>2020</v>
      </c>
      <c r="I325" s="1">
        <v>44038</v>
      </c>
      <c r="J325" s="3">
        <v>44368</v>
      </c>
      <c r="K325">
        <v>1</v>
      </c>
      <c r="L325">
        <v>330</v>
      </c>
      <c r="M325" s="25">
        <v>4.4678857922142896</v>
      </c>
      <c r="N325" t="s">
        <v>561</v>
      </c>
      <c r="O325" s="17">
        <v>14.8</v>
      </c>
      <c r="P325" s="17">
        <v>25.6</v>
      </c>
      <c r="Q325" s="16">
        <f t="shared" si="36"/>
        <v>0.578125</v>
      </c>
      <c r="R325">
        <v>1</v>
      </c>
      <c r="S325" t="s">
        <v>39</v>
      </c>
      <c r="T325" s="4"/>
      <c r="U325">
        <v>1</v>
      </c>
      <c r="V325" s="16">
        <v>0.56000000000000005</v>
      </c>
      <c r="W325" s="16">
        <v>0.57999999999999996</v>
      </c>
      <c r="X325" s="16">
        <v>0.56000000000000005</v>
      </c>
      <c r="Y325" s="23">
        <f t="shared" si="37"/>
        <v>0.56666666666666676</v>
      </c>
      <c r="Z325" s="16">
        <v>50.72</v>
      </c>
      <c r="AA325" s="16">
        <v>50.72</v>
      </c>
      <c r="AB325" s="16">
        <v>50.69</v>
      </c>
      <c r="AC325" s="16">
        <f t="shared" si="38"/>
        <v>50.71</v>
      </c>
      <c r="AD325" s="24">
        <v>6.1000000000000004E-3</v>
      </c>
      <c r="AE325" s="16">
        <f t="shared" si="39"/>
        <v>6.1000000000000005</v>
      </c>
      <c r="AF325" s="24">
        <f t="shared" si="42"/>
        <v>0.12029185564977322</v>
      </c>
      <c r="AG325" s="16">
        <v>43.93</v>
      </c>
      <c r="AH325" s="22">
        <f t="shared" si="40"/>
        <v>21.965</v>
      </c>
      <c r="AI325" s="22" t="e">
        <f t="shared" si="41"/>
        <v>#VALUE!</v>
      </c>
      <c r="AJ325" s="21" t="s">
        <v>133</v>
      </c>
      <c r="AK325" s="21" t="s">
        <v>133</v>
      </c>
      <c r="FT325">
        <v>3</v>
      </c>
      <c r="FU325">
        <v>3</v>
      </c>
    </row>
    <row r="326" spans="1:177" x14ac:dyDescent="0.3">
      <c r="A326">
        <v>461</v>
      </c>
      <c r="B326">
        <v>7105</v>
      </c>
      <c r="C326" s="2" t="s">
        <v>200</v>
      </c>
      <c r="D326" s="2" t="s">
        <v>515</v>
      </c>
      <c r="E326" s="4" t="s">
        <v>233</v>
      </c>
      <c r="G326" t="s">
        <v>11</v>
      </c>
      <c r="H326">
        <v>2019</v>
      </c>
      <c r="I326" s="1">
        <v>43666</v>
      </c>
      <c r="J326" s="3">
        <v>44369</v>
      </c>
      <c r="K326">
        <v>2</v>
      </c>
      <c r="L326">
        <v>1308</v>
      </c>
      <c r="M326" s="25">
        <v>4.4678857922142896</v>
      </c>
      <c r="N326" t="s">
        <v>561</v>
      </c>
      <c r="O326" s="17">
        <v>15.7</v>
      </c>
      <c r="P326" s="17">
        <v>26.3</v>
      </c>
      <c r="Q326" s="16">
        <f t="shared" si="36"/>
        <v>0.59695817490494296</v>
      </c>
      <c r="R326">
        <v>1</v>
      </c>
      <c r="S326" t="s">
        <v>21</v>
      </c>
      <c r="T326" s="4"/>
      <c r="U326">
        <v>0</v>
      </c>
      <c r="V326" s="16">
        <v>0.56999999999999995</v>
      </c>
      <c r="W326" s="16">
        <v>0.57999999999999996</v>
      </c>
      <c r="X326" s="16">
        <v>0.54</v>
      </c>
      <c r="Y326" s="23">
        <f t="shared" si="37"/>
        <v>0.56333333333333335</v>
      </c>
      <c r="Z326" s="16">
        <v>51.42</v>
      </c>
      <c r="AA326" s="16">
        <v>51.57</v>
      </c>
      <c r="AB326" s="16">
        <v>51.52</v>
      </c>
      <c r="AC326" s="16">
        <f t="shared" si="38"/>
        <v>51.503333333333337</v>
      </c>
      <c r="AD326" s="24">
        <v>6.3E-3</v>
      </c>
      <c r="AE326" s="16">
        <f t="shared" si="39"/>
        <v>6.3</v>
      </c>
      <c r="AF326" s="24">
        <f t="shared" si="42"/>
        <v>0.12232217979418807</v>
      </c>
      <c r="AG326" s="16">
        <v>45.45</v>
      </c>
      <c r="AH326" s="22">
        <f t="shared" si="40"/>
        <v>22.725000000000001</v>
      </c>
      <c r="AI326" s="22" t="e">
        <f t="shared" si="41"/>
        <v>#VALUE!</v>
      </c>
      <c r="AJ326" s="21" t="s">
        <v>133</v>
      </c>
      <c r="AK326" s="21" t="s">
        <v>133</v>
      </c>
      <c r="AL326">
        <v>24</v>
      </c>
      <c r="AM326">
        <v>20</v>
      </c>
      <c r="AN326">
        <v>17</v>
      </c>
      <c r="AO326">
        <v>19</v>
      </c>
      <c r="AP326">
        <v>14</v>
      </c>
      <c r="AQ326">
        <v>17</v>
      </c>
      <c r="AR326">
        <v>13</v>
      </c>
      <c r="AS326">
        <v>14</v>
      </c>
      <c r="AT326">
        <v>12</v>
      </c>
      <c r="AU326">
        <v>13</v>
      </c>
      <c r="AV326">
        <v>12</v>
      </c>
      <c r="AW326">
        <v>13</v>
      </c>
      <c r="AX326">
        <v>11</v>
      </c>
      <c r="AY326">
        <v>12</v>
      </c>
      <c r="AZ326">
        <v>11</v>
      </c>
      <c r="BA326">
        <v>11</v>
      </c>
      <c r="BB326">
        <v>11</v>
      </c>
      <c r="BC326">
        <v>12</v>
      </c>
      <c r="BD326">
        <v>11</v>
      </c>
      <c r="BE326">
        <v>11</v>
      </c>
      <c r="BF326">
        <v>11</v>
      </c>
      <c r="BG326">
        <v>11</v>
      </c>
      <c r="BI326">
        <v>16</v>
      </c>
      <c r="BJ326">
        <v>17</v>
      </c>
      <c r="BK326">
        <v>14</v>
      </c>
      <c r="BL326">
        <v>16</v>
      </c>
      <c r="BM326">
        <v>13</v>
      </c>
      <c r="BN326">
        <v>14</v>
      </c>
      <c r="BO326">
        <v>12</v>
      </c>
      <c r="BP326">
        <v>14</v>
      </c>
      <c r="BQ326">
        <v>12</v>
      </c>
      <c r="BR326">
        <v>13</v>
      </c>
      <c r="BS326">
        <v>11</v>
      </c>
      <c r="BT326">
        <v>12</v>
      </c>
      <c r="BU326">
        <v>11</v>
      </c>
      <c r="BV326">
        <v>12</v>
      </c>
      <c r="BW326">
        <v>12</v>
      </c>
      <c r="BX326">
        <v>11</v>
      </c>
      <c r="BY326">
        <v>10</v>
      </c>
      <c r="BZ326">
        <v>11</v>
      </c>
      <c r="CA326">
        <v>10</v>
      </c>
      <c r="CB326">
        <v>10</v>
      </c>
      <c r="CD326">
        <v>15</v>
      </c>
      <c r="CE326">
        <v>18</v>
      </c>
      <c r="CF326">
        <v>13</v>
      </c>
      <c r="CG326">
        <v>16</v>
      </c>
      <c r="CH326">
        <v>13</v>
      </c>
      <c r="CI326">
        <v>14</v>
      </c>
      <c r="CJ326">
        <v>12</v>
      </c>
      <c r="CK326">
        <v>13</v>
      </c>
      <c r="CL326">
        <v>11</v>
      </c>
      <c r="CM326">
        <v>13</v>
      </c>
      <c r="CN326">
        <v>12</v>
      </c>
      <c r="CO326">
        <v>12</v>
      </c>
      <c r="CP326">
        <v>11</v>
      </c>
      <c r="CQ326">
        <v>12</v>
      </c>
      <c r="CR326">
        <v>11</v>
      </c>
      <c r="CS326">
        <v>11</v>
      </c>
      <c r="CT326">
        <v>11</v>
      </c>
      <c r="CU326">
        <v>11</v>
      </c>
      <c r="CV326">
        <v>11</v>
      </c>
      <c r="CW326">
        <v>11</v>
      </c>
      <c r="FM326">
        <v>0.51</v>
      </c>
      <c r="FN326">
        <v>0.48</v>
      </c>
      <c r="FO326">
        <v>0.47</v>
      </c>
      <c r="FP326">
        <v>50.79</v>
      </c>
      <c r="FQ326">
        <v>50.64</v>
      </c>
      <c r="FR326">
        <v>50.71</v>
      </c>
      <c r="FS326">
        <v>44.55</v>
      </c>
    </row>
    <row r="327" spans="1:177" x14ac:dyDescent="0.3">
      <c r="A327">
        <v>471</v>
      </c>
      <c r="B327">
        <v>7120</v>
      </c>
      <c r="C327" s="2" t="s">
        <v>202</v>
      </c>
      <c r="D327" s="2" t="s">
        <v>517</v>
      </c>
      <c r="E327" s="4" t="s">
        <v>233</v>
      </c>
      <c r="G327" t="s">
        <v>11</v>
      </c>
      <c r="H327">
        <v>2019</v>
      </c>
      <c r="I327" s="1">
        <v>43601</v>
      </c>
      <c r="J327" s="3">
        <v>44370</v>
      </c>
      <c r="K327">
        <v>2</v>
      </c>
      <c r="L327">
        <v>1401</v>
      </c>
      <c r="M327" s="25">
        <v>4.4678857922142896</v>
      </c>
      <c r="N327" t="s">
        <v>561</v>
      </c>
      <c r="O327" s="17">
        <v>16.600000000000001</v>
      </c>
      <c r="P327" s="17">
        <v>27</v>
      </c>
      <c r="Q327" s="16">
        <f t="shared" si="36"/>
        <v>0.61481481481481481</v>
      </c>
      <c r="R327">
        <v>1</v>
      </c>
      <c r="S327" t="s">
        <v>88</v>
      </c>
      <c r="T327" s="4"/>
      <c r="U327">
        <v>0</v>
      </c>
      <c r="V327" s="16">
        <v>0.56999999999999995</v>
      </c>
      <c r="W327" s="16">
        <v>0.54</v>
      </c>
      <c r="X327" s="16">
        <v>0.54</v>
      </c>
      <c r="Y327" s="23">
        <f t="shared" si="37"/>
        <v>0.54999999999999993</v>
      </c>
      <c r="Z327" s="16">
        <v>52.8</v>
      </c>
      <c r="AA327" s="16">
        <v>52.94</v>
      </c>
      <c r="AB327" s="16">
        <v>52.87</v>
      </c>
      <c r="AC327" s="16">
        <f t="shared" si="38"/>
        <v>52.87</v>
      </c>
      <c r="AD327" s="24">
        <v>6.4999999999999997E-3</v>
      </c>
      <c r="AE327" s="16">
        <f t="shared" si="39"/>
        <v>6.5</v>
      </c>
      <c r="AF327" s="24">
        <f t="shared" si="42"/>
        <v>0.12294306790240213</v>
      </c>
      <c r="AG327" s="16">
        <v>44.57</v>
      </c>
      <c r="AH327" s="22">
        <f t="shared" si="40"/>
        <v>22.285</v>
      </c>
      <c r="AI327" s="22" t="e">
        <f t="shared" si="41"/>
        <v>#VALUE!</v>
      </c>
      <c r="AJ327" s="21" t="s">
        <v>133</v>
      </c>
      <c r="AK327" s="21" t="s">
        <v>133</v>
      </c>
      <c r="FM327">
        <v>0.54</v>
      </c>
      <c r="FN327">
        <v>0.52</v>
      </c>
      <c r="FO327">
        <v>0.55000000000000004</v>
      </c>
      <c r="FP327">
        <v>51</v>
      </c>
      <c r="FQ327">
        <v>51.08</v>
      </c>
      <c r="FR327">
        <v>51.01</v>
      </c>
      <c r="FS327">
        <v>40.51</v>
      </c>
      <c r="FT327">
        <v>4</v>
      </c>
      <c r="FU327">
        <v>3</v>
      </c>
    </row>
    <row r="328" spans="1:177" x14ac:dyDescent="0.3">
      <c r="A328">
        <v>509</v>
      </c>
      <c r="B328">
        <v>7159</v>
      </c>
      <c r="C328" s="2" t="s">
        <v>192</v>
      </c>
      <c r="D328" s="2" t="s">
        <v>507</v>
      </c>
      <c r="E328" s="4" t="s">
        <v>233</v>
      </c>
      <c r="G328" t="s">
        <v>11</v>
      </c>
      <c r="H328">
        <v>2020</v>
      </c>
      <c r="I328" s="1">
        <v>44056</v>
      </c>
      <c r="J328" s="3">
        <v>44371</v>
      </c>
      <c r="K328">
        <v>1</v>
      </c>
      <c r="L328">
        <v>315</v>
      </c>
      <c r="M328" s="25">
        <v>4.4678857922142896</v>
      </c>
      <c r="N328" t="s">
        <v>558</v>
      </c>
      <c r="O328" s="17">
        <v>16.5</v>
      </c>
      <c r="P328" s="17">
        <v>26.1</v>
      </c>
      <c r="Q328" s="16">
        <f t="shared" si="36"/>
        <v>0.63218390804597702</v>
      </c>
      <c r="R328">
        <v>1</v>
      </c>
      <c r="S328" t="s">
        <v>13</v>
      </c>
      <c r="T328" s="4"/>
      <c r="U328">
        <v>0</v>
      </c>
      <c r="V328" s="16">
        <v>0.52</v>
      </c>
      <c r="W328" s="16">
        <v>0.53</v>
      </c>
      <c r="X328" s="16">
        <v>0.49</v>
      </c>
      <c r="Y328" s="23">
        <f t="shared" si="37"/>
        <v>0.51333333333333331</v>
      </c>
      <c r="Z328" s="16">
        <v>53.75</v>
      </c>
      <c r="AA328" s="16">
        <v>53.61</v>
      </c>
      <c r="AB328" s="16">
        <v>53.66</v>
      </c>
      <c r="AC328" s="16">
        <f t="shared" si="38"/>
        <v>53.673333333333325</v>
      </c>
      <c r="AD328" s="24">
        <v>7.1999999999999998E-3</v>
      </c>
      <c r="AE328" s="16">
        <f t="shared" si="39"/>
        <v>7.2</v>
      </c>
      <c r="AF328" s="24">
        <f t="shared" si="42"/>
        <v>0.13414482672959882</v>
      </c>
      <c r="AG328" s="16">
        <v>43.92</v>
      </c>
      <c r="AH328" s="22">
        <f t="shared" si="40"/>
        <v>21.96</v>
      </c>
      <c r="AI328" s="22" t="e">
        <f t="shared" si="41"/>
        <v>#VALUE!</v>
      </c>
      <c r="AJ328" s="21" t="s">
        <v>133</v>
      </c>
      <c r="AK328" s="21" t="s">
        <v>133</v>
      </c>
      <c r="FT328">
        <v>4</v>
      </c>
      <c r="FU328">
        <v>3</v>
      </c>
    </row>
    <row r="329" spans="1:177" x14ac:dyDescent="0.3">
      <c r="A329">
        <v>515</v>
      </c>
      <c r="B329">
        <v>7164</v>
      </c>
      <c r="C329" s="2" t="s">
        <v>203</v>
      </c>
      <c r="D329" s="2" t="s">
        <v>518</v>
      </c>
      <c r="E329" s="4" t="s">
        <v>233</v>
      </c>
      <c r="G329" t="s">
        <v>11</v>
      </c>
      <c r="H329">
        <v>2020</v>
      </c>
      <c r="I329" s="1">
        <v>44097</v>
      </c>
      <c r="J329" s="3">
        <v>44371</v>
      </c>
      <c r="K329">
        <v>1</v>
      </c>
      <c r="L329">
        <v>876</v>
      </c>
      <c r="M329" s="25">
        <v>4.4678857922142896</v>
      </c>
      <c r="N329" t="s">
        <v>561</v>
      </c>
      <c r="O329" s="17">
        <v>15.6</v>
      </c>
      <c r="P329" s="17">
        <v>26.1</v>
      </c>
      <c r="Q329" s="16">
        <f t="shared" si="36"/>
        <v>0.59770114942528729</v>
      </c>
      <c r="R329">
        <v>1</v>
      </c>
      <c r="S329" t="s">
        <v>13</v>
      </c>
      <c r="T329" s="4"/>
      <c r="U329">
        <v>0</v>
      </c>
      <c r="V329" s="16">
        <v>0.54</v>
      </c>
      <c r="W329" s="16">
        <v>0.53</v>
      </c>
      <c r="X329" s="16">
        <v>0.55000000000000004</v>
      </c>
      <c r="Y329" s="23">
        <f t="shared" si="37"/>
        <v>0.54</v>
      </c>
      <c r="Z329" s="16">
        <v>53.76</v>
      </c>
      <c r="AA329" s="16">
        <v>53.81</v>
      </c>
      <c r="AB329" s="16">
        <v>53.83</v>
      </c>
      <c r="AC329" s="16">
        <f t="shared" si="38"/>
        <v>53.79999999999999</v>
      </c>
      <c r="AD329" s="24">
        <v>5.7999999999999996E-3</v>
      </c>
      <c r="AE329" s="16">
        <f t="shared" si="39"/>
        <v>5.8</v>
      </c>
      <c r="AF329" s="24">
        <f t="shared" si="42"/>
        <v>0.10780669144981414</v>
      </c>
      <c r="AG329" s="16">
        <v>46.86</v>
      </c>
      <c r="AH329" s="22">
        <f t="shared" si="40"/>
        <v>23.43</v>
      </c>
      <c r="AI329" s="22" t="e">
        <f t="shared" si="41"/>
        <v>#VALUE!</v>
      </c>
      <c r="AJ329" s="21" t="s">
        <v>133</v>
      </c>
      <c r="AK329" s="21" t="s">
        <v>133</v>
      </c>
      <c r="FT329">
        <v>4</v>
      </c>
      <c r="FU329">
        <v>3</v>
      </c>
    </row>
    <row r="330" spans="1:177" x14ac:dyDescent="0.3">
      <c r="A330">
        <v>10</v>
      </c>
      <c r="B330">
        <v>3456</v>
      </c>
      <c r="C330" s="2" t="s">
        <v>183</v>
      </c>
      <c r="D330" s="2" t="s">
        <v>498</v>
      </c>
      <c r="E330" s="15" t="s">
        <v>233</v>
      </c>
      <c r="F330" t="s">
        <v>567</v>
      </c>
      <c r="G330" t="s">
        <v>11</v>
      </c>
      <c r="H330">
        <v>2004</v>
      </c>
      <c r="I330" s="1">
        <v>38151</v>
      </c>
      <c r="J330" s="3">
        <v>44376</v>
      </c>
      <c r="K330">
        <v>17</v>
      </c>
      <c r="L330">
        <v>6294</v>
      </c>
      <c r="M330" s="25">
        <v>4.4678857922142896</v>
      </c>
      <c r="N330" t="s">
        <v>557</v>
      </c>
      <c r="O330" s="17">
        <v>16</v>
      </c>
      <c r="P330" s="17">
        <v>26.3</v>
      </c>
      <c r="Q330" s="16">
        <f t="shared" si="36"/>
        <v>0.60836501901140683</v>
      </c>
      <c r="R330">
        <v>1</v>
      </c>
      <c r="S330" t="s">
        <v>26</v>
      </c>
      <c r="T330" s="4"/>
      <c r="U330">
        <v>0</v>
      </c>
      <c r="V330">
        <v>0.55000000000000004</v>
      </c>
      <c r="W330">
        <v>0.56999999999999995</v>
      </c>
      <c r="X330">
        <v>0.56000000000000005</v>
      </c>
      <c r="Y330" s="23">
        <f t="shared" si="37"/>
        <v>0.56000000000000005</v>
      </c>
      <c r="Z330">
        <v>47.73</v>
      </c>
      <c r="AA330">
        <v>47.61</v>
      </c>
      <c r="AB330" s="16">
        <v>47.72</v>
      </c>
      <c r="AC330" s="16">
        <f t="shared" si="38"/>
        <v>47.686666666666667</v>
      </c>
      <c r="AD330" s="24">
        <v>6.1000000000000004E-3</v>
      </c>
      <c r="AE330" s="16">
        <f t="shared" si="39"/>
        <v>6.1000000000000005</v>
      </c>
      <c r="AF330" s="24">
        <f t="shared" si="42"/>
        <v>0.1279183559345729</v>
      </c>
      <c r="AG330">
        <v>42.11</v>
      </c>
      <c r="AH330" s="22">
        <f t="shared" si="40"/>
        <v>21.055</v>
      </c>
      <c r="AI330" s="22">
        <f t="shared" si="41"/>
        <v>0</v>
      </c>
      <c r="AJ330" s="21">
        <f>AN330+AP330+AR330+AT330+AV330+AX330+AZ330+BB330+BD330+BD330+BF330+BI330+BK330+BM330+BO330+BQ330+BS330+BU330+BW330+BY330+CA330+CD330+CF330+CH330+CJ330+CL330+CN330+CP330+CR330+CT330+CV330</f>
        <v>0</v>
      </c>
      <c r="AK330" s="21">
        <f>AO330+AQ330+AS330+AU330+AW330+AY330+BA330+BC330+BE330+BE330+BG330+BJ330+BL330+BN330+BP330+BR330+BT330+BV330+BX330+BZ330+CB330+CE330+CG330+CI330+CK330+CM330+CO330+CQ330+CS330+CU330+CW330</f>
        <v>0</v>
      </c>
      <c r="FT330">
        <v>3</v>
      </c>
      <c r="FU330">
        <v>3</v>
      </c>
    </row>
    <row r="331" spans="1:177" x14ac:dyDescent="0.3">
      <c r="A331">
        <v>55</v>
      </c>
      <c r="B331">
        <v>5624</v>
      </c>
      <c r="C331" s="2" t="s">
        <v>36</v>
      </c>
      <c r="D331" s="2" t="s">
        <v>354</v>
      </c>
      <c r="E331" s="13" t="s">
        <v>233</v>
      </c>
      <c r="G331" t="s">
        <v>11</v>
      </c>
      <c r="H331">
        <v>2011</v>
      </c>
      <c r="I331" s="1">
        <v>40654</v>
      </c>
      <c r="J331" s="3">
        <v>44378</v>
      </c>
      <c r="K331">
        <v>10</v>
      </c>
      <c r="L331">
        <v>3724</v>
      </c>
      <c r="M331" s="25">
        <v>4.4678857922142896</v>
      </c>
      <c r="N331" t="s">
        <v>557</v>
      </c>
      <c r="O331" s="17">
        <v>15.9</v>
      </c>
      <c r="P331" s="17">
        <v>26.7</v>
      </c>
      <c r="Q331" s="16">
        <f t="shared" si="36"/>
        <v>0.5955056179775281</v>
      </c>
      <c r="R331">
        <v>1</v>
      </c>
      <c r="S331" t="s">
        <v>13</v>
      </c>
      <c r="T331" s="4"/>
      <c r="U331">
        <v>0</v>
      </c>
      <c r="V331">
        <v>0.52</v>
      </c>
      <c r="W331" s="16">
        <v>0.5</v>
      </c>
      <c r="X331">
        <v>0.48</v>
      </c>
      <c r="Y331" s="23">
        <f t="shared" si="37"/>
        <v>0.5</v>
      </c>
      <c r="Z331">
        <v>50.58</v>
      </c>
      <c r="AA331">
        <v>50.46</v>
      </c>
      <c r="AB331" s="16">
        <v>50.62</v>
      </c>
      <c r="AC331" s="16">
        <f t="shared" si="38"/>
        <v>50.553333333333335</v>
      </c>
      <c r="AD331" s="24">
        <v>6.0000000000000001E-3</v>
      </c>
      <c r="AE331" s="16">
        <f t="shared" si="39"/>
        <v>6</v>
      </c>
      <c r="AF331" s="24">
        <f t="shared" si="42"/>
        <v>0.11868653567189766</v>
      </c>
      <c r="AG331" s="16">
        <v>42.4</v>
      </c>
      <c r="AH331" s="22">
        <f t="shared" si="40"/>
        <v>21.2</v>
      </c>
      <c r="AI331" s="22" t="e">
        <f t="shared" si="41"/>
        <v>#VALUE!</v>
      </c>
      <c r="AJ331" s="21" t="s">
        <v>133</v>
      </c>
      <c r="AK331" s="21" t="s">
        <v>133</v>
      </c>
      <c r="FT331">
        <v>3</v>
      </c>
      <c r="FU331">
        <v>3</v>
      </c>
    </row>
    <row r="332" spans="1:177" x14ac:dyDescent="0.3">
      <c r="A332">
        <v>195</v>
      </c>
      <c r="B332">
        <v>6193</v>
      </c>
      <c r="C332" s="2" t="s">
        <v>84</v>
      </c>
      <c r="D332" s="2" t="s">
        <v>401</v>
      </c>
      <c r="E332" s="15" t="s">
        <v>233</v>
      </c>
      <c r="G332" t="s">
        <v>11</v>
      </c>
      <c r="H332">
        <v>2014</v>
      </c>
      <c r="I332" s="1">
        <v>41799</v>
      </c>
      <c r="J332" s="3">
        <v>44378</v>
      </c>
      <c r="K332">
        <v>7</v>
      </c>
      <c r="L332">
        <v>2954</v>
      </c>
      <c r="M332" s="25">
        <v>4.4678857922142896</v>
      </c>
      <c r="N332" t="s">
        <v>557</v>
      </c>
      <c r="O332" s="17">
        <v>16.899999999999999</v>
      </c>
      <c r="P332" s="17">
        <v>25.9</v>
      </c>
      <c r="Q332" s="16">
        <f t="shared" si="36"/>
        <v>0.65250965250965254</v>
      </c>
      <c r="R332">
        <v>1</v>
      </c>
      <c r="S332" t="s">
        <v>17</v>
      </c>
      <c r="T332" s="4"/>
      <c r="U332">
        <v>1</v>
      </c>
      <c r="V332" s="16">
        <v>0.49</v>
      </c>
      <c r="W332" s="16">
        <v>0.52</v>
      </c>
      <c r="X332" s="16">
        <v>0.5</v>
      </c>
      <c r="Y332" s="23">
        <f t="shared" si="37"/>
        <v>0.5033333333333333</v>
      </c>
      <c r="Z332" s="16">
        <v>49.28</v>
      </c>
      <c r="AA332" s="16">
        <v>49.27</v>
      </c>
      <c r="AB332" s="16">
        <v>49.27</v>
      </c>
      <c r="AC332" s="16">
        <f t="shared" si="38"/>
        <v>49.273333333333341</v>
      </c>
      <c r="AD332" s="24">
        <v>5.7999999999999996E-3</v>
      </c>
      <c r="AE332" s="16">
        <f t="shared" si="39"/>
        <v>5.8</v>
      </c>
      <c r="AF332" s="24">
        <f t="shared" si="42"/>
        <v>0.11771072926532267</v>
      </c>
      <c r="AG332" s="16">
        <v>42.45</v>
      </c>
      <c r="AH332" s="22">
        <f t="shared" si="40"/>
        <v>21.225000000000001</v>
      </c>
      <c r="AI332" s="22">
        <f t="shared" si="41"/>
        <v>0</v>
      </c>
      <c r="AJ332" s="21">
        <f>AN332+AP332+AR332+AT332+AV332+AX332+AZ332+BB332+BD332+BD332+BF332+BI332+BK332+BM332+BO332+BQ332+BS332+BU332+BW332+BY332+CA332+CD332+CF332+CH332+CJ332+CL332+CN332+CP332+CR332+CT332+CV332</f>
        <v>0</v>
      </c>
      <c r="AK332" s="21">
        <f>AO332+AQ332+AS332+AU332+AW332+AY332+BA332+BC332+BE332+BE332+BG332+BJ332+BL332+BN332+BP332+BR332+BT332+BV332+BX332+BZ332+CB332+CE332+CG332+CI332+CK332+CM332+CO332+CQ332+CS332+CU332+CW332</f>
        <v>0</v>
      </c>
      <c r="FT332">
        <v>3</v>
      </c>
      <c r="FU332">
        <v>3</v>
      </c>
    </row>
    <row r="333" spans="1:177" x14ac:dyDescent="0.3">
      <c r="A333">
        <v>407</v>
      </c>
      <c r="B333">
        <v>6895</v>
      </c>
      <c r="C333" s="2" t="s">
        <v>199</v>
      </c>
      <c r="D333" s="2" t="s">
        <v>514</v>
      </c>
      <c r="E333" s="4" t="s">
        <v>233</v>
      </c>
      <c r="G333" t="s">
        <v>11</v>
      </c>
      <c r="H333">
        <v>2017</v>
      </c>
      <c r="I333" s="1">
        <v>43047</v>
      </c>
      <c r="J333" s="3">
        <v>44380</v>
      </c>
      <c r="K333">
        <v>4</v>
      </c>
      <c r="L333">
        <v>1333</v>
      </c>
      <c r="M333" s="25">
        <v>4.4678857922142896</v>
      </c>
      <c r="N333" t="s">
        <v>557</v>
      </c>
      <c r="O333" s="17">
        <v>16.2</v>
      </c>
      <c r="P333" s="17">
        <v>26.6</v>
      </c>
      <c r="Q333" s="16">
        <f t="shared" si="36"/>
        <v>0.60902255639097735</v>
      </c>
      <c r="R333">
        <v>1</v>
      </c>
      <c r="S333" t="s">
        <v>13</v>
      </c>
      <c r="T333" s="4" t="s">
        <v>245</v>
      </c>
      <c r="U333">
        <v>0</v>
      </c>
      <c r="V333" s="16">
        <v>0.54</v>
      </c>
      <c r="W333" s="16">
        <v>0.54</v>
      </c>
      <c r="X333" s="16">
        <v>0.54</v>
      </c>
      <c r="Y333" s="23">
        <f t="shared" si="37"/>
        <v>0.54</v>
      </c>
      <c r="Z333" s="16">
        <v>51.28</v>
      </c>
      <c r="AA333" s="16">
        <v>51.2</v>
      </c>
      <c r="AB333" s="16">
        <v>51.27</v>
      </c>
      <c r="AC333" s="16">
        <f t="shared" si="38"/>
        <v>51.25</v>
      </c>
      <c r="AD333" s="24">
        <v>6.1000000000000004E-3</v>
      </c>
      <c r="AE333" s="16">
        <f t="shared" si="39"/>
        <v>6.1000000000000005</v>
      </c>
      <c r="AF333" s="24">
        <f t="shared" si="42"/>
        <v>0.11902439024390245</v>
      </c>
      <c r="AG333" s="16">
        <v>43.01</v>
      </c>
      <c r="AH333" s="22">
        <f t="shared" si="40"/>
        <v>21.504999999999999</v>
      </c>
      <c r="AI333" s="22" t="e">
        <f t="shared" si="41"/>
        <v>#VALUE!</v>
      </c>
      <c r="AJ333" s="21" t="s">
        <v>133</v>
      </c>
      <c r="AK333" s="21" t="s">
        <v>133</v>
      </c>
      <c r="AL333">
        <v>22</v>
      </c>
      <c r="AM333">
        <v>19</v>
      </c>
      <c r="FM333">
        <v>0.53</v>
      </c>
      <c r="FN333">
        <v>0.51</v>
      </c>
      <c r="FO333">
        <v>0.56000000000000005</v>
      </c>
      <c r="FP333">
        <v>52.97</v>
      </c>
      <c r="FQ333">
        <v>53.24</v>
      </c>
      <c r="FR333">
        <v>53</v>
      </c>
      <c r="FS333">
        <v>44.78</v>
      </c>
      <c r="FT333">
        <v>3</v>
      </c>
      <c r="FU333">
        <v>3</v>
      </c>
    </row>
    <row r="334" spans="1:177" x14ac:dyDescent="0.3">
      <c r="A334">
        <v>57</v>
      </c>
      <c r="B334">
        <v>5626</v>
      </c>
      <c r="C334" s="2" t="s">
        <v>44</v>
      </c>
      <c r="D334" s="2" t="s">
        <v>361</v>
      </c>
      <c r="E334" s="15" t="s">
        <v>233</v>
      </c>
      <c r="G334" t="s">
        <v>11</v>
      </c>
      <c r="H334">
        <v>2010</v>
      </c>
      <c r="I334" s="1">
        <v>40504</v>
      </c>
      <c r="J334" s="3">
        <v>44383</v>
      </c>
      <c r="K334">
        <v>11</v>
      </c>
      <c r="L334">
        <v>3879</v>
      </c>
      <c r="M334" s="25">
        <v>4.4678857922142896</v>
      </c>
      <c r="N334" t="s">
        <v>557</v>
      </c>
      <c r="O334" s="17">
        <v>17.7</v>
      </c>
      <c r="P334" s="17">
        <v>25.1</v>
      </c>
      <c r="Q334" s="16">
        <f t="shared" si="36"/>
        <v>0.70517928286852583</v>
      </c>
      <c r="R334">
        <v>1</v>
      </c>
      <c r="S334" t="s">
        <v>13</v>
      </c>
      <c r="T334" s="4"/>
      <c r="U334">
        <v>0</v>
      </c>
      <c r="V334" s="16">
        <v>0.57999999999999996</v>
      </c>
      <c r="W334">
        <v>0.56000000000000005</v>
      </c>
      <c r="X334">
        <v>0.56000000000000005</v>
      </c>
      <c r="Y334" s="23">
        <f t="shared" si="37"/>
        <v>0.56666666666666676</v>
      </c>
      <c r="Z334">
        <v>51.39</v>
      </c>
      <c r="AA334">
        <v>51.29</v>
      </c>
      <c r="AB334" s="16">
        <v>51.33</v>
      </c>
      <c r="AC334" s="16">
        <f t="shared" si="38"/>
        <v>51.336666666666666</v>
      </c>
      <c r="AD334" s="24">
        <v>6.3E-3</v>
      </c>
      <c r="AE334" s="16">
        <f t="shared" si="39"/>
        <v>6.3</v>
      </c>
      <c r="AF334" s="24">
        <f t="shared" si="42"/>
        <v>0.12271930394130251</v>
      </c>
      <c r="AG334">
        <v>43.82</v>
      </c>
      <c r="AH334" s="22">
        <f t="shared" si="40"/>
        <v>21.91</v>
      </c>
      <c r="AI334" s="22">
        <f t="shared" si="41"/>
        <v>0</v>
      </c>
      <c r="AJ334" s="21">
        <f>AN334+AP334+AR334+AT334+AV334+AX334+AZ334+BB334+BD334+BD334+BF334+BI334+BK334+BM334+BO334+BQ334+BS334+BU334+BW334+BY334+CA334+CD334+CF334+CH334+CJ334+CL334+CN334+CP334+CR334+CT334+CV334</f>
        <v>0</v>
      </c>
      <c r="AK334" s="21">
        <f>AO334+AQ334+AS334+AU334+AW334+AY334+BA334+BC334+BE334+BE334+BG334+BJ334+BL334+BN334+BP334+BR334+BT334+BV334+BX334+BZ334+CB334+CE334+CG334+CI334+CK334+CM334+CO334+CQ334+CS334+CU334+CW334</f>
        <v>0</v>
      </c>
    </row>
    <row r="335" spans="1:177" x14ac:dyDescent="0.3">
      <c r="A335">
        <v>213</v>
      </c>
      <c r="B335">
        <v>6222</v>
      </c>
      <c r="C335" s="2" t="s">
        <v>195</v>
      </c>
      <c r="D335" s="2" t="s">
        <v>510</v>
      </c>
      <c r="E335" s="4" t="s">
        <v>233</v>
      </c>
      <c r="G335" t="s">
        <v>11</v>
      </c>
      <c r="H335">
        <v>2014</v>
      </c>
      <c r="I335" s="1">
        <v>41666</v>
      </c>
      <c r="J335" s="3">
        <v>44383</v>
      </c>
      <c r="K335">
        <v>7</v>
      </c>
      <c r="L335">
        <v>2717</v>
      </c>
      <c r="M335" s="25">
        <v>4.4678857922142896</v>
      </c>
      <c r="N335" t="s">
        <v>557</v>
      </c>
      <c r="O335" s="17">
        <v>16.2</v>
      </c>
      <c r="P335" s="17">
        <v>26</v>
      </c>
      <c r="Q335" s="16">
        <f t="shared" si="36"/>
        <v>0.62307692307692308</v>
      </c>
      <c r="R335">
        <v>1</v>
      </c>
      <c r="S335" t="s">
        <v>13</v>
      </c>
      <c r="T335" s="4"/>
      <c r="U335">
        <v>0</v>
      </c>
      <c r="V335" s="16">
        <v>0.57999999999999996</v>
      </c>
      <c r="W335" s="16">
        <v>0.54</v>
      </c>
      <c r="X335" s="16">
        <v>0.54</v>
      </c>
      <c r="Y335" s="23">
        <f t="shared" si="37"/>
        <v>0.55333333333333334</v>
      </c>
      <c r="Z335" s="16">
        <v>52.41</v>
      </c>
      <c r="AA335" s="16">
        <v>52.39</v>
      </c>
      <c r="AB335" s="16">
        <v>52.35</v>
      </c>
      <c r="AC335" s="16">
        <f t="shared" si="38"/>
        <v>52.383333333333333</v>
      </c>
      <c r="AD335" s="24">
        <v>6.4000000000000003E-3</v>
      </c>
      <c r="AE335" s="16">
        <f t="shared" si="39"/>
        <v>6.4</v>
      </c>
      <c r="AF335" s="24">
        <f t="shared" si="42"/>
        <v>0.12217626471524022</v>
      </c>
      <c r="AG335" s="16">
        <v>44.72</v>
      </c>
      <c r="AH335" s="22">
        <f t="shared" si="40"/>
        <v>22.36</v>
      </c>
      <c r="AI335" s="22" t="e">
        <f t="shared" si="41"/>
        <v>#VALUE!</v>
      </c>
      <c r="AJ335" s="21" t="s">
        <v>133</v>
      </c>
      <c r="AK335" s="21" t="s">
        <v>133</v>
      </c>
      <c r="AL335">
        <v>21</v>
      </c>
      <c r="AM335">
        <v>18</v>
      </c>
      <c r="FT335">
        <v>3</v>
      </c>
      <c r="FU335">
        <v>3</v>
      </c>
    </row>
    <row r="336" spans="1:177" x14ac:dyDescent="0.3">
      <c r="A336">
        <v>521</v>
      </c>
      <c r="B336">
        <v>7171</v>
      </c>
      <c r="C336" s="2" t="s">
        <v>206</v>
      </c>
      <c r="D336" s="2" t="s">
        <v>521</v>
      </c>
      <c r="E336" s="4" t="s">
        <v>233</v>
      </c>
      <c r="F336" t="s">
        <v>566</v>
      </c>
      <c r="G336" t="s">
        <v>11</v>
      </c>
      <c r="H336">
        <v>2020</v>
      </c>
      <c r="I336" s="1">
        <v>44118</v>
      </c>
      <c r="J336" s="3">
        <v>44392</v>
      </c>
      <c r="K336">
        <v>1</v>
      </c>
      <c r="L336">
        <v>503</v>
      </c>
      <c r="M336" s="25">
        <v>4.4678857922142896</v>
      </c>
      <c r="N336" t="s">
        <v>557</v>
      </c>
      <c r="O336" s="17">
        <v>16.5</v>
      </c>
      <c r="P336" s="17">
        <v>26.7</v>
      </c>
      <c r="Q336" s="16">
        <f t="shared" si="36"/>
        <v>0.61797752808988771</v>
      </c>
      <c r="R336">
        <v>1</v>
      </c>
      <c r="S336" t="s">
        <v>39</v>
      </c>
      <c r="T336" s="4"/>
      <c r="U336">
        <v>1</v>
      </c>
      <c r="V336" s="16">
        <v>0.55000000000000004</v>
      </c>
      <c r="W336" s="16">
        <v>0.53</v>
      </c>
      <c r="X336" s="16">
        <v>0.49</v>
      </c>
      <c r="Y336" s="23">
        <f t="shared" si="37"/>
        <v>0.52333333333333332</v>
      </c>
      <c r="Z336" s="16">
        <v>46.8</v>
      </c>
      <c r="AA336" s="16">
        <v>46.74</v>
      </c>
      <c r="AB336" s="16">
        <v>46.79</v>
      </c>
      <c r="AC336" s="16">
        <f t="shared" si="38"/>
        <v>46.776666666666664</v>
      </c>
      <c r="AD336" s="24">
        <v>7.6E-3</v>
      </c>
      <c r="AE336" s="16">
        <f t="shared" si="39"/>
        <v>7.6</v>
      </c>
      <c r="AF336" s="24">
        <f t="shared" si="42"/>
        <v>0.16247416803249484</v>
      </c>
      <c r="AG336" s="16">
        <v>32.28</v>
      </c>
      <c r="AH336" s="22">
        <f t="shared" si="40"/>
        <v>16.14</v>
      </c>
      <c r="AI336" s="22" t="e">
        <f t="shared" si="41"/>
        <v>#VALUE!</v>
      </c>
      <c r="AJ336" s="21" t="s">
        <v>133</v>
      </c>
      <c r="AK336" s="21" t="s">
        <v>133</v>
      </c>
      <c r="FM336">
        <v>0.51</v>
      </c>
      <c r="FN336">
        <v>0.48</v>
      </c>
      <c r="FO336">
        <v>0.47</v>
      </c>
      <c r="FP336">
        <v>50.63</v>
      </c>
      <c r="FQ336">
        <v>50.54</v>
      </c>
      <c r="FR336">
        <v>50.63</v>
      </c>
      <c r="FS336">
        <v>42.6</v>
      </c>
    </row>
    <row r="337" spans="1:177" x14ac:dyDescent="0.3">
      <c r="A337">
        <v>535</v>
      </c>
      <c r="B337">
        <v>7190</v>
      </c>
      <c r="C337" s="2" t="s">
        <v>208</v>
      </c>
      <c r="D337" s="2" t="s">
        <v>523</v>
      </c>
      <c r="E337" s="4" t="s">
        <v>233</v>
      </c>
      <c r="G337" t="s">
        <v>11</v>
      </c>
      <c r="H337">
        <v>2020</v>
      </c>
      <c r="I337" s="1">
        <v>44028</v>
      </c>
      <c r="J337" s="3">
        <v>44394</v>
      </c>
      <c r="K337">
        <v>1</v>
      </c>
      <c r="L337">
        <v>764</v>
      </c>
      <c r="M337" s="25">
        <v>4.4678857922142896</v>
      </c>
      <c r="N337" t="s">
        <v>561</v>
      </c>
      <c r="O337" s="17">
        <v>16.2</v>
      </c>
      <c r="P337" s="17">
        <v>25</v>
      </c>
      <c r="Q337" s="16">
        <f t="shared" si="36"/>
        <v>0.64800000000000002</v>
      </c>
      <c r="R337">
        <v>1</v>
      </c>
      <c r="S337" t="s">
        <v>13</v>
      </c>
      <c r="T337" s="4"/>
      <c r="U337">
        <v>0</v>
      </c>
      <c r="V337" s="16">
        <v>0.62</v>
      </c>
      <c r="W337" s="16">
        <v>0.62</v>
      </c>
      <c r="X337" s="16">
        <v>0.57999999999999996</v>
      </c>
      <c r="Y337" s="23">
        <f t="shared" si="37"/>
        <v>0.60666666666666658</v>
      </c>
      <c r="Z337" s="16">
        <v>53.38</v>
      </c>
      <c r="AA337" s="16">
        <v>53.34</v>
      </c>
      <c r="AB337" s="16">
        <v>54.45</v>
      </c>
      <c r="AC337" s="16">
        <f t="shared" si="38"/>
        <v>53.723333333333336</v>
      </c>
      <c r="AD337" s="24">
        <v>6.8999999999999999E-3</v>
      </c>
      <c r="AE337" s="16">
        <f t="shared" si="39"/>
        <v>6.8999999999999995</v>
      </c>
      <c r="AF337" s="24">
        <f t="shared" si="42"/>
        <v>0.12843581311658495</v>
      </c>
      <c r="AG337" s="16">
        <v>46.13</v>
      </c>
      <c r="AH337" s="22">
        <f t="shared" si="40"/>
        <v>23.065000000000001</v>
      </c>
      <c r="AI337" s="22" t="e">
        <f t="shared" si="41"/>
        <v>#VALUE!</v>
      </c>
      <c r="AJ337" s="21" t="s">
        <v>133</v>
      </c>
      <c r="AK337" s="21" t="s">
        <v>133</v>
      </c>
      <c r="FT337">
        <v>3</v>
      </c>
      <c r="FU337">
        <v>3</v>
      </c>
    </row>
    <row r="338" spans="1:177" x14ac:dyDescent="0.3">
      <c r="A338">
        <v>360</v>
      </c>
      <c r="B338">
        <v>6788</v>
      </c>
      <c r="C338" s="2" t="s">
        <v>146</v>
      </c>
      <c r="D338" s="2" t="s">
        <v>461</v>
      </c>
      <c r="E338" s="4" t="s">
        <v>233</v>
      </c>
      <c r="G338" t="s">
        <v>11</v>
      </c>
      <c r="H338">
        <v>2016</v>
      </c>
      <c r="I338" s="1">
        <v>42716</v>
      </c>
      <c r="J338" s="3">
        <v>44400</v>
      </c>
      <c r="K338">
        <v>5</v>
      </c>
      <c r="L338">
        <v>1684</v>
      </c>
      <c r="M338" s="25">
        <v>4.4678857922142896</v>
      </c>
      <c r="N338" t="s">
        <v>557</v>
      </c>
      <c r="O338" s="17">
        <v>17.100000000000001</v>
      </c>
      <c r="P338" s="17">
        <v>26.2</v>
      </c>
      <c r="Q338" s="16">
        <f t="shared" si="36"/>
        <v>0.65267175572519087</v>
      </c>
      <c r="R338">
        <v>1</v>
      </c>
      <c r="S338" t="s">
        <v>17</v>
      </c>
      <c r="T338" s="4"/>
      <c r="U338">
        <v>1</v>
      </c>
      <c r="V338" s="16">
        <v>0.59</v>
      </c>
      <c r="W338" s="16">
        <v>0.59</v>
      </c>
      <c r="X338" s="16">
        <v>0.61</v>
      </c>
      <c r="Y338" s="23">
        <f t="shared" si="37"/>
        <v>0.59666666666666668</v>
      </c>
      <c r="Z338" s="16">
        <v>64.31</v>
      </c>
      <c r="AA338" s="16">
        <v>64.33</v>
      </c>
      <c r="AB338" s="16">
        <v>64.33</v>
      </c>
      <c r="AC338" s="16">
        <f t="shared" si="38"/>
        <v>64.323333333333323</v>
      </c>
      <c r="AD338" s="24">
        <v>7.4999999999999997E-3</v>
      </c>
      <c r="AE338" s="16">
        <f t="shared" si="39"/>
        <v>7.5</v>
      </c>
      <c r="AF338" s="24">
        <f t="shared" si="42"/>
        <v>0.11659843498989482</v>
      </c>
      <c r="AG338" s="16">
        <v>56.23</v>
      </c>
      <c r="AH338" s="22">
        <f t="shared" si="40"/>
        <v>28.114999999999998</v>
      </c>
      <c r="AI338" s="22" t="e">
        <f t="shared" si="41"/>
        <v>#VALUE!</v>
      </c>
      <c r="AJ338" s="21" t="s">
        <v>133</v>
      </c>
      <c r="AK338" s="21" t="s">
        <v>133</v>
      </c>
      <c r="FT338">
        <v>3</v>
      </c>
      <c r="FU338">
        <v>3</v>
      </c>
    </row>
    <row r="339" spans="1:177" x14ac:dyDescent="0.3">
      <c r="A339">
        <v>522</v>
      </c>
      <c r="B339">
        <v>7175</v>
      </c>
      <c r="C339" s="2" t="s">
        <v>210</v>
      </c>
      <c r="D339" s="2" t="s">
        <v>525</v>
      </c>
      <c r="E339" s="4" t="s">
        <v>233</v>
      </c>
      <c r="G339" t="s">
        <v>11</v>
      </c>
      <c r="H339">
        <v>2020</v>
      </c>
      <c r="I339" s="1">
        <v>44039</v>
      </c>
      <c r="J339" s="3">
        <v>44405</v>
      </c>
      <c r="K339">
        <v>1</v>
      </c>
      <c r="L339">
        <v>728</v>
      </c>
      <c r="M339" s="25">
        <v>4.4678857922142896</v>
      </c>
      <c r="N339" t="s">
        <v>557</v>
      </c>
      <c r="O339" s="17">
        <v>16.600000000000001</v>
      </c>
      <c r="P339" s="17">
        <v>26.1</v>
      </c>
      <c r="Q339" s="16">
        <f t="shared" si="36"/>
        <v>0.63601532567049812</v>
      </c>
      <c r="R339">
        <v>1</v>
      </c>
      <c r="S339" t="s">
        <v>13</v>
      </c>
      <c r="T339" s="4"/>
      <c r="U339">
        <v>0</v>
      </c>
      <c r="V339" s="16">
        <v>0.57999999999999996</v>
      </c>
      <c r="W339" s="16">
        <v>0.57999999999999996</v>
      </c>
      <c r="X339" s="16">
        <v>0.63</v>
      </c>
      <c r="Y339" s="23">
        <f t="shared" si="37"/>
        <v>0.59666666666666668</v>
      </c>
      <c r="Z339" s="16">
        <v>53.99</v>
      </c>
      <c r="AA339" s="16">
        <v>54.03</v>
      </c>
      <c r="AB339" s="16">
        <v>54.05</v>
      </c>
      <c r="AC339" s="16">
        <f t="shared" si="38"/>
        <v>54.023333333333333</v>
      </c>
      <c r="AD339" s="24">
        <v>6.4000000000000003E-3</v>
      </c>
      <c r="AE339" s="16">
        <f t="shared" si="39"/>
        <v>6.4</v>
      </c>
      <c r="AF339" s="24">
        <f t="shared" si="42"/>
        <v>0.11846732893194299</v>
      </c>
      <c r="AG339" s="16">
        <v>46.26</v>
      </c>
      <c r="AH339" s="22">
        <f t="shared" si="40"/>
        <v>23.13</v>
      </c>
      <c r="AI339" s="22" t="e">
        <f t="shared" si="41"/>
        <v>#VALUE!</v>
      </c>
      <c r="AJ339" s="21" t="s">
        <v>133</v>
      </c>
      <c r="AK339" s="21" t="s">
        <v>133</v>
      </c>
      <c r="AL339">
        <v>23</v>
      </c>
      <c r="AM339">
        <v>18</v>
      </c>
      <c r="AN339">
        <v>14</v>
      </c>
      <c r="AO339">
        <v>16</v>
      </c>
      <c r="AP339">
        <v>13</v>
      </c>
      <c r="AQ339">
        <v>15</v>
      </c>
      <c r="AR339">
        <v>12</v>
      </c>
      <c r="AS339">
        <v>14</v>
      </c>
      <c r="AT339">
        <v>12</v>
      </c>
      <c r="AU339">
        <v>12</v>
      </c>
      <c r="AV339">
        <v>11</v>
      </c>
      <c r="AW339">
        <v>12</v>
      </c>
      <c r="AX339">
        <v>11</v>
      </c>
      <c r="AY339">
        <v>12</v>
      </c>
      <c r="AZ339">
        <v>11</v>
      </c>
      <c r="BA339">
        <v>12</v>
      </c>
      <c r="BB339">
        <v>11</v>
      </c>
      <c r="BC339">
        <v>11</v>
      </c>
      <c r="BD339">
        <v>11</v>
      </c>
      <c r="BE339">
        <v>11</v>
      </c>
      <c r="BF339">
        <v>10</v>
      </c>
      <c r="BG339">
        <v>11</v>
      </c>
      <c r="BI339">
        <v>14</v>
      </c>
      <c r="BJ339">
        <v>15</v>
      </c>
      <c r="BK339">
        <v>13</v>
      </c>
      <c r="BL339">
        <v>16</v>
      </c>
      <c r="BM339">
        <v>13</v>
      </c>
      <c r="BN339">
        <v>14</v>
      </c>
      <c r="BO339">
        <v>12</v>
      </c>
      <c r="BP339">
        <v>13</v>
      </c>
      <c r="BQ339">
        <v>12</v>
      </c>
      <c r="BR339">
        <v>12</v>
      </c>
      <c r="BS339">
        <v>12</v>
      </c>
      <c r="BT339">
        <v>12</v>
      </c>
      <c r="BU339">
        <v>11</v>
      </c>
      <c r="BV339">
        <v>11</v>
      </c>
      <c r="BW339">
        <v>10</v>
      </c>
      <c r="BX339">
        <v>10</v>
      </c>
      <c r="BY339">
        <v>10</v>
      </c>
      <c r="BZ339">
        <v>10</v>
      </c>
      <c r="CA339">
        <v>10</v>
      </c>
      <c r="CB339">
        <v>10</v>
      </c>
      <c r="CD339">
        <v>14</v>
      </c>
      <c r="CE339">
        <v>16</v>
      </c>
      <c r="CF339">
        <v>13</v>
      </c>
      <c r="CG339">
        <v>16</v>
      </c>
      <c r="CH339">
        <v>12</v>
      </c>
      <c r="CI339">
        <v>14</v>
      </c>
      <c r="CJ339">
        <v>12</v>
      </c>
      <c r="CK339">
        <v>13</v>
      </c>
      <c r="CL339">
        <v>12</v>
      </c>
      <c r="CM339">
        <v>12</v>
      </c>
      <c r="CN339">
        <v>11</v>
      </c>
      <c r="CO339">
        <v>11</v>
      </c>
      <c r="CP339">
        <v>11</v>
      </c>
      <c r="CQ339">
        <v>11</v>
      </c>
      <c r="CR339">
        <v>11</v>
      </c>
      <c r="CS339">
        <v>11</v>
      </c>
      <c r="CT339">
        <v>10</v>
      </c>
      <c r="CU339">
        <v>10</v>
      </c>
      <c r="CV339">
        <v>10</v>
      </c>
      <c r="CW339">
        <v>10</v>
      </c>
    </row>
    <row r="340" spans="1:177" x14ac:dyDescent="0.3">
      <c r="A340" s="9">
        <v>264</v>
      </c>
      <c r="B340" s="9">
        <v>6671</v>
      </c>
      <c r="C340" s="2" t="s">
        <v>107</v>
      </c>
      <c r="D340" s="2" t="s">
        <v>423</v>
      </c>
      <c r="E340" s="15" t="s">
        <v>233</v>
      </c>
      <c r="G340" t="s">
        <v>11</v>
      </c>
      <c r="H340">
        <v>2016</v>
      </c>
      <c r="I340" s="1">
        <v>42493</v>
      </c>
      <c r="J340" s="3">
        <v>44419</v>
      </c>
      <c r="K340">
        <v>5</v>
      </c>
      <c r="L340">
        <v>2258</v>
      </c>
      <c r="M340" s="25">
        <v>4.4678857922142896</v>
      </c>
      <c r="N340" t="s">
        <v>557</v>
      </c>
      <c r="O340" s="17">
        <v>17.8</v>
      </c>
      <c r="P340" s="17">
        <v>26.7</v>
      </c>
      <c r="Q340" s="16">
        <f t="shared" si="36"/>
        <v>0.66666666666666674</v>
      </c>
      <c r="R340">
        <v>1</v>
      </c>
      <c r="S340" t="s">
        <v>88</v>
      </c>
      <c r="T340" s="4"/>
      <c r="U340">
        <v>0</v>
      </c>
      <c r="V340" s="16">
        <v>0.59</v>
      </c>
      <c r="W340" s="16">
        <v>0.56000000000000005</v>
      </c>
      <c r="X340" s="16">
        <v>0.59</v>
      </c>
      <c r="Y340" s="23">
        <f t="shared" si="37"/>
        <v>0.57999999999999996</v>
      </c>
      <c r="Z340" s="16">
        <v>51.06</v>
      </c>
      <c r="AA340" s="16">
        <v>51.06</v>
      </c>
      <c r="AB340" s="16">
        <v>50.96</v>
      </c>
      <c r="AC340" s="16">
        <f t="shared" si="38"/>
        <v>51.026666666666671</v>
      </c>
      <c r="AD340" s="24">
        <v>7.0000000000000001E-3</v>
      </c>
      <c r="AE340" s="16">
        <f t="shared" si="39"/>
        <v>7</v>
      </c>
      <c r="AF340" s="24">
        <f t="shared" si="42"/>
        <v>0.13718317219754375</v>
      </c>
      <c r="AG340" s="16">
        <v>43.33</v>
      </c>
      <c r="AH340" s="22">
        <f t="shared" si="40"/>
        <v>21.664999999999999</v>
      </c>
      <c r="AI340" s="22">
        <f t="shared" si="41"/>
        <v>0</v>
      </c>
      <c r="AJ340" s="21">
        <f>AN340+AP340+AR340+AT340+AV340+AX340+AZ340+BB340+BD340+BD340+BF340+BI340+BK340+BM340+BO340+BQ340+BS340+BU340+BW340+BY340+CA340+CD340+CF340+CH340+CJ340+CL340+CN340+CP340+CR340+CT340+CV340</f>
        <v>0</v>
      </c>
      <c r="AK340" s="21">
        <f>AO340+AQ340+AS340+AU340+AW340+AY340+BA340+BC340+BE340+BE340+BG340+BJ340+BL340+BN340+BP340+BR340+BT340+BV340+BX340+BZ340+CB340+CE340+CG340+CI340+CK340+CM340+CO340+CQ340+CS340+CU340+CW340</f>
        <v>0</v>
      </c>
      <c r="FT340">
        <v>3</v>
      </c>
      <c r="FU340">
        <v>3</v>
      </c>
    </row>
    <row r="341" spans="1:177" x14ac:dyDescent="0.3">
      <c r="A341">
        <v>459</v>
      </c>
      <c r="B341">
        <v>7101</v>
      </c>
      <c r="C341" s="2" t="s">
        <v>177</v>
      </c>
      <c r="D341" s="2" t="s">
        <v>492</v>
      </c>
      <c r="E341" s="4" t="s">
        <v>233</v>
      </c>
      <c r="G341" t="s">
        <v>11</v>
      </c>
      <c r="H341">
        <v>2018</v>
      </c>
      <c r="I341" s="1">
        <v>43291</v>
      </c>
      <c r="J341" s="3">
        <v>44424</v>
      </c>
      <c r="K341">
        <v>3</v>
      </c>
      <c r="L341">
        <v>1487</v>
      </c>
      <c r="M341" s="25">
        <v>4.4678857922142896</v>
      </c>
      <c r="N341" t="s">
        <v>557</v>
      </c>
      <c r="O341" s="17">
        <v>16.2</v>
      </c>
      <c r="P341" s="17">
        <v>26.7</v>
      </c>
      <c r="Q341" s="16">
        <f t="shared" si="36"/>
        <v>0.6067415730337079</v>
      </c>
      <c r="R341">
        <v>1</v>
      </c>
      <c r="S341" t="s">
        <v>21</v>
      </c>
      <c r="T341" s="4"/>
      <c r="U341">
        <v>0</v>
      </c>
      <c r="V341" s="16">
        <v>0.62</v>
      </c>
      <c r="W341" s="16">
        <v>0.61</v>
      </c>
      <c r="X341" s="16">
        <v>0.64</v>
      </c>
      <c r="Y341" s="23">
        <f t="shared" si="37"/>
        <v>0.62333333333333341</v>
      </c>
      <c r="Z341" s="16">
        <v>51.38</v>
      </c>
      <c r="AA341" s="16">
        <v>51.32</v>
      </c>
      <c r="AB341" s="16">
        <v>51.31</v>
      </c>
      <c r="AC341" s="16">
        <f t="shared" si="38"/>
        <v>51.336666666666666</v>
      </c>
      <c r="AD341" s="24">
        <v>6.7000000000000002E-3</v>
      </c>
      <c r="AE341" s="16">
        <f t="shared" si="39"/>
        <v>6.7</v>
      </c>
      <c r="AF341" s="24">
        <f t="shared" si="42"/>
        <v>0.13051100577884553</v>
      </c>
      <c r="AG341" s="16">
        <v>43.8</v>
      </c>
      <c r="AH341" s="22">
        <f t="shared" si="40"/>
        <v>21.9</v>
      </c>
      <c r="AI341" s="22" t="e">
        <f t="shared" si="41"/>
        <v>#VALUE!</v>
      </c>
      <c r="AJ341" s="21" t="s">
        <v>133</v>
      </c>
      <c r="AK341" s="21" t="s">
        <v>133</v>
      </c>
      <c r="FT341">
        <v>3</v>
      </c>
      <c r="FU341">
        <v>3</v>
      </c>
    </row>
    <row r="342" spans="1:177" x14ac:dyDescent="0.3">
      <c r="A342">
        <v>421</v>
      </c>
      <c r="B342">
        <v>6912</v>
      </c>
      <c r="C342" s="2" t="s">
        <v>168</v>
      </c>
      <c r="D342" s="2" t="s">
        <v>483</v>
      </c>
      <c r="E342" s="15" t="s">
        <v>233</v>
      </c>
      <c r="G342" t="s">
        <v>11</v>
      </c>
      <c r="H342">
        <v>2018</v>
      </c>
      <c r="I342" s="1">
        <v>43285</v>
      </c>
      <c r="J342" s="3">
        <v>44435</v>
      </c>
      <c r="K342">
        <v>3</v>
      </c>
      <c r="L342">
        <v>1723</v>
      </c>
      <c r="M342" s="25">
        <v>4.4678857922142896</v>
      </c>
      <c r="N342" t="s">
        <v>557</v>
      </c>
      <c r="O342" s="17">
        <v>16.3</v>
      </c>
      <c r="P342" s="17">
        <v>25.6</v>
      </c>
      <c r="Q342" s="16">
        <f t="shared" si="36"/>
        <v>0.63671875</v>
      </c>
      <c r="R342">
        <v>1</v>
      </c>
      <c r="S342" t="s">
        <v>26</v>
      </c>
      <c r="T342" s="4"/>
      <c r="U342">
        <v>0</v>
      </c>
      <c r="V342" s="16">
        <v>0.54</v>
      </c>
      <c r="W342" s="16">
        <v>0.56000000000000005</v>
      </c>
      <c r="X342" s="16">
        <v>0.55000000000000004</v>
      </c>
      <c r="Y342" s="23">
        <f t="shared" si="37"/>
        <v>0.55000000000000004</v>
      </c>
      <c r="Z342" s="16">
        <v>48.64</v>
      </c>
      <c r="AA342" s="16">
        <v>48.46</v>
      </c>
      <c r="AB342" s="16">
        <v>48.65</v>
      </c>
      <c r="AC342" s="16">
        <f t="shared" si="38"/>
        <v>48.583333333333336</v>
      </c>
      <c r="AD342" s="24">
        <v>6.7999999999999996E-3</v>
      </c>
      <c r="AE342" s="16">
        <f t="shared" si="39"/>
        <v>6.8</v>
      </c>
      <c r="AF342" s="24">
        <f t="shared" si="42"/>
        <v>0.13996569468267581</v>
      </c>
      <c r="AG342" s="16">
        <v>42.08</v>
      </c>
      <c r="AH342" s="22">
        <f t="shared" si="40"/>
        <v>21.04</v>
      </c>
      <c r="AI342" s="22">
        <f t="shared" si="41"/>
        <v>0</v>
      </c>
      <c r="AJ342" s="21">
        <f>AN342+AP342+AR342+AT342+AV342+AX342+AZ342+BB342+BD342+BD342+BF342+BI342+BK342+BM342+BO342+BQ342+BS342+BU342+BW342+BY342+CA342+CD342+CF342+CH342+CJ342+CL342+CN342+CP342+CR342+CT342+CV342</f>
        <v>0</v>
      </c>
      <c r="AK342" s="21">
        <f>AO342+AQ342+AS342+AU342+AW342+AY342+BA342+BC342+BE342+BE342+BG342+BJ342+BL342+BN342+BP342+BR342+BT342+BV342+BX342+BZ342+CB342+CE342+CG342+CI342+CK342+CM342+CO342+CQ342+CS342+CU342+CW342</f>
        <v>0</v>
      </c>
      <c r="FT342">
        <v>4</v>
      </c>
      <c r="FU342">
        <v>3</v>
      </c>
    </row>
    <row r="343" spans="1:177" x14ac:dyDescent="0.3">
      <c r="A343" s="8">
        <v>9</v>
      </c>
      <c r="B343" s="8">
        <v>3456</v>
      </c>
      <c r="C343" s="2" t="s">
        <v>183</v>
      </c>
      <c r="D343" s="2" t="s">
        <v>498</v>
      </c>
      <c r="E343" s="15" t="s">
        <v>233</v>
      </c>
      <c r="G343" t="s">
        <v>11</v>
      </c>
      <c r="H343">
        <v>2004</v>
      </c>
      <c r="I343" s="1">
        <v>38151</v>
      </c>
      <c r="J343" s="3">
        <v>44445</v>
      </c>
      <c r="K343">
        <v>17</v>
      </c>
      <c r="L343">
        <v>6294</v>
      </c>
      <c r="M343" s="25">
        <v>4.4678857922142896</v>
      </c>
      <c r="N343" t="s">
        <v>557</v>
      </c>
      <c r="O343" s="17">
        <v>16</v>
      </c>
      <c r="P343" s="17">
        <v>26</v>
      </c>
      <c r="Q343" s="16">
        <f t="shared" si="36"/>
        <v>0.61538461538461542</v>
      </c>
      <c r="R343">
        <v>1</v>
      </c>
      <c r="S343" t="s">
        <v>13</v>
      </c>
      <c r="T343" s="4"/>
      <c r="U343">
        <v>0</v>
      </c>
      <c r="V343">
        <v>0.63</v>
      </c>
      <c r="W343">
        <v>0.52</v>
      </c>
      <c r="X343">
        <v>0.52</v>
      </c>
      <c r="Y343" s="23">
        <f t="shared" si="37"/>
        <v>0.55666666666666664</v>
      </c>
      <c r="Z343">
        <v>54.96</v>
      </c>
      <c r="AA343">
        <v>55.01</v>
      </c>
      <c r="AB343" s="16">
        <v>54.99</v>
      </c>
      <c r="AC343" s="16">
        <f t="shared" si="38"/>
        <v>54.986666666666672</v>
      </c>
      <c r="AD343" s="24">
        <v>6.1999999999999998E-3</v>
      </c>
      <c r="AE343" s="16">
        <f t="shared" si="39"/>
        <v>6.2</v>
      </c>
      <c r="AF343" s="24">
        <f t="shared" si="42"/>
        <v>0.11275460717749757</v>
      </c>
      <c r="AG343">
        <v>44.09</v>
      </c>
      <c r="AH343" s="22">
        <f t="shared" si="40"/>
        <v>22.045000000000002</v>
      </c>
      <c r="AI343" s="22">
        <f t="shared" si="41"/>
        <v>805</v>
      </c>
      <c r="AJ343" s="21">
        <f>AN343+AP343+AR343+AT343+AV343+AX343+AZ343+BB343+BD343+BD343+BF343+BI343+BK343+BM343+BO343+BQ343+BS343+BU343+BW343+BY343+CA343+CD343+CF343+CH343+CJ343+CL343+CN343+CP343+CR343+CT343+CV343</f>
        <v>388</v>
      </c>
      <c r="AK343" s="21">
        <f>AO343+AQ343+AS343+AU343+AW343+AY343+BA343+BC343+BE343+BE343+BG343+BJ343+BL343+BN343+BP343+BR343+BT343+BV343+BX343+BZ343+CB343+CE343+CG343+CI343+CK343+CM343+CO343+CQ343+CS343+CU343+CW343</f>
        <v>417</v>
      </c>
      <c r="AL343">
        <v>21</v>
      </c>
      <c r="AM343">
        <v>20</v>
      </c>
      <c r="AN343">
        <v>16</v>
      </c>
      <c r="AO343">
        <v>18</v>
      </c>
      <c r="AP343">
        <v>14</v>
      </c>
      <c r="AQ343">
        <v>16</v>
      </c>
      <c r="AR343">
        <v>13</v>
      </c>
      <c r="AS343">
        <v>15</v>
      </c>
      <c r="AT343">
        <v>12</v>
      </c>
      <c r="AU343">
        <v>13</v>
      </c>
      <c r="AV343">
        <v>12</v>
      </c>
      <c r="AW343">
        <v>13</v>
      </c>
      <c r="AX343">
        <v>11</v>
      </c>
      <c r="AY343">
        <v>12</v>
      </c>
      <c r="AZ343">
        <v>12</v>
      </c>
      <c r="BA343">
        <v>12</v>
      </c>
      <c r="BB343">
        <v>12</v>
      </c>
      <c r="BC343">
        <v>12</v>
      </c>
      <c r="BD343">
        <v>11</v>
      </c>
      <c r="BE343">
        <v>12</v>
      </c>
      <c r="BF343">
        <v>11</v>
      </c>
      <c r="BG343">
        <v>11</v>
      </c>
      <c r="BI343">
        <v>16</v>
      </c>
      <c r="BJ343">
        <v>19</v>
      </c>
      <c r="BK343">
        <v>15</v>
      </c>
      <c r="BL343">
        <v>17</v>
      </c>
      <c r="BM343">
        <v>14</v>
      </c>
      <c r="BN343">
        <v>15</v>
      </c>
      <c r="BO343">
        <v>13</v>
      </c>
      <c r="BP343">
        <v>13</v>
      </c>
      <c r="BQ343">
        <v>13</v>
      </c>
      <c r="BR343">
        <v>13</v>
      </c>
      <c r="BS343">
        <v>12</v>
      </c>
      <c r="BT343">
        <v>12</v>
      </c>
      <c r="BU343">
        <v>12</v>
      </c>
      <c r="BV343">
        <v>12</v>
      </c>
      <c r="BW343">
        <v>12</v>
      </c>
      <c r="BX343">
        <v>12</v>
      </c>
      <c r="BY343">
        <v>11</v>
      </c>
      <c r="BZ343">
        <v>11</v>
      </c>
      <c r="CA343">
        <v>11</v>
      </c>
      <c r="CB343">
        <v>11</v>
      </c>
      <c r="CD343">
        <v>14</v>
      </c>
      <c r="CE343">
        <v>18</v>
      </c>
      <c r="CF343">
        <v>14</v>
      </c>
      <c r="CG343">
        <v>17</v>
      </c>
      <c r="CH343">
        <v>14</v>
      </c>
      <c r="CI343">
        <v>15</v>
      </c>
      <c r="CJ343">
        <v>13</v>
      </c>
      <c r="CK343">
        <v>14</v>
      </c>
      <c r="CL343">
        <v>13</v>
      </c>
      <c r="CM343">
        <v>13</v>
      </c>
      <c r="CN343">
        <v>12</v>
      </c>
      <c r="CO343">
        <v>13</v>
      </c>
      <c r="CP343">
        <v>11</v>
      </c>
      <c r="CQ343">
        <v>12</v>
      </c>
      <c r="CR343">
        <v>11</v>
      </c>
      <c r="CS343">
        <v>12</v>
      </c>
      <c r="CT343">
        <v>11</v>
      </c>
      <c r="CU343">
        <v>11</v>
      </c>
      <c r="CV343">
        <v>11</v>
      </c>
      <c r="CW343">
        <v>11</v>
      </c>
      <c r="FM343">
        <v>0.5</v>
      </c>
      <c r="FN343">
        <v>0.47</v>
      </c>
      <c r="FO343">
        <v>0.48</v>
      </c>
      <c r="FP343">
        <v>46.08</v>
      </c>
      <c r="FQ343">
        <v>46.01</v>
      </c>
      <c r="FR343">
        <v>46.04</v>
      </c>
      <c r="FS343">
        <v>39.21</v>
      </c>
      <c r="FT343">
        <v>3</v>
      </c>
      <c r="FU343">
        <v>3</v>
      </c>
    </row>
    <row r="344" spans="1:177" x14ac:dyDescent="0.3">
      <c r="A344">
        <v>444</v>
      </c>
      <c r="B344">
        <v>7071</v>
      </c>
      <c r="C344" s="2" t="s">
        <v>174</v>
      </c>
      <c r="D344" s="2" t="s">
        <v>489</v>
      </c>
      <c r="E344" s="4" t="s">
        <v>233</v>
      </c>
      <c r="G344" t="s">
        <v>11</v>
      </c>
      <c r="H344">
        <v>2018</v>
      </c>
      <c r="I344" s="1">
        <v>43358</v>
      </c>
      <c r="J344" s="3">
        <v>44457</v>
      </c>
      <c r="K344">
        <v>3</v>
      </c>
      <c r="L344">
        <v>1262</v>
      </c>
      <c r="M344" s="25">
        <v>4.4678857922142896</v>
      </c>
      <c r="N344" t="s">
        <v>557</v>
      </c>
      <c r="O344" s="17">
        <v>16.3</v>
      </c>
      <c r="P344" s="17">
        <v>26.1</v>
      </c>
      <c r="Q344" s="16">
        <f t="shared" si="36"/>
        <v>0.62452107279693481</v>
      </c>
      <c r="R344">
        <v>1</v>
      </c>
      <c r="S344" t="s">
        <v>21</v>
      </c>
      <c r="T344" s="4"/>
      <c r="U344">
        <v>0</v>
      </c>
      <c r="V344" s="16">
        <v>0.54</v>
      </c>
      <c r="W344" s="16">
        <v>0.52</v>
      </c>
      <c r="X344" s="16">
        <v>0.55000000000000004</v>
      </c>
      <c r="Y344" s="23">
        <f t="shared" si="37"/>
        <v>0.53666666666666674</v>
      </c>
      <c r="Z344" s="16">
        <v>52.59</v>
      </c>
      <c r="AA344" s="16">
        <v>52.56</v>
      </c>
      <c r="AB344" s="16">
        <v>52.58</v>
      </c>
      <c r="AC344" s="16">
        <f t="shared" si="38"/>
        <v>52.576666666666675</v>
      </c>
      <c r="AD344" s="24">
        <v>6.1999999999999998E-3</v>
      </c>
      <c r="AE344" s="16">
        <f t="shared" si="39"/>
        <v>6.2</v>
      </c>
      <c r="AF344" s="24">
        <f t="shared" si="42"/>
        <v>0.11792303303112912</v>
      </c>
      <c r="AG344" s="16">
        <v>45.16</v>
      </c>
      <c r="AH344" s="22">
        <f t="shared" si="40"/>
        <v>22.58</v>
      </c>
      <c r="AI344" s="22" t="e">
        <f t="shared" si="41"/>
        <v>#VALUE!</v>
      </c>
      <c r="AJ344" s="21" t="s">
        <v>133</v>
      </c>
      <c r="AK344" s="21" t="s">
        <v>133</v>
      </c>
      <c r="FT344">
        <v>3</v>
      </c>
      <c r="FU344">
        <v>3</v>
      </c>
    </row>
    <row r="345" spans="1:177" x14ac:dyDescent="0.3">
      <c r="A345">
        <v>572</v>
      </c>
      <c r="B345">
        <v>7244</v>
      </c>
      <c r="C345" s="2" t="s">
        <v>229</v>
      </c>
      <c r="D345" s="2" t="s">
        <v>544</v>
      </c>
      <c r="E345" s="4" t="s">
        <v>233</v>
      </c>
      <c r="G345" t="s">
        <v>11</v>
      </c>
      <c r="H345">
        <v>2021</v>
      </c>
      <c r="I345" s="1">
        <v>44351</v>
      </c>
      <c r="J345" s="3">
        <v>44741</v>
      </c>
      <c r="K345">
        <v>1</v>
      </c>
      <c r="L345">
        <v>390</v>
      </c>
      <c r="M345" s="25">
        <v>3.1593320765000001</v>
      </c>
      <c r="N345" t="s">
        <v>557</v>
      </c>
      <c r="O345" s="17">
        <v>15.5</v>
      </c>
      <c r="P345" s="17">
        <v>27.6</v>
      </c>
      <c r="Q345" s="16">
        <f t="shared" si="36"/>
        <v>0.56159420289855067</v>
      </c>
      <c r="R345">
        <v>1</v>
      </c>
      <c r="S345" t="s">
        <v>13</v>
      </c>
      <c r="T345" s="4" t="s">
        <v>247</v>
      </c>
      <c r="U345">
        <v>0</v>
      </c>
      <c r="V345" s="16">
        <v>0.64</v>
      </c>
      <c r="W345" s="16">
        <v>0.59</v>
      </c>
      <c r="X345" s="16">
        <v>0.59</v>
      </c>
      <c r="Y345" s="23">
        <f t="shared" si="37"/>
        <v>0.60666666666666658</v>
      </c>
      <c r="Z345" s="16">
        <v>54.11</v>
      </c>
      <c r="AA345" s="16">
        <v>54.08</v>
      </c>
      <c r="AB345" s="16">
        <v>54.17</v>
      </c>
      <c r="AC345" s="16">
        <f t="shared" si="38"/>
        <v>54.120000000000005</v>
      </c>
      <c r="AD345" s="24">
        <v>6.7999999999999996E-3</v>
      </c>
      <c r="AE345" s="16">
        <f t="shared" si="39"/>
        <v>6.8</v>
      </c>
      <c r="AF345" s="24">
        <f t="shared" si="42"/>
        <v>0.12564671101256467</v>
      </c>
      <c r="AG345" s="16">
        <v>46.71</v>
      </c>
      <c r="AH345" s="22">
        <f t="shared" si="40"/>
        <v>23.355</v>
      </c>
      <c r="AI345" s="22" t="e">
        <f t="shared" si="41"/>
        <v>#VALUE!</v>
      </c>
      <c r="AJ345" s="21" t="s">
        <v>133</v>
      </c>
      <c r="AK345" s="21" t="s">
        <v>133</v>
      </c>
      <c r="FT345">
        <v>4</v>
      </c>
      <c r="FU345">
        <v>3</v>
      </c>
    </row>
    <row r="346" spans="1:177" x14ac:dyDescent="0.3">
      <c r="A346">
        <v>419</v>
      </c>
      <c r="B346">
        <v>6912</v>
      </c>
      <c r="C346" s="2" t="s">
        <v>168</v>
      </c>
      <c r="D346" s="2" t="s">
        <v>483</v>
      </c>
      <c r="E346" s="15" t="s">
        <v>233</v>
      </c>
      <c r="G346" t="s">
        <v>11</v>
      </c>
      <c r="H346">
        <v>2018</v>
      </c>
      <c r="I346" s="1">
        <v>43285</v>
      </c>
      <c r="J346" s="3">
        <v>44743</v>
      </c>
      <c r="K346">
        <v>4</v>
      </c>
      <c r="L346">
        <v>1723</v>
      </c>
      <c r="M346" s="25">
        <v>3.1593320765000001</v>
      </c>
      <c r="N346" t="s">
        <v>557</v>
      </c>
      <c r="O346" s="17">
        <v>15.7</v>
      </c>
      <c r="P346" s="17">
        <v>22.7</v>
      </c>
      <c r="Q346" s="16">
        <f t="shared" si="36"/>
        <v>0.6916299559471365</v>
      </c>
      <c r="R346">
        <v>1</v>
      </c>
      <c r="S346" t="s">
        <v>13</v>
      </c>
      <c r="T346" s="4"/>
      <c r="U346">
        <v>0</v>
      </c>
      <c r="V346" s="16">
        <v>0.55000000000000004</v>
      </c>
      <c r="W346" s="16">
        <v>0.53</v>
      </c>
      <c r="X346" s="16">
        <v>0.49</v>
      </c>
      <c r="Y346" s="23">
        <f t="shared" si="37"/>
        <v>0.52333333333333332</v>
      </c>
      <c r="Z346" s="16">
        <v>50.45</v>
      </c>
      <c r="AA346" s="16">
        <v>50.38</v>
      </c>
      <c r="AB346" s="16">
        <v>50.45</v>
      </c>
      <c r="AC346" s="16">
        <f t="shared" si="38"/>
        <v>50.426666666666677</v>
      </c>
      <c r="AD346" s="24">
        <v>5.7999999999999996E-3</v>
      </c>
      <c r="AE346" s="16">
        <f t="shared" si="39"/>
        <v>5.8</v>
      </c>
      <c r="AF346" s="24">
        <f t="shared" si="42"/>
        <v>0.11501850872554202</v>
      </c>
      <c r="AG346" s="16">
        <v>42.58</v>
      </c>
      <c r="AH346" s="22">
        <f t="shared" si="40"/>
        <v>21.29</v>
      </c>
      <c r="AI346" s="22">
        <f t="shared" si="41"/>
        <v>0</v>
      </c>
      <c r="AJ346" s="21">
        <f>AN346+AP346+AR346+AT346+AV346+AX346+AZ346+BB346+BD346+BD346+BF346+BI346+BK346+BM346+BO346+BQ346+BS346+BU346+BW346+BY346+CA346+CD346+CF346+CH346+CJ346+CL346+CN346+CP346+CR346+CT346+CV346</f>
        <v>0</v>
      </c>
      <c r="AK346" s="21">
        <f>AO346+AQ346+AS346+AU346+AW346+AY346+BA346+BC346+BE346+BE346+BG346+BJ346+BL346+BN346+BP346+BR346+BT346+BV346+BX346+BZ346+CB346+CE346+CG346+CI346+CK346+CM346+CO346+CQ346+CS346+CU346+CW346</f>
        <v>0</v>
      </c>
    </row>
    <row r="347" spans="1:177" x14ac:dyDescent="0.3">
      <c r="A347">
        <v>525</v>
      </c>
      <c r="B347">
        <v>7176</v>
      </c>
      <c r="C347" s="2" t="s">
        <v>212</v>
      </c>
      <c r="D347" s="2" t="s">
        <v>527</v>
      </c>
      <c r="E347" s="4" t="s">
        <v>233</v>
      </c>
      <c r="G347" t="s">
        <v>11</v>
      </c>
      <c r="H347">
        <v>2021</v>
      </c>
      <c r="I347" s="1">
        <v>44357</v>
      </c>
      <c r="J347" s="3">
        <v>44743</v>
      </c>
      <c r="K347">
        <v>1</v>
      </c>
      <c r="L347">
        <v>386</v>
      </c>
      <c r="M347" s="25">
        <v>3.1593320765000001</v>
      </c>
      <c r="N347" t="s">
        <v>557</v>
      </c>
      <c r="O347" s="17">
        <v>16.3</v>
      </c>
      <c r="P347" s="17">
        <v>25.4</v>
      </c>
      <c r="Q347" s="16">
        <f t="shared" si="36"/>
        <v>0.64173228346456701</v>
      </c>
      <c r="R347">
        <v>1</v>
      </c>
      <c r="S347" t="s">
        <v>13</v>
      </c>
      <c r="T347" s="4"/>
      <c r="U347">
        <v>0</v>
      </c>
      <c r="V347" s="16">
        <v>0.53</v>
      </c>
      <c r="W347" s="16">
        <v>0.5</v>
      </c>
      <c r="X347" s="16">
        <v>0.53</v>
      </c>
      <c r="Y347" s="23">
        <f t="shared" si="37"/>
        <v>0.52</v>
      </c>
      <c r="Z347" s="16">
        <v>50.69</v>
      </c>
      <c r="AA347" s="16">
        <v>50.62</v>
      </c>
      <c r="AB347" s="16">
        <v>50.6</v>
      </c>
      <c r="AC347" s="16">
        <f t="shared" si="38"/>
        <v>50.636666666666663</v>
      </c>
      <c r="AD347" s="24">
        <v>6.0000000000000001E-3</v>
      </c>
      <c r="AE347" s="16">
        <f t="shared" si="39"/>
        <v>6</v>
      </c>
      <c r="AF347" s="24">
        <f t="shared" si="42"/>
        <v>0.11849121190178397</v>
      </c>
      <c r="AG347" s="16">
        <v>40.81</v>
      </c>
      <c r="AH347" s="22">
        <f t="shared" si="40"/>
        <v>20.405000000000001</v>
      </c>
      <c r="AI347" s="22" t="e">
        <f t="shared" si="41"/>
        <v>#VALUE!</v>
      </c>
      <c r="AJ347" s="21" t="s">
        <v>133</v>
      </c>
      <c r="AK347" s="21" t="s">
        <v>133</v>
      </c>
      <c r="FT347">
        <v>4</v>
      </c>
      <c r="FU347">
        <v>3</v>
      </c>
    </row>
    <row r="348" spans="1:177" x14ac:dyDescent="0.3">
      <c r="A348">
        <v>262</v>
      </c>
      <c r="B348">
        <v>6671</v>
      </c>
      <c r="C348" s="2" t="s">
        <v>107</v>
      </c>
      <c r="D348" s="2" t="s">
        <v>423</v>
      </c>
      <c r="E348" s="15" t="s">
        <v>233</v>
      </c>
      <c r="G348" t="s">
        <v>11</v>
      </c>
      <c r="H348">
        <v>2016</v>
      </c>
      <c r="I348" s="1">
        <v>42493</v>
      </c>
      <c r="J348" s="3">
        <v>44751</v>
      </c>
      <c r="K348">
        <v>6</v>
      </c>
      <c r="L348">
        <v>2258</v>
      </c>
      <c r="M348" s="25">
        <v>3.1593320765000001</v>
      </c>
      <c r="N348" t="s">
        <v>557</v>
      </c>
      <c r="O348" s="17">
        <v>16.5</v>
      </c>
      <c r="P348" s="17">
        <v>25.2</v>
      </c>
      <c r="Q348" s="16">
        <f t="shared" si="36"/>
        <v>0.65476190476190477</v>
      </c>
      <c r="R348">
        <v>1</v>
      </c>
      <c r="S348" t="s">
        <v>13</v>
      </c>
      <c r="T348" s="4"/>
      <c r="U348">
        <v>0</v>
      </c>
      <c r="V348" s="16">
        <v>0.56999999999999995</v>
      </c>
      <c r="W348" s="16">
        <v>0.51</v>
      </c>
      <c r="X348" s="16">
        <v>0.53</v>
      </c>
      <c r="Y348" s="23">
        <f t="shared" si="37"/>
        <v>0.53666666666666674</v>
      </c>
      <c r="Z348" s="16">
        <v>53.61</v>
      </c>
      <c r="AA348" s="16">
        <v>53.68</v>
      </c>
      <c r="AB348" s="16">
        <v>53.65</v>
      </c>
      <c r="AC348" s="16">
        <f t="shared" si="38"/>
        <v>53.646666666666668</v>
      </c>
      <c r="AD348" s="24">
        <v>7.0000000000000001E-3</v>
      </c>
      <c r="AE348" s="16">
        <f t="shared" si="39"/>
        <v>7</v>
      </c>
      <c r="AF348" s="24">
        <f t="shared" si="42"/>
        <v>0.13048340996644711</v>
      </c>
      <c r="AG348" s="16">
        <v>42.72</v>
      </c>
      <c r="AH348" s="22">
        <f t="shared" si="40"/>
        <v>21.36</v>
      </c>
      <c r="AI348" s="22">
        <f t="shared" si="41"/>
        <v>0</v>
      </c>
      <c r="AJ348" s="21">
        <f>AN348+AP348+AR348+AT348+AV348+AX348+AZ348+BB348+BD348+BD348+BF348+BI348+BK348+BM348+BO348+BQ348+BS348+BU348+BW348+BY348+CA348+CD348+CF348+CH348+CJ348+CL348+CN348+CP348+CR348+CT348+CV348</f>
        <v>0</v>
      </c>
      <c r="AK348" s="21">
        <f>AO348+AQ348+AS348+AU348+AW348+AY348+BA348+BC348+BE348+BE348+BG348+BJ348+BL348+BN348+BP348+BR348+BT348+BV348+BX348+BZ348+CB348+CE348+CG348+CI348+CK348+CM348+CO348+CQ348+CS348+CU348+CW348</f>
        <v>0</v>
      </c>
      <c r="FT348">
        <v>3</v>
      </c>
      <c r="FU348">
        <v>3</v>
      </c>
    </row>
    <row r="349" spans="1:177" x14ac:dyDescent="0.3">
      <c r="A349">
        <v>410</v>
      </c>
      <c r="B349">
        <v>6900</v>
      </c>
      <c r="C349" s="2" t="s">
        <v>214</v>
      </c>
      <c r="D349" s="2" t="s">
        <v>529</v>
      </c>
      <c r="E349" s="4" t="s">
        <v>233</v>
      </c>
      <c r="F349" t="s">
        <v>270</v>
      </c>
      <c r="G349" t="s">
        <v>11</v>
      </c>
      <c r="H349">
        <v>2017</v>
      </c>
      <c r="I349" s="1">
        <v>43076</v>
      </c>
      <c r="J349" s="3">
        <v>44751</v>
      </c>
      <c r="K349">
        <v>5</v>
      </c>
      <c r="L349">
        <v>1675</v>
      </c>
      <c r="M349" s="25">
        <v>3.1593320765000001</v>
      </c>
      <c r="N349" t="s">
        <v>557</v>
      </c>
      <c r="O349" s="17">
        <v>17</v>
      </c>
      <c r="P349" s="17">
        <v>25.4</v>
      </c>
      <c r="Q349" s="16">
        <f t="shared" si="36"/>
        <v>0.6692913385826772</v>
      </c>
      <c r="R349">
        <v>1</v>
      </c>
      <c r="S349" t="s">
        <v>13</v>
      </c>
      <c r="T349" s="4"/>
      <c r="U349">
        <v>0</v>
      </c>
      <c r="V349" s="16">
        <v>0.51</v>
      </c>
      <c r="W349" s="16">
        <v>0.56000000000000005</v>
      </c>
      <c r="X349" s="16">
        <v>0.5</v>
      </c>
      <c r="Y349" s="23">
        <f t="shared" si="37"/>
        <v>0.52333333333333332</v>
      </c>
      <c r="Z349" s="16">
        <v>54.01</v>
      </c>
      <c r="AA349" s="16">
        <v>54.11</v>
      </c>
      <c r="AB349" s="16">
        <v>54.03</v>
      </c>
      <c r="AC349" s="16">
        <f t="shared" si="38"/>
        <v>54.050000000000004</v>
      </c>
      <c r="AD349" s="24">
        <v>7.0000000000000001E-3</v>
      </c>
      <c r="AE349" s="16">
        <f t="shared" si="39"/>
        <v>7</v>
      </c>
      <c r="AF349" s="24">
        <f t="shared" si="42"/>
        <v>0.12950971322849214</v>
      </c>
      <c r="AG349" s="16">
        <v>44.59</v>
      </c>
      <c r="AH349" s="22">
        <f t="shared" si="40"/>
        <v>22.295000000000002</v>
      </c>
      <c r="AI349" s="22" t="e">
        <f t="shared" si="41"/>
        <v>#VALUE!</v>
      </c>
      <c r="AJ349" s="21" t="s">
        <v>133</v>
      </c>
      <c r="AK349" s="21" t="s">
        <v>133</v>
      </c>
      <c r="FT349">
        <v>3</v>
      </c>
      <c r="FU349">
        <v>3</v>
      </c>
    </row>
    <row r="350" spans="1:177" x14ac:dyDescent="0.3">
      <c r="A350" s="8">
        <v>196</v>
      </c>
      <c r="B350" s="8">
        <v>6193</v>
      </c>
      <c r="C350" s="2" t="s">
        <v>84</v>
      </c>
      <c r="D350" s="2" t="s">
        <v>401</v>
      </c>
      <c r="E350" s="15" t="s">
        <v>233</v>
      </c>
      <c r="G350" t="s">
        <v>11</v>
      </c>
      <c r="H350">
        <v>2014</v>
      </c>
      <c r="I350" s="1">
        <v>41799</v>
      </c>
      <c r="J350" s="3">
        <v>44753</v>
      </c>
      <c r="K350">
        <v>8</v>
      </c>
      <c r="L350">
        <v>2954</v>
      </c>
      <c r="M350" s="25">
        <v>3.1593320765000001</v>
      </c>
      <c r="N350" t="s">
        <v>557</v>
      </c>
      <c r="O350" s="17">
        <v>17.100000000000001</v>
      </c>
      <c r="P350" s="17">
        <v>25.4</v>
      </c>
      <c r="Q350" s="16">
        <f t="shared" si="36"/>
        <v>0.67322834645669305</v>
      </c>
      <c r="R350">
        <v>1</v>
      </c>
      <c r="S350" t="s">
        <v>17</v>
      </c>
      <c r="T350" s="4"/>
      <c r="U350">
        <v>1</v>
      </c>
      <c r="V350" s="16">
        <v>0.62</v>
      </c>
      <c r="W350" s="16">
        <v>0.59</v>
      </c>
      <c r="X350" s="16">
        <v>0.61</v>
      </c>
      <c r="Y350" s="23">
        <f t="shared" si="37"/>
        <v>0.60666666666666658</v>
      </c>
      <c r="Z350" s="16">
        <v>65.459999999999994</v>
      </c>
      <c r="AA350" s="16">
        <v>65.349999999999994</v>
      </c>
      <c r="AB350" s="16">
        <v>65.45</v>
      </c>
      <c r="AC350" s="16">
        <f t="shared" si="38"/>
        <v>65.42</v>
      </c>
      <c r="AD350" s="24">
        <v>8.2000000000000007E-3</v>
      </c>
      <c r="AE350" s="16">
        <f t="shared" si="39"/>
        <v>8.2000000000000011</v>
      </c>
      <c r="AF350" s="24">
        <f t="shared" si="42"/>
        <v>0.12534393151941303</v>
      </c>
      <c r="AG350" s="16">
        <v>55.27</v>
      </c>
      <c r="AH350" s="22">
        <f t="shared" si="40"/>
        <v>27.635000000000002</v>
      </c>
      <c r="AI350" s="22">
        <f t="shared" si="41"/>
        <v>0</v>
      </c>
      <c r="AJ350" s="21">
        <f>AN350+AP350+AR350+AT350+AV350+AX350+AZ350+BB350+BD350+BD350+BF350+BI350+BK350+BM350+BO350+BQ350+BS350+BU350+BW350+BY350+CA350+CD350+CF350+CH350+CJ350+CL350+CN350+CP350+CR350+CT350+CV350</f>
        <v>0</v>
      </c>
      <c r="AK350" s="21">
        <f>AO350+AQ350+AS350+AU350+AW350+AY350+BA350+BC350+BE350+BE350+BG350+BJ350+BL350+BN350+BP350+BR350+BT350+BV350+BX350+BZ350+CB350+CE350+CG350+CI350+CK350+CM350+CO350+CQ350+CS350+CU350+CW350</f>
        <v>0</v>
      </c>
      <c r="AL350">
        <v>23</v>
      </c>
      <c r="AM350">
        <v>19</v>
      </c>
      <c r="FT350">
        <v>3</v>
      </c>
      <c r="FU350">
        <v>3</v>
      </c>
    </row>
    <row r="351" spans="1:177" x14ac:dyDescent="0.3">
      <c r="A351">
        <v>568</v>
      </c>
      <c r="B351">
        <v>7233</v>
      </c>
      <c r="C351" s="2" t="s">
        <v>224</v>
      </c>
      <c r="D351" s="2" t="s">
        <v>539</v>
      </c>
      <c r="E351" s="4" t="s">
        <v>233</v>
      </c>
      <c r="G351" t="s">
        <v>11</v>
      </c>
      <c r="H351">
        <v>2021</v>
      </c>
      <c r="I351" s="1">
        <v>44460</v>
      </c>
      <c r="J351" s="3">
        <v>44753</v>
      </c>
      <c r="K351">
        <v>1</v>
      </c>
      <c r="L351">
        <v>324</v>
      </c>
      <c r="M351" s="25">
        <v>3.1593320765000001</v>
      </c>
      <c r="N351" t="s">
        <v>561</v>
      </c>
      <c r="O351" s="17">
        <v>15</v>
      </c>
      <c r="P351" s="17">
        <v>26.5</v>
      </c>
      <c r="Q351" s="16">
        <f t="shared" si="36"/>
        <v>0.56603773584905659</v>
      </c>
      <c r="R351">
        <v>1</v>
      </c>
      <c r="S351" t="s">
        <v>21</v>
      </c>
      <c r="T351" s="4"/>
      <c r="U351">
        <v>0</v>
      </c>
      <c r="V351" s="16">
        <v>0.63</v>
      </c>
      <c r="W351" s="16">
        <v>0.6</v>
      </c>
      <c r="X351" s="16">
        <v>0.59</v>
      </c>
      <c r="Y351" s="23">
        <f t="shared" si="37"/>
        <v>0.60666666666666658</v>
      </c>
      <c r="Z351" s="16">
        <v>52.18</v>
      </c>
      <c r="AA351" s="16">
        <v>52.17</v>
      </c>
      <c r="AB351" s="16">
        <v>52.11</v>
      </c>
      <c r="AC351" s="16">
        <f t="shared" si="38"/>
        <v>52.153333333333329</v>
      </c>
      <c r="AD351" s="24">
        <v>5.8999999999999999E-3</v>
      </c>
      <c r="AE351" s="16">
        <f t="shared" si="39"/>
        <v>5.8999999999999995</v>
      </c>
      <c r="AF351" s="24">
        <f t="shared" si="42"/>
        <v>0.11312795602709957</v>
      </c>
      <c r="AG351" s="16">
        <v>43.85</v>
      </c>
      <c r="AH351" s="22">
        <f t="shared" si="40"/>
        <v>21.925000000000001</v>
      </c>
      <c r="AI351" s="22" t="e">
        <f t="shared" si="41"/>
        <v>#VALUE!</v>
      </c>
      <c r="AJ351" s="21" t="s">
        <v>133</v>
      </c>
      <c r="AK351" s="21" t="s">
        <v>133</v>
      </c>
      <c r="FT351">
        <v>4</v>
      </c>
      <c r="FU351">
        <v>3</v>
      </c>
    </row>
    <row r="352" spans="1:177" x14ac:dyDescent="0.3">
      <c r="A352">
        <v>280</v>
      </c>
      <c r="B352">
        <v>6698</v>
      </c>
      <c r="C352" s="2" t="s">
        <v>114</v>
      </c>
      <c r="D352" s="2" t="s">
        <v>430</v>
      </c>
      <c r="E352" s="4" t="s">
        <v>233</v>
      </c>
      <c r="F352" t="s">
        <v>578</v>
      </c>
      <c r="G352" t="s">
        <v>11</v>
      </c>
      <c r="H352">
        <v>2016</v>
      </c>
      <c r="I352" s="1">
        <v>42645</v>
      </c>
      <c r="J352" s="3">
        <v>44758</v>
      </c>
      <c r="K352">
        <v>6</v>
      </c>
      <c r="L352">
        <v>2113</v>
      </c>
      <c r="M352" s="25">
        <v>3.1593320765000001</v>
      </c>
      <c r="N352" t="s">
        <v>557</v>
      </c>
      <c r="O352" s="17">
        <v>15.9</v>
      </c>
      <c r="P352" s="17">
        <v>28.8</v>
      </c>
      <c r="Q352" s="16">
        <f t="shared" si="36"/>
        <v>0.55208333333333337</v>
      </c>
      <c r="R352">
        <v>1</v>
      </c>
      <c r="S352" t="s">
        <v>13</v>
      </c>
      <c r="T352" s="4"/>
      <c r="U352">
        <v>0</v>
      </c>
      <c r="V352" s="16">
        <v>0.52</v>
      </c>
      <c r="W352" s="16">
        <v>0.52</v>
      </c>
      <c r="X352" s="16">
        <v>0.52</v>
      </c>
      <c r="Y352" s="23">
        <f t="shared" si="37"/>
        <v>0.52</v>
      </c>
      <c r="Z352" s="16">
        <v>52.82</v>
      </c>
      <c r="AA352" s="16">
        <v>52.85</v>
      </c>
      <c r="AB352" s="16">
        <v>52.83</v>
      </c>
      <c r="AC352" s="16">
        <f t="shared" si="38"/>
        <v>52.833333333333336</v>
      </c>
      <c r="AD352" s="24">
        <v>6.6E-3</v>
      </c>
      <c r="AE352" s="16">
        <f t="shared" si="39"/>
        <v>6.6</v>
      </c>
      <c r="AF352" s="24">
        <f t="shared" si="42"/>
        <v>0.12492113564668768</v>
      </c>
      <c r="AG352" s="16">
        <v>42.44</v>
      </c>
      <c r="AH352" s="22">
        <f t="shared" si="40"/>
        <v>21.22</v>
      </c>
      <c r="AI352" s="22" t="e">
        <f t="shared" si="41"/>
        <v>#VALUE!</v>
      </c>
      <c r="AJ352" s="21" t="s">
        <v>133</v>
      </c>
      <c r="AK352" s="21" t="s">
        <v>133</v>
      </c>
      <c r="FT352">
        <v>3</v>
      </c>
      <c r="FU352">
        <v>3</v>
      </c>
    </row>
    <row r="353" spans="1:177" x14ac:dyDescent="0.3">
      <c r="A353">
        <v>505</v>
      </c>
      <c r="B353">
        <v>7157</v>
      </c>
      <c r="C353" s="2" t="s">
        <v>196</v>
      </c>
      <c r="D353" s="2" t="s">
        <v>511</v>
      </c>
      <c r="E353" s="4" t="s">
        <v>233</v>
      </c>
      <c r="G353" t="s">
        <v>11</v>
      </c>
      <c r="H353">
        <v>2020</v>
      </c>
      <c r="I353" s="1">
        <v>44068</v>
      </c>
      <c r="J353" s="3">
        <v>44758</v>
      </c>
      <c r="K353">
        <v>2</v>
      </c>
      <c r="L353">
        <v>690</v>
      </c>
      <c r="M353" s="25">
        <v>3.1593320765000001</v>
      </c>
      <c r="N353" t="s">
        <v>557</v>
      </c>
      <c r="O353" s="17">
        <v>16.399999999999999</v>
      </c>
      <c r="P353" s="17">
        <v>27.2</v>
      </c>
      <c r="Q353" s="16">
        <f t="shared" si="36"/>
        <v>0.6029411764705882</v>
      </c>
      <c r="R353">
        <v>1</v>
      </c>
      <c r="S353" t="s">
        <v>13</v>
      </c>
      <c r="T353" s="4"/>
      <c r="U353">
        <v>0</v>
      </c>
      <c r="V353" s="16">
        <v>0.56999999999999995</v>
      </c>
      <c r="W353" s="16">
        <v>0.61</v>
      </c>
      <c r="X353" s="16">
        <v>0.62</v>
      </c>
      <c r="Y353" s="23">
        <f t="shared" si="37"/>
        <v>0.6</v>
      </c>
      <c r="Z353" s="16">
        <v>53.42</v>
      </c>
      <c r="AA353" s="16">
        <v>53.39</v>
      </c>
      <c r="AB353" s="16">
        <v>53.38</v>
      </c>
      <c r="AC353" s="16">
        <f t="shared" si="38"/>
        <v>53.396666666666668</v>
      </c>
      <c r="AD353" s="24">
        <v>6.7999999999999996E-3</v>
      </c>
      <c r="AE353" s="16">
        <f t="shared" si="39"/>
        <v>6.8</v>
      </c>
      <c r="AF353" s="24">
        <f t="shared" si="42"/>
        <v>0.12734877333166864</v>
      </c>
      <c r="AG353" s="16">
        <v>45.25</v>
      </c>
      <c r="AH353" s="22">
        <f t="shared" si="40"/>
        <v>22.625</v>
      </c>
      <c r="AI353" s="22" t="e">
        <f t="shared" si="41"/>
        <v>#VALUE!</v>
      </c>
      <c r="AJ353" s="21" t="s">
        <v>133</v>
      </c>
      <c r="AK353" s="21" t="s">
        <v>133</v>
      </c>
      <c r="FT353">
        <v>3</v>
      </c>
      <c r="FU353">
        <v>3</v>
      </c>
    </row>
    <row r="354" spans="1:177" x14ac:dyDescent="0.3">
      <c r="A354">
        <v>565</v>
      </c>
      <c r="B354">
        <v>7232</v>
      </c>
      <c r="C354" s="2" t="s">
        <v>232</v>
      </c>
      <c r="D354" s="2" t="s">
        <v>547</v>
      </c>
      <c r="E354" s="4" t="s">
        <v>233</v>
      </c>
      <c r="G354" t="s">
        <v>11</v>
      </c>
      <c r="H354">
        <v>2022</v>
      </c>
      <c r="I354" s="1">
        <v>44591</v>
      </c>
      <c r="J354" s="3">
        <v>44758</v>
      </c>
      <c r="K354">
        <v>0</v>
      </c>
      <c r="L354">
        <v>384</v>
      </c>
      <c r="M354" s="25">
        <v>3.1593320765000001</v>
      </c>
      <c r="N354" t="s">
        <v>564</v>
      </c>
      <c r="O354" s="17">
        <v>14.9</v>
      </c>
      <c r="P354" s="17">
        <v>25.1</v>
      </c>
      <c r="Q354" s="16">
        <f t="shared" si="36"/>
        <v>0.59362549800796816</v>
      </c>
      <c r="R354">
        <v>1</v>
      </c>
      <c r="S354" t="s">
        <v>13</v>
      </c>
      <c r="T354" s="4"/>
      <c r="U354">
        <v>0</v>
      </c>
      <c r="V354" s="16">
        <v>0.56999999999999995</v>
      </c>
      <c r="W354" s="16">
        <v>0.55000000000000004</v>
      </c>
      <c r="X354" s="16">
        <v>0.54</v>
      </c>
      <c r="Y354" s="23">
        <f t="shared" si="37"/>
        <v>0.55333333333333334</v>
      </c>
      <c r="Z354" s="16">
        <v>52.86</v>
      </c>
      <c r="AA354" s="16">
        <v>52.56</v>
      </c>
      <c r="AB354" s="16">
        <v>52.65</v>
      </c>
      <c r="AC354" s="16">
        <f t="shared" si="38"/>
        <v>52.69</v>
      </c>
      <c r="AD354" s="24">
        <v>6.4000000000000003E-3</v>
      </c>
      <c r="AE354" s="16">
        <f t="shared" si="39"/>
        <v>6.4</v>
      </c>
      <c r="AF354" s="24">
        <f t="shared" si="42"/>
        <v>0.12146517365724048</v>
      </c>
      <c r="AG354" s="16">
        <v>46.49</v>
      </c>
      <c r="AH354" s="22">
        <f t="shared" si="40"/>
        <v>23.245000000000001</v>
      </c>
      <c r="AI354" s="22" t="e">
        <f t="shared" si="41"/>
        <v>#VALUE!</v>
      </c>
      <c r="AJ354" s="21" t="s">
        <v>133</v>
      </c>
      <c r="AK354" s="21" t="s">
        <v>133</v>
      </c>
    </row>
    <row r="355" spans="1:177" x14ac:dyDescent="0.3">
      <c r="A355">
        <v>546</v>
      </c>
      <c r="B355">
        <v>7209</v>
      </c>
      <c r="C355" s="2" t="s">
        <v>235</v>
      </c>
      <c r="D355" s="2" t="s">
        <v>548</v>
      </c>
      <c r="E355" s="4" t="s">
        <v>233</v>
      </c>
      <c r="G355" t="s">
        <v>11</v>
      </c>
      <c r="H355">
        <v>2021</v>
      </c>
      <c r="I355" s="1">
        <v>44403</v>
      </c>
      <c r="J355" s="3">
        <v>44760</v>
      </c>
      <c r="K355">
        <v>1</v>
      </c>
      <c r="L355">
        <v>550</v>
      </c>
      <c r="M355" s="25">
        <v>3.1593320765000001</v>
      </c>
      <c r="N355" t="s">
        <v>561</v>
      </c>
      <c r="O355" s="17">
        <v>16</v>
      </c>
      <c r="P355" s="17">
        <v>27.4</v>
      </c>
      <c r="Q355" s="16">
        <f t="shared" si="36"/>
        <v>0.58394160583941612</v>
      </c>
      <c r="R355">
        <v>1</v>
      </c>
      <c r="S355" t="s">
        <v>17</v>
      </c>
      <c r="T355" s="4"/>
      <c r="U355">
        <v>1</v>
      </c>
      <c r="V355" s="16">
        <v>0.68</v>
      </c>
      <c r="W355" s="16">
        <v>0.66</v>
      </c>
      <c r="X355" s="16">
        <v>0.65</v>
      </c>
      <c r="Y355" s="23">
        <f t="shared" si="37"/>
        <v>0.66333333333333344</v>
      </c>
      <c r="Z355" s="16">
        <v>54.55</v>
      </c>
      <c r="AA355" s="16">
        <v>54.41</v>
      </c>
      <c r="AB355" s="16">
        <v>54.49</v>
      </c>
      <c r="AC355" s="16">
        <f t="shared" si="38"/>
        <v>54.483333333333327</v>
      </c>
      <c r="AD355" s="24">
        <v>6.6E-3</v>
      </c>
      <c r="AE355" s="16">
        <f t="shared" si="39"/>
        <v>6.6</v>
      </c>
      <c r="AF355" s="24">
        <f t="shared" si="42"/>
        <v>0.12113796267971857</v>
      </c>
      <c r="AG355" s="16">
        <v>45.39</v>
      </c>
      <c r="AH355" s="22">
        <f t="shared" si="40"/>
        <v>22.695</v>
      </c>
      <c r="AI355" s="22" t="e">
        <f t="shared" si="41"/>
        <v>#VALUE!</v>
      </c>
      <c r="AJ355" s="21" t="s">
        <v>133</v>
      </c>
      <c r="AK355" s="21" t="s">
        <v>133</v>
      </c>
    </row>
    <row r="356" spans="1:177" x14ac:dyDescent="0.3">
      <c r="A356">
        <v>559</v>
      </c>
      <c r="B356">
        <v>7229</v>
      </c>
      <c r="C356" s="2" t="s">
        <v>231</v>
      </c>
      <c r="D356" s="2" t="s">
        <v>546</v>
      </c>
      <c r="E356" s="4" t="s">
        <v>233</v>
      </c>
      <c r="G356" t="s">
        <v>11</v>
      </c>
      <c r="H356">
        <v>2021</v>
      </c>
      <c r="I356" s="1">
        <v>44322</v>
      </c>
      <c r="J356" s="3">
        <v>44760</v>
      </c>
      <c r="K356">
        <v>1</v>
      </c>
      <c r="L356">
        <v>642</v>
      </c>
      <c r="M356" s="25">
        <v>3.1593320765000001</v>
      </c>
      <c r="N356" t="s">
        <v>557</v>
      </c>
      <c r="O356" s="17">
        <v>16.7</v>
      </c>
      <c r="P356" s="17">
        <v>26.8</v>
      </c>
      <c r="Q356" s="16">
        <f t="shared" si="36"/>
        <v>0.62313432835820892</v>
      </c>
      <c r="R356">
        <v>1</v>
      </c>
      <c r="S356" t="s">
        <v>13</v>
      </c>
      <c r="T356" s="4"/>
      <c r="U356">
        <v>0</v>
      </c>
      <c r="V356" s="16">
        <v>0.55000000000000004</v>
      </c>
      <c r="W356" s="16">
        <v>0.53</v>
      </c>
      <c r="X356" s="16">
        <v>0.54</v>
      </c>
      <c r="Y356" s="23">
        <f t="shared" si="37"/>
        <v>0.54</v>
      </c>
      <c r="Z356" s="16">
        <v>51.12</v>
      </c>
      <c r="AA356" s="16">
        <v>51.06</v>
      </c>
      <c r="AB356" s="16">
        <v>51.09</v>
      </c>
      <c r="AC356" s="16">
        <f t="shared" si="38"/>
        <v>51.09</v>
      </c>
      <c r="AD356" s="24">
        <v>6.1000000000000004E-3</v>
      </c>
      <c r="AE356" s="16">
        <f t="shared" si="39"/>
        <v>6.1000000000000005</v>
      </c>
      <c r="AF356" s="24">
        <f t="shared" si="42"/>
        <v>0.11939714229790566</v>
      </c>
      <c r="AG356" s="16">
        <v>41.89</v>
      </c>
      <c r="AH356" s="22">
        <f t="shared" si="40"/>
        <v>20.945</v>
      </c>
      <c r="AI356" s="22" t="e">
        <f t="shared" si="41"/>
        <v>#VALUE!</v>
      </c>
      <c r="AJ356" s="21" t="s">
        <v>133</v>
      </c>
      <c r="AK356" s="21" t="s">
        <v>133</v>
      </c>
      <c r="AL356">
        <v>22</v>
      </c>
      <c r="AM356">
        <v>18</v>
      </c>
      <c r="AN356">
        <v>13</v>
      </c>
      <c r="AO356">
        <v>16</v>
      </c>
      <c r="AP356">
        <v>13</v>
      </c>
      <c r="AQ356">
        <v>15</v>
      </c>
      <c r="AR356">
        <v>12</v>
      </c>
      <c r="AS356">
        <v>13</v>
      </c>
      <c r="AT356">
        <v>11</v>
      </c>
      <c r="AU356">
        <v>11</v>
      </c>
      <c r="AV356">
        <v>11</v>
      </c>
      <c r="AW356">
        <v>11</v>
      </c>
      <c r="AX356">
        <v>11</v>
      </c>
      <c r="AY356">
        <v>11</v>
      </c>
      <c r="AZ356">
        <v>11</v>
      </c>
      <c r="BA356">
        <v>11</v>
      </c>
      <c r="BB356">
        <v>11</v>
      </c>
      <c r="BC356">
        <v>11</v>
      </c>
      <c r="BD356">
        <v>10</v>
      </c>
      <c r="BE356">
        <v>11</v>
      </c>
      <c r="BF356">
        <v>11</v>
      </c>
      <c r="BG356">
        <v>10</v>
      </c>
      <c r="BI356">
        <v>13</v>
      </c>
      <c r="BJ356">
        <v>15</v>
      </c>
      <c r="BK356">
        <v>12</v>
      </c>
      <c r="BL356">
        <v>14</v>
      </c>
      <c r="BM356">
        <v>11</v>
      </c>
      <c r="BN356">
        <v>12</v>
      </c>
      <c r="BO356">
        <v>11</v>
      </c>
      <c r="BP356">
        <v>11</v>
      </c>
      <c r="BQ356">
        <v>11</v>
      </c>
      <c r="BR356">
        <v>11</v>
      </c>
      <c r="BS356">
        <v>11</v>
      </c>
      <c r="BT356">
        <v>11</v>
      </c>
      <c r="BU356">
        <v>11</v>
      </c>
      <c r="BV356">
        <v>11</v>
      </c>
      <c r="BW356">
        <v>10</v>
      </c>
      <c r="BX356">
        <v>10</v>
      </c>
      <c r="BY356">
        <v>11</v>
      </c>
      <c r="BZ356">
        <v>11</v>
      </c>
      <c r="CA356">
        <v>11</v>
      </c>
      <c r="CB356">
        <v>11</v>
      </c>
      <c r="CD356">
        <v>14</v>
      </c>
      <c r="CE356">
        <v>16</v>
      </c>
      <c r="CF356">
        <v>12</v>
      </c>
      <c r="CG356">
        <v>14</v>
      </c>
      <c r="CH356">
        <v>12</v>
      </c>
      <c r="CI356">
        <v>12</v>
      </c>
      <c r="CJ356">
        <v>12</v>
      </c>
      <c r="CK356">
        <v>12</v>
      </c>
      <c r="CL356">
        <v>11</v>
      </c>
      <c r="CM356">
        <v>11</v>
      </c>
      <c r="CN356">
        <v>11</v>
      </c>
      <c r="CO356">
        <v>11</v>
      </c>
      <c r="CP356">
        <v>11</v>
      </c>
      <c r="CQ356">
        <v>11</v>
      </c>
      <c r="CR356">
        <v>11</v>
      </c>
      <c r="CS356">
        <v>11</v>
      </c>
      <c r="CT356">
        <v>11</v>
      </c>
      <c r="CU356">
        <v>11</v>
      </c>
      <c r="CV356">
        <v>10</v>
      </c>
      <c r="CW356">
        <v>10</v>
      </c>
    </row>
    <row r="357" spans="1:177" x14ac:dyDescent="0.3">
      <c r="A357">
        <v>377</v>
      </c>
      <c r="B357">
        <v>6860</v>
      </c>
      <c r="C357" s="2" t="s">
        <v>150</v>
      </c>
      <c r="D357" s="2" t="s">
        <v>465</v>
      </c>
      <c r="E357" s="4" t="s">
        <v>233</v>
      </c>
      <c r="G357" t="s">
        <v>11</v>
      </c>
      <c r="H357">
        <v>2018</v>
      </c>
      <c r="I357" s="1">
        <v>43143</v>
      </c>
      <c r="J357" s="3">
        <v>44761</v>
      </c>
      <c r="K357">
        <v>4</v>
      </c>
      <c r="L357">
        <v>1618</v>
      </c>
      <c r="M357" s="25">
        <v>3.1593320765000001</v>
      </c>
      <c r="N357" t="s">
        <v>557</v>
      </c>
      <c r="O357" s="17">
        <v>16.899999999999999</v>
      </c>
      <c r="P357" s="17">
        <v>25.9</v>
      </c>
      <c r="Q357" s="16">
        <f t="shared" si="36"/>
        <v>0.65250965250965254</v>
      </c>
      <c r="R357">
        <v>1</v>
      </c>
      <c r="S357" t="s">
        <v>28</v>
      </c>
      <c r="T357" s="4"/>
      <c r="U357">
        <v>1</v>
      </c>
      <c r="V357" s="16">
        <v>0.65</v>
      </c>
      <c r="W357" s="16">
        <v>0.6</v>
      </c>
      <c r="X357" s="16">
        <v>0.6</v>
      </c>
      <c r="Y357" s="23">
        <f t="shared" si="37"/>
        <v>0.6166666666666667</v>
      </c>
      <c r="Z357" s="16">
        <v>49.07</v>
      </c>
      <c r="AA357" s="16">
        <v>49.1</v>
      </c>
      <c r="AB357" s="16">
        <v>49.07</v>
      </c>
      <c r="AC357" s="16">
        <f t="shared" si="38"/>
        <v>49.080000000000005</v>
      </c>
      <c r="AD357" s="24">
        <v>5.8999999999999999E-3</v>
      </c>
      <c r="AE357" s="16">
        <f t="shared" si="39"/>
        <v>5.8999999999999995</v>
      </c>
      <c r="AF357" s="24">
        <f t="shared" si="42"/>
        <v>0.12021189894050527</v>
      </c>
      <c r="AG357" s="16">
        <v>42.02</v>
      </c>
      <c r="AH357" s="22">
        <f t="shared" si="40"/>
        <v>21.01</v>
      </c>
      <c r="AI357" s="22" t="e">
        <f t="shared" si="41"/>
        <v>#VALUE!</v>
      </c>
      <c r="AJ357" s="21" t="s">
        <v>133</v>
      </c>
      <c r="AK357" s="21" t="s">
        <v>133</v>
      </c>
      <c r="AL357">
        <v>22</v>
      </c>
      <c r="AM357">
        <v>19</v>
      </c>
      <c r="FT357">
        <v>3</v>
      </c>
      <c r="FU357">
        <v>2</v>
      </c>
    </row>
    <row r="358" spans="1:177" x14ac:dyDescent="0.3">
      <c r="A358">
        <v>202</v>
      </c>
      <c r="B358">
        <v>6200</v>
      </c>
      <c r="C358" s="2" t="s">
        <v>87</v>
      </c>
      <c r="D358" s="2" t="s">
        <v>404</v>
      </c>
      <c r="E358" s="15" t="s">
        <v>233</v>
      </c>
      <c r="F358" t="s">
        <v>271</v>
      </c>
      <c r="G358" t="s">
        <v>11</v>
      </c>
      <c r="H358">
        <v>2014</v>
      </c>
      <c r="I358" s="1">
        <v>41812</v>
      </c>
      <c r="J358" s="3">
        <v>44765</v>
      </c>
      <c r="K358">
        <v>8</v>
      </c>
      <c r="L358">
        <v>2953</v>
      </c>
      <c r="M358" s="25">
        <v>3.1593320765000001</v>
      </c>
      <c r="N358" t="s">
        <v>557</v>
      </c>
      <c r="O358" s="17">
        <v>17.100000000000001</v>
      </c>
      <c r="P358" s="17">
        <v>24.5</v>
      </c>
      <c r="Q358" s="16">
        <f t="shared" si="36"/>
        <v>0.69795918367346943</v>
      </c>
      <c r="R358">
        <v>1</v>
      </c>
      <c r="S358" t="s">
        <v>13</v>
      </c>
      <c r="T358" s="4"/>
      <c r="U358">
        <v>0</v>
      </c>
      <c r="V358" s="16">
        <v>0.62</v>
      </c>
      <c r="W358" s="16">
        <v>0.57999999999999996</v>
      </c>
      <c r="X358" s="16">
        <v>0.57999999999999996</v>
      </c>
      <c r="Y358" s="23">
        <f t="shared" si="37"/>
        <v>0.59333333333333327</v>
      </c>
      <c r="Z358" s="16">
        <v>49.7</v>
      </c>
      <c r="AA358" s="16">
        <v>49.75</v>
      </c>
      <c r="AB358" s="16">
        <v>49.69</v>
      </c>
      <c r="AC358" s="16">
        <f t="shared" si="38"/>
        <v>49.713333333333331</v>
      </c>
      <c r="AD358" s="24">
        <v>6.3E-3</v>
      </c>
      <c r="AE358" s="16">
        <f t="shared" si="39"/>
        <v>6.3</v>
      </c>
      <c r="AF358" s="24">
        <f t="shared" si="42"/>
        <v>0.12672656564301998</v>
      </c>
      <c r="AG358" s="16">
        <v>40.25</v>
      </c>
      <c r="AH358" s="22">
        <f t="shared" si="40"/>
        <v>20.125</v>
      </c>
      <c r="AI358" s="22">
        <f t="shared" si="41"/>
        <v>0</v>
      </c>
      <c r="AJ358" s="21">
        <f>AN358+AP358+AR358+AT358+AV358+AX358+AZ358+BB358+BD358+BD358+BF358+BI358+BK358+BM358+BO358+BQ358+BS358+BU358+BW358+BY358+CA358+CD358+CF358+CH358+CJ358+CL358+CN358+CP358+CR358+CT358+CV358</f>
        <v>0</v>
      </c>
      <c r="AK358" s="21">
        <f>AO358+AQ358+AS358+AU358+AW358+AY358+BA358+BC358+BE358+BE358+BG358+BJ358+BL358+BN358+BP358+BR358+BT358+BV358+BX358+BZ358+CB358+CE358+CG358+CI358+CK358+CM358+CO358+CQ358+CS358+CU358+CW358</f>
        <v>0</v>
      </c>
      <c r="FT358">
        <v>4</v>
      </c>
      <c r="FU358">
        <v>3</v>
      </c>
    </row>
    <row r="359" spans="1:177" x14ac:dyDescent="0.3">
      <c r="A359">
        <v>523</v>
      </c>
      <c r="B359">
        <v>7175</v>
      </c>
      <c r="C359" s="2" t="s">
        <v>210</v>
      </c>
      <c r="D359" s="2" t="s">
        <v>525</v>
      </c>
      <c r="E359" s="4" t="s">
        <v>233</v>
      </c>
      <c r="G359" t="s">
        <v>11</v>
      </c>
      <c r="H359">
        <v>2020</v>
      </c>
      <c r="I359" s="1">
        <v>44039</v>
      </c>
      <c r="J359" s="3">
        <v>44767</v>
      </c>
      <c r="K359">
        <v>2</v>
      </c>
      <c r="L359">
        <v>728</v>
      </c>
      <c r="M359" s="25">
        <v>3.1593320765000001</v>
      </c>
      <c r="N359" t="s">
        <v>557</v>
      </c>
      <c r="O359" s="17">
        <v>17.399999999999999</v>
      </c>
      <c r="P359" s="17">
        <v>26.5</v>
      </c>
      <c r="Q359" s="16">
        <f t="shared" si="36"/>
        <v>0.65660377358490563</v>
      </c>
      <c r="R359">
        <v>1</v>
      </c>
      <c r="S359" t="s">
        <v>13</v>
      </c>
      <c r="T359" s="4"/>
      <c r="U359">
        <v>0</v>
      </c>
      <c r="V359" s="16">
        <v>0.59</v>
      </c>
      <c r="W359" s="16">
        <v>0.6</v>
      </c>
      <c r="X359" s="16">
        <v>0.6</v>
      </c>
      <c r="Y359" s="23">
        <f t="shared" si="37"/>
        <v>0.59666666666666668</v>
      </c>
      <c r="Z359" s="16">
        <v>54.27</v>
      </c>
      <c r="AA359" s="16">
        <v>54.23</v>
      </c>
      <c r="AB359" s="16">
        <v>54.27</v>
      </c>
      <c r="AC359" s="16">
        <f t="shared" si="38"/>
        <v>54.256666666666668</v>
      </c>
      <c r="AD359" s="24">
        <v>6.7000000000000002E-3</v>
      </c>
      <c r="AE359" s="16">
        <f t="shared" si="39"/>
        <v>6.7</v>
      </c>
      <c r="AF359" s="24">
        <f t="shared" si="42"/>
        <v>0.1234871290778399</v>
      </c>
      <c r="AG359" s="16">
        <v>46.04</v>
      </c>
      <c r="AH359" s="22">
        <f t="shared" si="40"/>
        <v>23.02</v>
      </c>
      <c r="AI359" s="22" t="e">
        <f t="shared" si="41"/>
        <v>#VALUE!</v>
      </c>
      <c r="AJ359" s="21" t="s">
        <v>133</v>
      </c>
      <c r="AK359" s="21" t="s">
        <v>133</v>
      </c>
      <c r="AL359">
        <v>21</v>
      </c>
      <c r="AM359">
        <v>18</v>
      </c>
      <c r="AN359">
        <v>15</v>
      </c>
      <c r="AO359">
        <v>17</v>
      </c>
      <c r="AP359">
        <v>14</v>
      </c>
      <c r="AQ359">
        <v>17</v>
      </c>
      <c r="AR359">
        <v>13</v>
      </c>
      <c r="AS359">
        <v>15</v>
      </c>
      <c r="AT359">
        <v>12</v>
      </c>
      <c r="AU359">
        <v>14</v>
      </c>
      <c r="AV359">
        <v>11</v>
      </c>
      <c r="AW359">
        <v>12</v>
      </c>
      <c r="AX359">
        <v>11</v>
      </c>
      <c r="AY359">
        <v>11</v>
      </c>
      <c r="AZ359">
        <v>11</v>
      </c>
      <c r="BA359">
        <v>11</v>
      </c>
      <c r="BB359">
        <v>11</v>
      </c>
      <c r="BC359">
        <v>11</v>
      </c>
      <c r="BD359">
        <v>10</v>
      </c>
      <c r="BE359">
        <v>10</v>
      </c>
      <c r="BF359">
        <v>10</v>
      </c>
      <c r="BG359">
        <v>10</v>
      </c>
      <c r="BI359">
        <v>14</v>
      </c>
      <c r="BJ359">
        <v>18</v>
      </c>
      <c r="BK359">
        <v>14</v>
      </c>
      <c r="BL359">
        <v>16</v>
      </c>
      <c r="BM359">
        <v>13</v>
      </c>
      <c r="BN359">
        <v>14</v>
      </c>
      <c r="BO359">
        <v>12</v>
      </c>
      <c r="BP359">
        <v>12</v>
      </c>
      <c r="BQ359">
        <v>12</v>
      </c>
      <c r="BR359">
        <v>12</v>
      </c>
      <c r="BS359">
        <v>11</v>
      </c>
      <c r="BT359">
        <v>11</v>
      </c>
      <c r="BU359">
        <v>10</v>
      </c>
      <c r="BV359">
        <v>10</v>
      </c>
      <c r="BW359">
        <v>10</v>
      </c>
      <c r="BX359">
        <v>10</v>
      </c>
      <c r="BY359">
        <v>10</v>
      </c>
      <c r="BZ359">
        <v>10</v>
      </c>
      <c r="CA359">
        <v>10</v>
      </c>
      <c r="CB359">
        <v>10</v>
      </c>
      <c r="CD359">
        <v>14</v>
      </c>
      <c r="CE359">
        <v>18</v>
      </c>
      <c r="CF359">
        <v>13</v>
      </c>
      <c r="CG359">
        <v>16</v>
      </c>
      <c r="CH359">
        <v>12</v>
      </c>
      <c r="CI359">
        <v>14</v>
      </c>
      <c r="CJ359">
        <v>12</v>
      </c>
      <c r="CK359">
        <v>12</v>
      </c>
      <c r="CL359">
        <v>11</v>
      </c>
      <c r="CM359">
        <v>12</v>
      </c>
      <c r="CN359">
        <v>11</v>
      </c>
      <c r="CO359">
        <v>12</v>
      </c>
      <c r="CP359">
        <v>10</v>
      </c>
      <c r="CQ359">
        <v>10</v>
      </c>
      <c r="CR359">
        <v>9</v>
      </c>
      <c r="CS359">
        <v>10</v>
      </c>
      <c r="CT359">
        <v>10</v>
      </c>
      <c r="CU359">
        <v>10</v>
      </c>
      <c r="CV359">
        <v>10</v>
      </c>
      <c r="CW359">
        <v>10</v>
      </c>
    </row>
    <row r="360" spans="1:177" x14ac:dyDescent="0.3">
      <c r="A360">
        <v>528</v>
      </c>
      <c r="B360">
        <v>7179</v>
      </c>
      <c r="C360" s="2" t="s">
        <v>225</v>
      </c>
      <c r="D360" s="2" t="s">
        <v>540</v>
      </c>
      <c r="E360" s="4" t="s">
        <v>233</v>
      </c>
      <c r="G360" t="s">
        <v>11</v>
      </c>
      <c r="H360">
        <v>2020</v>
      </c>
      <c r="I360" s="1">
        <v>44126</v>
      </c>
      <c r="J360" s="3">
        <v>44767</v>
      </c>
      <c r="K360">
        <v>2</v>
      </c>
      <c r="L360">
        <v>641</v>
      </c>
      <c r="M360" s="25">
        <v>3.1593320765000001</v>
      </c>
      <c r="N360" t="s">
        <v>557</v>
      </c>
      <c r="O360" s="17">
        <v>16.3</v>
      </c>
      <c r="P360" s="17">
        <v>26.8</v>
      </c>
      <c r="Q360" s="16">
        <f t="shared" si="36"/>
        <v>0.60820895522388063</v>
      </c>
      <c r="R360">
        <v>1</v>
      </c>
      <c r="S360" t="s">
        <v>13</v>
      </c>
      <c r="T360" s="4"/>
      <c r="U360">
        <v>0</v>
      </c>
      <c r="V360" s="16">
        <v>0.57999999999999996</v>
      </c>
      <c r="W360" s="16">
        <v>0.56000000000000005</v>
      </c>
      <c r="X360" s="16">
        <v>0.55000000000000004</v>
      </c>
      <c r="Y360" s="23">
        <f t="shared" si="37"/>
        <v>0.56333333333333335</v>
      </c>
      <c r="Z360" s="16">
        <v>51.64</v>
      </c>
      <c r="AA360" s="16">
        <v>51.57</v>
      </c>
      <c r="AB360" s="16">
        <v>51.69</v>
      </c>
      <c r="AC360" s="16">
        <f t="shared" si="38"/>
        <v>51.633333333333333</v>
      </c>
      <c r="AD360" s="24">
        <v>6.7000000000000002E-3</v>
      </c>
      <c r="AE360" s="16">
        <f t="shared" si="39"/>
        <v>6.7</v>
      </c>
      <c r="AF360" s="24">
        <f t="shared" si="42"/>
        <v>0.12976113621691415</v>
      </c>
      <c r="AG360" s="16">
        <v>43.44</v>
      </c>
      <c r="AH360" s="22">
        <f t="shared" si="40"/>
        <v>21.72</v>
      </c>
      <c r="AI360" s="22" t="e">
        <f t="shared" si="41"/>
        <v>#VALUE!</v>
      </c>
      <c r="AJ360" s="21" t="s">
        <v>133</v>
      </c>
      <c r="AK360" s="21" t="s">
        <v>133</v>
      </c>
      <c r="FT360">
        <v>3</v>
      </c>
      <c r="FU360">
        <v>2</v>
      </c>
    </row>
    <row r="361" spans="1:177" x14ac:dyDescent="0.3">
      <c r="A361">
        <v>436</v>
      </c>
      <c r="B361">
        <v>6923</v>
      </c>
      <c r="C361" s="2" t="s">
        <v>172</v>
      </c>
      <c r="D361" s="2" t="s">
        <v>487</v>
      </c>
      <c r="E361" s="4" t="s">
        <v>233</v>
      </c>
      <c r="G361" t="s">
        <v>11</v>
      </c>
      <c r="H361">
        <v>2018</v>
      </c>
      <c r="I361" s="1">
        <v>43303</v>
      </c>
      <c r="J361" s="3">
        <v>44768</v>
      </c>
      <c r="K361">
        <v>4</v>
      </c>
      <c r="L361">
        <v>1465</v>
      </c>
      <c r="M361" s="25">
        <v>3.1593320765000001</v>
      </c>
      <c r="N361" t="s">
        <v>557</v>
      </c>
      <c r="O361" s="17">
        <v>17.899999999999999</v>
      </c>
      <c r="P361" s="17">
        <v>26.4</v>
      </c>
      <c r="Q361" s="16">
        <f t="shared" si="36"/>
        <v>0.67803030303030298</v>
      </c>
      <c r="R361">
        <v>1</v>
      </c>
      <c r="S361" t="s">
        <v>39</v>
      </c>
      <c r="T361" s="4"/>
      <c r="U361">
        <v>1</v>
      </c>
      <c r="V361" s="16">
        <v>0.59</v>
      </c>
      <c r="W361" s="16">
        <v>0.59</v>
      </c>
      <c r="X361" s="16">
        <v>0.6</v>
      </c>
      <c r="Y361" s="23">
        <f t="shared" si="37"/>
        <v>0.59333333333333327</v>
      </c>
      <c r="Z361" s="16">
        <v>52.9</v>
      </c>
      <c r="AA361" s="16">
        <v>52.98</v>
      </c>
      <c r="AB361" s="16">
        <v>53.08</v>
      </c>
      <c r="AC361" s="16">
        <f t="shared" si="38"/>
        <v>52.986666666666657</v>
      </c>
      <c r="AD361" s="24">
        <v>6.1000000000000004E-3</v>
      </c>
      <c r="AE361" s="16">
        <f t="shared" si="39"/>
        <v>6.1000000000000005</v>
      </c>
      <c r="AF361" s="24">
        <f t="shared" si="42"/>
        <v>0.1151233014594867</v>
      </c>
      <c r="AG361" s="16">
        <v>43.52</v>
      </c>
      <c r="AH361" s="22">
        <f t="shared" si="40"/>
        <v>21.76</v>
      </c>
      <c r="AI361" s="22" t="e">
        <f t="shared" si="41"/>
        <v>#VALUE!</v>
      </c>
      <c r="AJ361" s="21" t="s">
        <v>133</v>
      </c>
      <c r="AK361" s="21" t="s">
        <v>133</v>
      </c>
      <c r="FT361">
        <v>3</v>
      </c>
      <c r="FU361">
        <v>3</v>
      </c>
    </row>
    <row r="362" spans="1:177" x14ac:dyDescent="0.3">
      <c r="A362">
        <v>479</v>
      </c>
      <c r="B362">
        <v>7135</v>
      </c>
      <c r="C362" s="2" t="s">
        <v>189</v>
      </c>
      <c r="D362" s="2" t="s">
        <v>504</v>
      </c>
      <c r="E362" s="4" t="s">
        <v>233</v>
      </c>
      <c r="G362" t="s">
        <v>11</v>
      </c>
      <c r="H362">
        <v>2019</v>
      </c>
      <c r="I362" s="1">
        <v>43604</v>
      </c>
      <c r="J362" s="3">
        <v>44771</v>
      </c>
      <c r="K362">
        <v>3</v>
      </c>
      <c r="L362">
        <v>1371</v>
      </c>
      <c r="M362" s="25">
        <v>3.1593320765000001</v>
      </c>
      <c r="N362" t="s">
        <v>557</v>
      </c>
      <c r="O362" s="17">
        <v>15.9</v>
      </c>
      <c r="P362" s="17">
        <v>26.1</v>
      </c>
      <c r="Q362" s="16">
        <f t="shared" si="36"/>
        <v>0.60919540229885061</v>
      </c>
      <c r="R362">
        <v>1</v>
      </c>
      <c r="S362" t="s">
        <v>13</v>
      </c>
      <c r="T362" s="4"/>
      <c r="U362">
        <v>0</v>
      </c>
      <c r="V362" s="16">
        <v>0.57999999999999996</v>
      </c>
      <c r="W362" s="16">
        <v>0.54</v>
      </c>
      <c r="X362" s="16">
        <v>0.53</v>
      </c>
      <c r="Y362" s="23">
        <f t="shared" si="37"/>
        <v>0.55000000000000004</v>
      </c>
      <c r="Z362" s="16">
        <v>51.19</v>
      </c>
      <c r="AA362" s="16">
        <v>51.14</v>
      </c>
      <c r="AB362" s="16">
        <v>51.16</v>
      </c>
      <c r="AC362" s="16">
        <f t="shared" si="38"/>
        <v>51.163333333333334</v>
      </c>
      <c r="AD362" s="24">
        <v>5.7000000000000002E-3</v>
      </c>
      <c r="AE362" s="16">
        <f t="shared" si="39"/>
        <v>5.7</v>
      </c>
      <c r="AF362" s="24">
        <f t="shared" si="42"/>
        <v>0.11140790931005277</v>
      </c>
      <c r="AG362" s="16">
        <v>41.41</v>
      </c>
      <c r="AH362" s="22">
        <f t="shared" si="40"/>
        <v>20.704999999999998</v>
      </c>
      <c r="AI362" s="22" t="e">
        <f t="shared" si="41"/>
        <v>#VALUE!</v>
      </c>
      <c r="AJ362" s="21" t="s">
        <v>133</v>
      </c>
      <c r="AK362" s="21" t="s">
        <v>133</v>
      </c>
      <c r="FT362">
        <v>3</v>
      </c>
      <c r="FU362">
        <v>3</v>
      </c>
    </row>
    <row r="363" spans="1:177" x14ac:dyDescent="0.3">
      <c r="A363">
        <v>537</v>
      </c>
      <c r="B363">
        <v>7193</v>
      </c>
      <c r="C363" s="2" t="s">
        <v>228</v>
      </c>
      <c r="D363" s="2" t="s">
        <v>543</v>
      </c>
      <c r="E363" s="4" t="s">
        <v>233</v>
      </c>
      <c r="G363" t="s">
        <v>11</v>
      </c>
      <c r="H363">
        <v>2021</v>
      </c>
      <c r="I363" s="1">
        <v>44379</v>
      </c>
      <c r="J363" s="3">
        <v>44772</v>
      </c>
      <c r="K363">
        <v>1</v>
      </c>
      <c r="L363">
        <v>393</v>
      </c>
      <c r="M363" s="25">
        <v>3.1593320765000001</v>
      </c>
      <c r="N363" t="s">
        <v>562</v>
      </c>
      <c r="O363" s="17">
        <v>16.7</v>
      </c>
      <c r="P363" s="17">
        <v>26.4</v>
      </c>
      <c r="Q363" s="16">
        <f t="shared" si="36"/>
        <v>0.63257575757575757</v>
      </c>
      <c r="R363">
        <v>1</v>
      </c>
      <c r="S363" t="s">
        <v>21</v>
      </c>
      <c r="T363" s="4"/>
      <c r="U363">
        <v>0</v>
      </c>
      <c r="V363" s="16">
        <v>0.6</v>
      </c>
      <c r="W363" s="16">
        <v>0.6</v>
      </c>
      <c r="X363" s="16">
        <v>0.55000000000000004</v>
      </c>
      <c r="Y363" s="23">
        <f t="shared" si="37"/>
        <v>0.58333333333333337</v>
      </c>
      <c r="Z363" s="16">
        <v>50.35</v>
      </c>
      <c r="AA363" s="16">
        <v>50.36</v>
      </c>
      <c r="AB363" s="16">
        <v>50.37</v>
      </c>
      <c r="AC363" s="16">
        <f t="shared" si="38"/>
        <v>50.360000000000007</v>
      </c>
      <c r="AD363" s="24">
        <v>6.4000000000000003E-3</v>
      </c>
      <c r="AE363" s="16">
        <f t="shared" si="39"/>
        <v>6.4</v>
      </c>
      <c r="AF363" s="24">
        <f t="shared" si="42"/>
        <v>0.12708498808578236</v>
      </c>
      <c r="AG363" s="16">
        <v>43.22</v>
      </c>
      <c r="AH363" s="22">
        <f t="shared" si="40"/>
        <v>21.61</v>
      </c>
      <c r="AI363" s="22" t="e">
        <f t="shared" si="41"/>
        <v>#VALUE!</v>
      </c>
      <c r="AJ363" s="21" t="s">
        <v>133</v>
      </c>
      <c r="AK363" s="21" t="s">
        <v>133</v>
      </c>
    </row>
    <row r="364" spans="1:177" x14ac:dyDescent="0.3">
      <c r="A364" s="9">
        <v>252</v>
      </c>
      <c r="B364" s="9">
        <v>6574</v>
      </c>
      <c r="C364" s="2" t="s">
        <v>236</v>
      </c>
      <c r="D364" s="2" t="s">
        <v>549</v>
      </c>
      <c r="E364" s="4" t="s">
        <v>233</v>
      </c>
      <c r="G364" t="s">
        <v>11</v>
      </c>
      <c r="H364">
        <v>2015</v>
      </c>
      <c r="I364" s="1">
        <v>42296</v>
      </c>
      <c r="J364" s="3">
        <v>44774</v>
      </c>
      <c r="K364">
        <v>7</v>
      </c>
      <c r="L364">
        <v>2699</v>
      </c>
      <c r="M364" s="25">
        <v>3.1593320765000001</v>
      </c>
      <c r="N364" t="s">
        <v>557</v>
      </c>
      <c r="O364" s="17">
        <v>15.4</v>
      </c>
      <c r="P364" s="17">
        <v>25.3</v>
      </c>
      <c r="Q364" s="16">
        <f t="shared" si="36"/>
        <v>0.60869565217391308</v>
      </c>
      <c r="R364">
        <v>1</v>
      </c>
      <c r="S364" t="s">
        <v>13</v>
      </c>
      <c r="T364" s="4"/>
      <c r="U364">
        <v>0</v>
      </c>
      <c r="V364" s="16">
        <v>0.7</v>
      </c>
      <c r="W364" s="16">
        <v>0.68</v>
      </c>
      <c r="X364" s="16">
        <v>0.66</v>
      </c>
      <c r="Y364" s="23">
        <f t="shared" si="37"/>
        <v>0.68</v>
      </c>
      <c r="Z364" s="16">
        <v>51.08</v>
      </c>
      <c r="AA364" s="16">
        <v>51.14</v>
      </c>
      <c r="AB364" s="16">
        <v>51.15</v>
      </c>
      <c r="AC364" s="16">
        <f t="shared" si="38"/>
        <v>51.123333333333335</v>
      </c>
      <c r="AD364" s="24">
        <v>6.8999999999999999E-3</v>
      </c>
      <c r="AE364" s="16">
        <f t="shared" si="39"/>
        <v>6.8999999999999995</v>
      </c>
      <c r="AF364" s="24">
        <f t="shared" si="42"/>
        <v>0.13496772510921301</v>
      </c>
      <c r="AG364" s="16">
        <v>44.07</v>
      </c>
      <c r="AH364" s="22">
        <f t="shared" si="40"/>
        <v>22.035</v>
      </c>
      <c r="AI364" s="22" t="e">
        <f t="shared" si="41"/>
        <v>#VALUE!</v>
      </c>
      <c r="AJ364" s="21" t="s">
        <v>133</v>
      </c>
      <c r="AK364" s="21" t="s">
        <v>133</v>
      </c>
      <c r="FT364">
        <v>3</v>
      </c>
      <c r="FU364">
        <v>3</v>
      </c>
    </row>
    <row r="365" spans="1:177" x14ac:dyDescent="0.3">
      <c r="A365">
        <v>460</v>
      </c>
      <c r="B365">
        <v>7101</v>
      </c>
      <c r="C365" s="2" t="s">
        <v>177</v>
      </c>
      <c r="D365" s="2" t="s">
        <v>492</v>
      </c>
      <c r="E365" s="4" t="s">
        <v>233</v>
      </c>
      <c r="G365" t="s">
        <v>11</v>
      </c>
      <c r="H365">
        <v>2018</v>
      </c>
      <c r="I365" s="1">
        <v>43291</v>
      </c>
      <c r="J365" s="3">
        <v>44778</v>
      </c>
      <c r="K365">
        <v>4</v>
      </c>
      <c r="L365">
        <v>1487</v>
      </c>
      <c r="M365" s="25">
        <v>3.1593320765000001</v>
      </c>
      <c r="N365" t="s">
        <v>557</v>
      </c>
      <c r="O365" s="17">
        <v>17.5</v>
      </c>
      <c r="P365" s="17">
        <v>26.5</v>
      </c>
      <c r="Q365" s="16">
        <f t="shared" si="36"/>
        <v>0.660377358490566</v>
      </c>
      <c r="R365">
        <v>1</v>
      </c>
      <c r="S365" t="s">
        <v>13</v>
      </c>
      <c r="T365" s="4"/>
      <c r="U365">
        <v>0</v>
      </c>
      <c r="V365" s="16">
        <v>0.65</v>
      </c>
      <c r="W365" s="16">
        <v>0.64</v>
      </c>
      <c r="X365" s="16">
        <v>0.59</v>
      </c>
      <c r="Y365" s="23">
        <f t="shared" si="37"/>
        <v>0.62666666666666659</v>
      </c>
      <c r="Z365" s="16">
        <v>54.78</v>
      </c>
      <c r="AA365" s="16">
        <v>54.68</v>
      </c>
      <c r="AB365" s="16">
        <v>54.77</v>
      </c>
      <c r="AC365" s="16">
        <f t="shared" si="38"/>
        <v>54.743333333333339</v>
      </c>
      <c r="AD365" s="24">
        <v>7.3000000000000001E-3</v>
      </c>
      <c r="AE365" s="16">
        <f t="shared" si="39"/>
        <v>7.3</v>
      </c>
      <c r="AF365" s="24">
        <f t="shared" si="42"/>
        <v>0.13334957072398465</v>
      </c>
      <c r="AG365" s="16">
        <v>45.89</v>
      </c>
      <c r="AH365" s="22">
        <f t="shared" si="40"/>
        <v>22.945</v>
      </c>
      <c r="AI365" s="22" t="e">
        <f t="shared" si="41"/>
        <v>#VALUE!</v>
      </c>
      <c r="AJ365" s="21" t="s">
        <v>133</v>
      </c>
      <c r="AK365" s="21" t="s">
        <v>133</v>
      </c>
      <c r="FT365">
        <v>3</v>
      </c>
      <c r="FU365">
        <v>3</v>
      </c>
    </row>
    <row r="366" spans="1:177" x14ac:dyDescent="0.3">
      <c r="A366">
        <v>478</v>
      </c>
      <c r="B366">
        <v>7134</v>
      </c>
      <c r="C366" s="2" t="s">
        <v>211</v>
      </c>
      <c r="D366" s="2" t="s">
        <v>526</v>
      </c>
      <c r="E366" s="4" t="s">
        <v>233</v>
      </c>
      <c r="G366" t="s">
        <v>11</v>
      </c>
      <c r="H366">
        <v>2019</v>
      </c>
      <c r="I366" s="1">
        <v>43826</v>
      </c>
      <c r="J366" s="3">
        <v>44779</v>
      </c>
      <c r="K366">
        <v>3</v>
      </c>
      <c r="L366">
        <v>953</v>
      </c>
      <c r="M366" s="25">
        <v>3.1593320765000001</v>
      </c>
      <c r="N366" t="s">
        <v>557</v>
      </c>
      <c r="O366" s="17">
        <v>16.899999999999999</v>
      </c>
      <c r="P366" s="17">
        <v>27.1</v>
      </c>
      <c r="Q366" s="16">
        <f t="shared" si="36"/>
        <v>0.6236162361623615</v>
      </c>
      <c r="R366">
        <v>1</v>
      </c>
      <c r="S366" t="s">
        <v>13</v>
      </c>
      <c r="T366" s="4"/>
      <c r="U366">
        <v>0</v>
      </c>
      <c r="V366" s="16">
        <v>0.56999999999999995</v>
      </c>
      <c r="W366" s="16">
        <v>0.57999999999999996</v>
      </c>
      <c r="X366" s="16">
        <v>0.6</v>
      </c>
      <c r="Y366" s="23">
        <f t="shared" si="37"/>
        <v>0.58333333333333337</v>
      </c>
      <c r="Z366" s="16">
        <v>52.51</v>
      </c>
      <c r="AA366" s="16">
        <v>52.52</v>
      </c>
      <c r="AB366" s="16">
        <v>52.55</v>
      </c>
      <c r="AC366" s="16">
        <f t="shared" si="38"/>
        <v>52.526666666666664</v>
      </c>
      <c r="AD366" s="24">
        <v>6.1000000000000004E-3</v>
      </c>
      <c r="AE366" s="16">
        <f t="shared" si="39"/>
        <v>6.1000000000000005</v>
      </c>
      <c r="AF366" s="24">
        <f t="shared" si="42"/>
        <v>0.11613148876761012</v>
      </c>
      <c r="AG366" s="16">
        <v>42.41</v>
      </c>
      <c r="AH366" s="22">
        <f t="shared" si="40"/>
        <v>21.204999999999998</v>
      </c>
      <c r="AI366" s="22" t="e">
        <f t="shared" si="41"/>
        <v>#VALUE!</v>
      </c>
      <c r="AJ366" s="21" t="s">
        <v>133</v>
      </c>
      <c r="AK366" s="21" t="s">
        <v>133</v>
      </c>
      <c r="FT366">
        <v>3</v>
      </c>
      <c r="FU366">
        <v>3</v>
      </c>
    </row>
    <row r="367" spans="1:177" x14ac:dyDescent="0.3">
      <c r="A367">
        <v>542</v>
      </c>
      <c r="B367">
        <v>7204</v>
      </c>
      <c r="C367" s="2" t="s">
        <v>222</v>
      </c>
      <c r="D367" s="2" t="s">
        <v>537</v>
      </c>
      <c r="E367" s="4" t="s">
        <v>233</v>
      </c>
      <c r="G367" t="s">
        <v>11</v>
      </c>
      <c r="H367">
        <v>2020</v>
      </c>
      <c r="I367" s="1">
        <v>44170</v>
      </c>
      <c r="J367" s="3">
        <v>44779</v>
      </c>
      <c r="K367">
        <v>2</v>
      </c>
      <c r="L367">
        <v>609</v>
      </c>
      <c r="M367" s="25">
        <v>3.1593320765000001</v>
      </c>
      <c r="N367" t="s">
        <v>557</v>
      </c>
      <c r="O367" s="17">
        <v>15.8</v>
      </c>
      <c r="P367" s="17">
        <v>25.9</v>
      </c>
      <c r="Q367" s="16">
        <f t="shared" si="36"/>
        <v>0.61003861003861015</v>
      </c>
      <c r="R367">
        <v>1</v>
      </c>
      <c r="S367" t="s">
        <v>13</v>
      </c>
      <c r="T367" s="4"/>
      <c r="U367">
        <v>0</v>
      </c>
      <c r="V367" s="16">
        <v>0.56999999999999995</v>
      </c>
      <c r="W367" s="16">
        <v>0.56999999999999995</v>
      </c>
      <c r="X367" s="16">
        <v>0.56999999999999995</v>
      </c>
      <c r="Y367" s="23">
        <f t="shared" si="37"/>
        <v>0.56999999999999995</v>
      </c>
      <c r="Z367" s="16">
        <v>52.47</v>
      </c>
      <c r="AA367" s="16">
        <v>52.41</v>
      </c>
      <c r="AB367" s="16">
        <v>52.39</v>
      </c>
      <c r="AC367" s="16">
        <f t="shared" si="38"/>
        <v>52.423333333333325</v>
      </c>
      <c r="AD367" s="24">
        <v>6.6E-3</v>
      </c>
      <c r="AE367" s="16">
        <f t="shared" si="39"/>
        <v>6.6</v>
      </c>
      <c r="AF367" s="24">
        <f t="shared" si="42"/>
        <v>0.12589813696191265</v>
      </c>
      <c r="AG367" s="16">
        <v>42.54</v>
      </c>
      <c r="AH367" s="22">
        <f t="shared" si="40"/>
        <v>21.27</v>
      </c>
      <c r="AI367" s="22" t="e">
        <f t="shared" si="41"/>
        <v>#VALUE!</v>
      </c>
      <c r="AJ367" s="21" t="s">
        <v>133</v>
      </c>
      <c r="AK367" s="21" t="s">
        <v>133</v>
      </c>
    </row>
    <row r="368" spans="1:177" x14ac:dyDescent="0.3">
      <c r="A368">
        <v>384</v>
      </c>
      <c r="B368">
        <v>6864</v>
      </c>
      <c r="C368" s="2" t="s">
        <v>155</v>
      </c>
      <c r="D368" s="2" t="s">
        <v>470</v>
      </c>
      <c r="E368" s="4" t="s">
        <v>233</v>
      </c>
      <c r="G368" t="s">
        <v>11</v>
      </c>
      <c r="H368">
        <v>2017</v>
      </c>
      <c r="I368" s="1">
        <v>43011</v>
      </c>
      <c r="J368" s="3">
        <v>44781</v>
      </c>
      <c r="K368">
        <v>5</v>
      </c>
      <c r="L368">
        <v>1770</v>
      </c>
      <c r="M368" s="25">
        <v>3.1593320765000001</v>
      </c>
      <c r="N368" t="s">
        <v>557</v>
      </c>
      <c r="O368" s="17">
        <v>17.3</v>
      </c>
      <c r="P368" s="17">
        <v>26.5</v>
      </c>
      <c r="Q368" s="16">
        <f t="shared" si="36"/>
        <v>0.65283018867924536</v>
      </c>
      <c r="R368">
        <v>1</v>
      </c>
      <c r="S368" t="s">
        <v>13</v>
      </c>
      <c r="T368" s="4"/>
      <c r="U368">
        <v>0</v>
      </c>
      <c r="V368" s="16">
        <v>0.62</v>
      </c>
      <c r="W368" s="16">
        <v>0.57999999999999996</v>
      </c>
      <c r="X368" s="16">
        <v>0.61</v>
      </c>
      <c r="Y368" s="23">
        <f t="shared" si="37"/>
        <v>0.60333333333333339</v>
      </c>
      <c r="Z368" s="16">
        <v>49.04</v>
      </c>
      <c r="AA368" s="16">
        <v>49.12</v>
      </c>
      <c r="AB368" s="16">
        <v>49.12</v>
      </c>
      <c r="AC368" s="16">
        <f t="shared" si="38"/>
        <v>49.093333333333334</v>
      </c>
      <c r="AD368" s="24">
        <v>6.6E-3</v>
      </c>
      <c r="AE368" s="16">
        <f t="shared" si="39"/>
        <v>6.6</v>
      </c>
      <c r="AF368" s="24">
        <f t="shared" si="42"/>
        <v>0.13443780554046714</v>
      </c>
      <c r="AG368" s="16">
        <v>38.729999999999997</v>
      </c>
      <c r="AH368" s="22">
        <f t="shared" si="40"/>
        <v>19.364999999999998</v>
      </c>
      <c r="AI368" s="22" t="e">
        <f t="shared" si="41"/>
        <v>#VALUE!</v>
      </c>
      <c r="AJ368" s="21" t="s">
        <v>133</v>
      </c>
      <c r="AK368" s="21" t="s">
        <v>133</v>
      </c>
    </row>
    <row r="369" spans="1:101" x14ac:dyDescent="0.3">
      <c r="A369">
        <v>121</v>
      </c>
      <c r="B369">
        <v>6144</v>
      </c>
      <c r="C369" s="2" t="s">
        <v>22</v>
      </c>
      <c r="D369" s="2" t="s">
        <v>342</v>
      </c>
      <c r="E369" s="15" t="s">
        <v>233</v>
      </c>
      <c r="G369" t="s">
        <v>11</v>
      </c>
      <c r="H369">
        <v>2014</v>
      </c>
      <c r="I369" s="1">
        <v>41691</v>
      </c>
      <c r="J369" s="3">
        <v>44782</v>
      </c>
      <c r="K369">
        <v>8</v>
      </c>
      <c r="L369">
        <v>3292</v>
      </c>
      <c r="M369" s="25">
        <v>3.1593320765000001</v>
      </c>
      <c r="N369" t="s">
        <v>557</v>
      </c>
      <c r="O369" s="17">
        <v>17.100000000000001</v>
      </c>
      <c r="P369" s="17">
        <v>26.9</v>
      </c>
      <c r="Q369" s="16">
        <f t="shared" si="36"/>
        <v>0.63568773234200748</v>
      </c>
      <c r="R369">
        <v>1</v>
      </c>
      <c r="S369" t="s">
        <v>13</v>
      </c>
      <c r="T369" s="4"/>
      <c r="U369">
        <v>0</v>
      </c>
      <c r="V369" s="16">
        <v>0.59</v>
      </c>
      <c r="W369" s="16">
        <v>0.59</v>
      </c>
      <c r="X369" s="16">
        <v>0.6</v>
      </c>
      <c r="Y369" s="23">
        <f t="shared" si="37"/>
        <v>0.59333333333333327</v>
      </c>
      <c r="Z369" s="16">
        <v>47.16</v>
      </c>
      <c r="AA369" s="16">
        <v>47.12</v>
      </c>
      <c r="AB369" s="16">
        <v>47.2</v>
      </c>
      <c r="AC369" s="16">
        <f t="shared" si="38"/>
        <v>47.160000000000004</v>
      </c>
      <c r="AD369" s="24">
        <v>5.7000000000000002E-3</v>
      </c>
      <c r="AE369" s="16">
        <f t="shared" si="39"/>
        <v>5.7</v>
      </c>
      <c r="AF369" s="24">
        <f t="shared" si="42"/>
        <v>0.12086513994910941</v>
      </c>
      <c r="AG369" s="16">
        <v>41.12</v>
      </c>
      <c r="AH369" s="22">
        <f t="shared" si="40"/>
        <v>20.56</v>
      </c>
      <c r="AI369" s="22">
        <f t="shared" si="41"/>
        <v>739</v>
      </c>
      <c r="AJ369" s="21">
        <f>AN369+AP369+AR369+AT369+AV369+AX369+AZ369+BB369+BD369+BD369+BF369+BI369+BK369+BM369+BO369+BQ369+BS369+BU369+BW369+BY369+CA369+CD369+CF369+CH369+CJ369+CL369+CN369+CP369+CR369+CT369+CV369</f>
        <v>353</v>
      </c>
      <c r="AK369" s="21">
        <f>AO369+AQ369+AS369+AU369+AW369+AY369+BA369+BC369+BE369+BE369+BG369+BJ369+BL369+BN369+BP369+BR369+BT369+BV369+BX369+BZ369+CB369+CE369+CG369+CI369+CK369+CM369+CO369+CQ369+CS369+CU369+CW369</f>
        <v>386</v>
      </c>
      <c r="AL369">
        <v>22</v>
      </c>
      <c r="AM369">
        <v>20</v>
      </c>
      <c r="AN369">
        <v>15</v>
      </c>
      <c r="AO369">
        <v>18</v>
      </c>
      <c r="AP369">
        <v>13</v>
      </c>
      <c r="AQ369">
        <v>16</v>
      </c>
      <c r="AR369">
        <v>12</v>
      </c>
      <c r="AS369">
        <v>14</v>
      </c>
      <c r="AT369">
        <v>12</v>
      </c>
      <c r="AU369">
        <v>13</v>
      </c>
      <c r="AV369">
        <v>11</v>
      </c>
      <c r="AW369">
        <v>12</v>
      </c>
      <c r="AX369">
        <v>11</v>
      </c>
      <c r="AY369">
        <v>11</v>
      </c>
      <c r="AZ369">
        <v>10</v>
      </c>
      <c r="BA369">
        <v>11</v>
      </c>
      <c r="BB369">
        <v>11</v>
      </c>
      <c r="BC369">
        <v>11</v>
      </c>
      <c r="BD369">
        <v>10</v>
      </c>
      <c r="BE369">
        <v>10</v>
      </c>
      <c r="BF369">
        <v>9</v>
      </c>
      <c r="BG369">
        <v>10</v>
      </c>
      <c r="BI369">
        <v>13</v>
      </c>
      <c r="BJ369">
        <v>17</v>
      </c>
      <c r="BK369">
        <v>13</v>
      </c>
      <c r="BL369">
        <v>16</v>
      </c>
      <c r="BM369">
        <v>13</v>
      </c>
      <c r="BN369">
        <v>14</v>
      </c>
      <c r="BO369">
        <v>12</v>
      </c>
      <c r="BP369">
        <v>12</v>
      </c>
      <c r="BQ369">
        <v>12</v>
      </c>
      <c r="BR369">
        <v>12</v>
      </c>
      <c r="BS369">
        <v>11</v>
      </c>
      <c r="BT369">
        <v>11</v>
      </c>
      <c r="BU369">
        <v>11</v>
      </c>
      <c r="BV369">
        <v>11</v>
      </c>
      <c r="BW369">
        <v>10</v>
      </c>
      <c r="BX369">
        <v>11</v>
      </c>
      <c r="BY369">
        <v>10</v>
      </c>
      <c r="BZ369">
        <v>10</v>
      </c>
      <c r="CA369">
        <v>10</v>
      </c>
      <c r="CB369">
        <v>10</v>
      </c>
      <c r="CD369">
        <v>14</v>
      </c>
      <c r="CE369">
        <v>17</v>
      </c>
      <c r="CF369">
        <v>14</v>
      </c>
      <c r="CG369">
        <v>17</v>
      </c>
      <c r="CH369">
        <v>12</v>
      </c>
      <c r="CI369">
        <v>14</v>
      </c>
      <c r="CJ369">
        <v>12</v>
      </c>
      <c r="CK369">
        <v>13</v>
      </c>
      <c r="CL369">
        <v>11</v>
      </c>
      <c r="CM369">
        <v>12</v>
      </c>
      <c r="CN369">
        <v>11</v>
      </c>
      <c r="CO369">
        <v>11</v>
      </c>
      <c r="CP369">
        <v>10</v>
      </c>
      <c r="CQ369">
        <v>11</v>
      </c>
      <c r="CR369">
        <v>10</v>
      </c>
      <c r="CS369">
        <v>11</v>
      </c>
      <c r="CT369">
        <v>10</v>
      </c>
      <c r="CU369">
        <v>10</v>
      </c>
      <c r="CV369">
        <v>10</v>
      </c>
      <c r="CW369">
        <v>10</v>
      </c>
    </row>
    <row r="370" spans="1:101" x14ac:dyDescent="0.3">
      <c r="A370">
        <v>144</v>
      </c>
      <c r="B370">
        <v>6155</v>
      </c>
      <c r="C370" s="2" t="s">
        <v>47</v>
      </c>
      <c r="D370" s="2" t="s">
        <v>364</v>
      </c>
      <c r="E370" s="4" t="s">
        <v>233</v>
      </c>
      <c r="G370" t="s">
        <v>11</v>
      </c>
      <c r="H370">
        <v>2014</v>
      </c>
      <c r="I370" s="1">
        <v>41698</v>
      </c>
      <c r="J370" s="3">
        <v>44782</v>
      </c>
      <c r="K370">
        <v>8</v>
      </c>
      <c r="L370">
        <v>3102</v>
      </c>
      <c r="M370" s="25">
        <v>3.1593320765000001</v>
      </c>
      <c r="N370" t="s">
        <v>557</v>
      </c>
      <c r="O370" s="17">
        <v>16.7</v>
      </c>
      <c r="P370" s="17">
        <v>27.2</v>
      </c>
      <c r="Q370" s="16">
        <f t="shared" si="36"/>
        <v>0.61397058823529416</v>
      </c>
      <c r="R370">
        <v>1</v>
      </c>
      <c r="S370" t="s">
        <v>13</v>
      </c>
      <c r="T370" s="4"/>
      <c r="U370">
        <v>0</v>
      </c>
      <c r="V370" s="16">
        <v>0.62</v>
      </c>
      <c r="W370" s="16">
        <v>0.61</v>
      </c>
      <c r="X370" s="16">
        <v>0.63</v>
      </c>
      <c r="Y370" s="23">
        <f t="shared" si="37"/>
        <v>0.62</v>
      </c>
      <c r="Z370" s="16">
        <v>54.84</v>
      </c>
      <c r="AA370" s="16">
        <v>54.77</v>
      </c>
      <c r="AB370" s="16">
        <v>54.82</v>
      </c>
      <c r="AC370" s="16">
        <f t="shared" si="38"/>
        <v>54.81</v>
      </c>
      <c r="AD370" s="24">
        <v>7.1000000000000004E-3</v>
      </c>
      <c r="AE370" s="16">
        <f t="shared" si="39"/>
        <v>7.1000000000000005</v>
      </c>
      <c r="AF370" s="24">
        <f t="shared" si="42"/>
        <v>0.12953840540047437</v>
      </c>
      <c r="AG370" s="16">
        <v>45.63</v>
      </c>
      <c r="AH370" s="22">
        <f t="shared" si="40"/>
        <v>22.815000000000001</v>
      </c>
      <c r="AI370" s="22" t="e">
        <f t="shared" si="41"/>
        <v>#VALUE!</v>
      </c>
      <c r="AJ370" s="21" t="s">
        <v>133</v>
      </c>
      <c r="AK370" s="21" t="s">
        <v>133</v>
      </c>
    </row>
    <row r="371" spans="1:101" x14ac:dyDescent="0.3">
      <c r="A371">
        <v>569</v>
      </c>
      <c r="B371">
        <v>7233</v>
      </c>
      <c r="C371" s="2" t="s">
        <v>224</v>
      </c>
      <c r="D371" s="2" t="s">
        <v>539</v>
      </c>
      <c r="E371" s="4" t="s">
        <v>233</v>
      </c>
      <c r="G371" t="s">
        <v>11</v>
      </c>
      <c r="H371">
        <v>2021</v>
      </c>
      <c r="I371" s="1">
        <v>44460</v>
      </c>
      <c r="J371" s="3">
        <v>44784</v>
      </c>
      <c r="K371">
        <v>1</v>
      </c>
      <c r="L371">
        <v>324</v>
      </c>
      <c r="M371" s="25">
        <v>3.1593320765000001</v>
      </c>
      <c r="N371" t="s">
        <v>561</v>
      </c>
      <c r="O371" s="17">
        <v>17.2</v>
      </c>
      <c r="P371" s="17">
        <v>25.5</v>
      </c>
      <c r="Q371" s="16">
        <f t="shared" si="36"/>
        <v>0.67450980392156856</v>
      </c>
      <c r="R371">
        <v>1</v>
      </c>
      <c r="S371" t="s">
        <v>39</v>
      </c>
      <c r="T371" s="4"/>
      <c r="U371">
        <v>1</v>
      </c>
      <c r="V371" s="16">
        <v>0.6</v>
      </c>
      <c r="W371" s="16">
        <v>0.63</v>
      </c>
      <c r="X371" s="16">
        <v>0.63</v>
      </c>
      <c r="Y371" s="23">
        <f t="shared" si="37"/>
        <v>0.62</v>
      </c>
      <c r="Z371" s="16">
        <v>49.68</v>
      </c>
      <c r="AA371" s="16">
        <v>49.69</v>
      </c>
      <c r="AB371" s="16">
        <v>49.65</v>
      </c>
      <c r="AC371" s="16">
        <f t="shared" si="38"/>
        <v>49.673333333333339</v>
      </c>
      <c r="AD371" s="24">
        <v>7.1000000000000004E-3</v>
      </c>
      <c r="AE371" s="16">
        <f t="shared" si="39"/>
        <v>7.1000000000000005</v>
      </c>
      <c r="AF371" s="24">
        <f t="shared" si="42"/>
        <v>0.14293383438464635</v>
      </c>
      <c r="AG371" s="16">
        <v>37.5</v>
      </c>
      <c r="AH371" s="22">
        <f t="shared" si="40"/>
        <v>18.75</v>
      </c>
      <c r="AI371" s="22" t="e">
        <f t="shared" si="41"/>
        <v>#VALUE!</v>
      </c>
      <c r="AJ371" s="21" t="s">
        <v>133</v>
      </c>
      <c r="AK371" s="21" t="s">
        <v>133</v>
      </c>
      <c r="AL371">
        <v>24</v>
      </c>
      <c r="AM371">
        <v>21</v>
      </c>
      <c r="AN371">
        <v>12</v>
      </c>
      <c r="AO371">
        <v>16</v>
      </c>
      <c r="AP371">
        <v>12</v>
      </c>
      <c r="AQ371">
        <v>15</v>
      </c>
      <c r="AR371">
        <v>12</v>
      </c>
      <c r="AS371">
        <v>14</v>
      </c>
      <c r="AT371">
        <v>11</v>
      </c>
      <c r="AU371">
        <v>13</v>
      </c>
      <c r="AV371">
        <v>11</v>
      </c>
      <c r="AW371">
        <v>11</v>
      </c>
      <c r="AX371">
        <v>10</v>
      </c>
      <c r="AY371">
        <v>11</v>
      </c>
      <c r="AZ371">
        <v>10</v>
      </c>
      <c r="BA371">
        <v>11</v>
      </c>
      <c r="BB371">
        <v>10</v>
      </c>
      <c r="BC371">
        <v>10</v>
      </c>
      <c r="BD371">
        <v>10</v>
      </c>
      <c r="BE371">
        <v>10</v>
      </c>
      <c r="BF371">
        <v>10</v>
      </c>
      <c r="BG371">
        <v>10</v>
      </c>
      <c r="BI371">
        <v>14</v>
      </c>
      <c r="BJ371">
        <v>16</v>
      </c>
      <c r="BK371">
        <v>13</v>
      </c>
      <c r="BL371">
        <v>14</v>
      </c>
      <c r="BM371">
        <v>11</v>
      </c>
      <c r="BN371">
        <v>12</v>
      </c>
      <c r="BO371">
        <v>11</v>
      </c>
      <c r="BP371">
        <v>12</v>
      </c>
      <c r="BQ371">
        <v>11</v>
      </c>
      <c r="BR371">
        <v>12</v>
      </c>
      <c r="BS371">
        <v>10</v>
      </c>
      <c r="BT371">
        <v>12</v>
      </c>
      <c r="BU371">
        <v>10</v>
      </c>
      <c r="BV371">
        <v>11</v>
      </c>
      <c r="BW371">
        <v>10</v>
      </c>
      <c r="BX371">
        <v>10</v>
      </c>
      <c r="BY371">
        <v>10</v>
      </c>
      <c r="BZ371">
        <v>10</v>
      </c>
      <c r="CA371">
        <v>9</v>
      </c>
      <c r="CB371">
        <v>10</v>
      </c>
      <c r="CD371">
        <v>15</v>
      </c>
      <c r="CE371">
        <v>16</v>
      </c>
      <c r="CF371">
        <v>12</v>
      </c>
      <c r="CG371">
        <v>15</v>
      </c>
      <c r="CH371">
        <v>11</v>
      </c>
      <c r="CI371">
        <v>13</v>
      </c>
      <c r="CJ371">
        <v>10</v>
      </c>
      <c r="CK371">
        <v>12</v>
      </c>
      <c r="CL371">
        <v>11</v>
      </c>
      <c r="CM371">
        <v>12</v>
      </c>
      <c r="CN371">
        <v>10</v>
      </c>
      <c r="CO371">
        <v>11</v>
      </c>
      <c r="CP371">
        <v>10</v>
      </c>
      <c r="CQ371">
        <v>10</v>
      </c>
      <c r="CR371">
        <v>10</v>
      </c>
      <c r="CS371">
        <v>10</v>
      </c>
      <c r="CT371">
        <v>11</v>
      </c>
      <c r="CU371">
        <v>11</v>
      </c>
      <c r="CV371">
        <v>10</v>
      </c>
      <c r="CW371">
        <v>10</v>
      </c>
    </row>
    <row r="372" spans="1:101" x14ac:dyDescent="0.3">
      <c r="A372">
        <v>536</v>
      </c>
      <c r="B372">
        <v>7190</v>
      </c>
      <c r="C372" s="2" t="s">
        <v>208</v>
      </c>
      <c r="D372" s="2" t="s">
        <v>523</v>
      </c>
      <c r="E372" s="4" t="s">
        <v>233</v>
      </c>
      <c r="G372" t="s">
        <v>11</v>
      </c>
      <c r="H372">
        <v>2020</v>
      </c>
      <c r="I372" s="1">
        <v>44028</v>
      </c>
      <c r="J372" s="3">
        <v>44792</v>
      </c>
      <c r="K372">
        <v>2</v>
      </c>
      <c r="L372">
        <v>764</v>
      </c>
      <c r="M372" s="25">
        <v>3.1593320765000001</v>
      </c>
      <c r="N372" t="s">
        <v>557</v>
      </c>
      <c r="O372" s="17">
        <v>16.5</v>
      </c>
      <c r="P372" s="17">
        <v>26.7</v>
      </c>
      <c r="Q372" s="16">
        <f t="shared" si="36"/>
        <v>0.61797752808988771</v>
      </c>
      <c r="R372">
        <v>1</v>
      </c>
      <c r="S372" t="s">
        <v>15</v>
      </c>
      <c r="T372" s="4"/>
      <c r="U372">
        <v>1</v>
      </c>
      <c r="V372" s="16">
        <v>0.59</v>
      </c>
      <c r="W372" s="16">
        <v>0.63</v>
      </c>
      <c r="X372" s="16">
        <v>0.6</v>
      </c>
      <c r="Y372" s="23">
        <f t="shared" si="37"/>
        <v>0.60666666666666658</v>
      </c>
      <c r="Z372" s="16">
        <v>63.75</v>
      </c>
      <c r="AA372" s="16">
        <v>63.64</v>
      </c>
      <c r="AB372" s="16">
        <v>63.75</v>
      </c>
      <c r="AC372" s="16">
        <f t="shared" si="38"/>
        <v>63.713333333333331</v>
      </c>
      <c r="AD372" s="24">
        <v>7.9000000000000008E-3</v>
      </c>
      <c r="AE372" s="16">
        <f t="shared" si="39"/>
        <v>7.9</v>
      </c>
      <c r="AF372" s="24">
        <f t="shared" si="42"/>
        <v>0.12399288479648427</v>
      </c>
      <c r="AG372" s="16">
        <v>54.88</v>
      </c>
      <c r="AH372" s="22">
        <f t="shared" si="40"/>
        <v>27.44</v>
      </c>
      <c r="AI372" s="22" t="e">
        <f t="shared" si="41"/>
        <v>#VALUE!</v>
      </c>
      <c r="AJ372" s="21" t="s">
        <v>133</v>
      </c>
      <c r="AK372" s="21" t="s">
        <v>133</v>
      </c>
    </row>
    <row r="373" spans="1:101" x14ac:dyDescent="0.3">
      <c r="A373">
        <v>579</v>
      </c>
      <c r="B373">
        <v>7272</v>
      </c>
      <c r="C373" s="2" t="s">
        <v>237</v>
      </c>
      <c r="D373" s="2" t="s">
        <v>550</v>
      </c>
      <c r="E373" s="4" t="s">
        <v>233</v>
      </c>
      <c r="G373" t="s">
        <v>11</v>
      </c>
      <c r="H373">
        <v>2021</v>
      </c>
      <c r="I373" s="1">
        <v>44458</v>
      </c>
      <c r="J373" s="3">
        <v>44792</v>
      </c>
      <c r="K373">
        <v>1</v>
      </c>
      <c r="L373">
        <v>519</v>
      </c>
      <c r="M373" s="25">
        <v>3.1593320765000001</v>
      </c>
      <c r="N373" t="s">
        <v>565</v>
      </c>
      <c r="O373" s="17">
        <v>16.100000000000001</v>
      </c>
      <c r="P373" s="17">
        <v>25.1</v>
      </c>
      <c r="Q373" s="16">
        <f t="shared" si="36"/>
        <v>0.64143426294820716</v>
      </c>
      <c r="R373">
        <v>1</v>
      </c>
      <c r="S373" t="s">
        <v>39</v>
      </c>
      <c r="T373" s="4"/>
      <c r="U373">
        <v>1</v>
      </c>
      <c r="V373" s="16">
        <v>0.68</v>
      </c>
      <c r="W373" s="16">
        <v>0.68</v>
      </c>
      <c r="X373" s="16">
        <v>0.67</v>
      </c>
      <c r="Y373" s="23">
        <f t="shared" si="37"/>
        <v>0.67666666666666675</v>
      </c>
      <c r="Z373" s="16">
        <v>56</v>
      </c>
      <c r="AA373" s="16">
        <v>55.98</v>
      </c>
      <c r="AB373" s="16">
        <v>56.02</v>
      </c>
      <c r="AC373" s="16">
        <f t="shared" si="38"/>
        <v>56</v>
      </c>
      <c r="AD373" s="24">
        <v>6.4999999999999997E-3</v>
      </c>
      <c r="AE373" s="16">
        <f t="shared" si="39"/>
        <v>6.5</v>
      </c>
      <c r="AF373" s="24">
        <f t="shared" si="42"/>
        <v>0.11607142857142858</v>
      </c>
      <c r="AG373" s="16">
        <v>48.05</v>
      </c>
      <c r="AH373" s="22">
        <f t="shared" si="40"/>
        <v>24.024999999999999</v>
      </c>
      <c r="AI373" s="22" t="e">
        <f t="shared" si="41"/>
        <v>#VALUE!</v>
      </c>
      <c r="AJ373" s="21" t="s">
        <v>133</v>
      </c>
      <c r="AK373" s="21" t="s">
        <v>133</v>
      </c>
    </row>
    <row r="374" spans="1:101" x14ac:dyDescent="0.3">
      <c r="A374">
        <v>239</v>
      </c>
      <c r="B374">
        <v>6381</v>
      </c>
      <c r="C374" s="2" t="s">
        <v>112</v>
      </c>
      <c r="D374" s="2" t="s">
        <v>428</v>
      </c>
      <c r="E374" s="4" t="s">
        <v>233</v>
      </c>
      <c r="G374" t="s">
        <v>11</v>
      </c>
      <c r="H374">
        <v>2015</v>
      </c>
      <c r="I374" s="1">
        <v>42241</v>
      </c>
      <c r="J374" s="3">
        <v>44796</v>
      </c>
      <c r="K374">
        <v>7</v>
      </c>
      <c r="L374">
        <v>2555</v>
      </c>
      <c r="M374" s="25">
        <v>3.1593320765000001</v>
      </c>
      <c r="N374" t="s">
        <v>557</v>
      </c>
      <c r="O374" s="17">
        <v>16.899999999999999</v>
      </c>
      <c r="P374" s="17">
        <v>26.4</v>
      </c>
      <c r="Q374" s="16">
        <f t="shared" si="36"/>
        <v>0.64015151515151514</v>
      </c>
      <c r="R374">
        <v>1</v>
      </c>
      <c r="S374" t="s">
        <v>28</v>
      </c>
      <c r="T374" s="4"/>
      <c r="U374">
        <v>1</v>
      </c>
      <c r="V374" s="16">
        <v>0.5</v>
      </c>
      <c r="W374" s="16">
        <v>0.48</v>
      </c>
      <c r="X374" s="16">
        <v>0.47</v>
      </c>
      <c r="Y374" s="23">
        <f t="shared" si="37"/>
        <v>0.48333333333333334</v>
      </c>
      <c r="Z374" s="16">
        <v>50.03</v>
      </c>
      <c r="AA374" s="16">
        <v>49.83</v>
      </c>
      <c r="AB374" s="16">
        <v>49.87</v>
      </c>
      <c r="AC374" s="16">
        <f t="shared" si="38"/>
        <v>49.91</v>
      </c>
      <c r="AD374" s="24">
        <v>5.0000000000000001E-3</v>
      </c>
      <c r="AE374" s="16">
        <f t="shared" si="39"/>
        <v>5</v>
      </c>
      <c r="AF374" s="24">
        <f t="shared" si="42"/>
        <v>0.10018032458425166</v>
      </c>
      <c r="AG374" s="16">
        <v>41.83</v>
      </c>
      <c r="AH374" s="22">
        <f t="shared" si="40"/>
        <v>20.914999999999999</v>
      </c>
      <c r="AI374" s="22" t="e">
        <f t="shared" si="41"/>
        <v>#VALUE!</v>
      </c>
      <c r="AJ374" s="21" t="s">
        <v>133</v>
      </c>
      <c r="AK374" s="21" t="s">
        <v>133</v>
      </c>
    </row>
    <row r="375" spans="1:101" x14ac:dyDescent="0.3">
      <c r="A375">
        <v>145</v>
      </c>
      <c r="B375">
        <v>6155</v>
      </c>
      <c r="C375" s="2" t="s">
        <v>47</v>
      </c>
      <c r="D375" s="2" t="s">
        <v>364</v>
      </c>
      <c r="E375" s="4" t="s">
        <v>234</v>
      </c>
      <c r="G375" t="s">
        <v>11</v>
      </c>
      <c r="H375">
        <v>2014</v>
      </c>
      <c r="I375" s="1">
        <v>41698</v>
      </c>
      <c r="J375" s="3">
        <v>44800</v>
      </c>
      <c r="K375">
        <v>8</v>
      </c>
      <c r="L375">
        <v>3102</v>
      </c>
      <c r="M375" s="25">
        <v>3.1593320765000001</v>
      </c>
      <c r="N375" t="s">
        <v>557</v>
      </c>
      <c r="O375" s="17">
        <v>16.5</v>
      </c>
      <c r="P375" s="17">
        <v>27.5</v>
      </c>
      <c r="Q375" s="16">
        <f t="shared" si="36"/>
        <v>0.6</v>
      </c>
      <c r="R375">
        <v>1</v>
      </c>
      <c r="S375" t="s">
        <v>17</v>
      </c>
      <c r="T375" s="4"/>
      <c r="U375">
        <v>1</v>
      </c>
      <c r="V375" s="16">
        <v>0.64</v>
      </c>
      <c r="W375" s="16">
        <v>0.62</v>
      </c>
      <c r="X375" s="16">
        <v>0.64</v>
      </c>
      <c r="Y375" s="23">
        <f t="shared" si="37"/>
        <v>0.6333333333333333</v>
      </c>
      <c r="Z375" s="16">
        <v>62.17</v>
      </c>
      <c r="AA375" s="16">
        <v>62.36</v>
      </c>
      <c r="AB375" s="16">
        <v>62.18</v>
      </c>
      <c r="AC375" s="16">
        <f t="shared" si="38"/>
        <v>62.236666666666672</v>
      </c>
      <c r="AD375" s="24">
        <v>7.6E-3</v>
      </c>
      <c r="AE375" s="16">
        <f t="shared" si="39"/>
        <v>7.6</v>
      </c>
      <c r="AF375" s="24">
        <f t="shared" si="42"/>
        <v>0.12211450913180867</v>
      </c>
      <c r="AG375" s="16">
        <v>51.54</v>
      </c>
      <c r="AH375" s="22">
        <f t="shared" si="40"/>
        <v>25.77</v>
      </c>
      <c r="AI375" s="22" t="e">
        <f t="shared" si="41"/>
        <v>#VALUE!</v>
      </c>
      <c r="AJ375" s="21" t="s">
        <v>133</v>
      </c>
      <c r="AK375" s="21" t="s">
        <v>133</v>
      </c>
    </row>
    <row r="376" spans="1:101" x14ac:dyDescent="0.3">
      <c r="A376">
        <v>357</v>
      </c>
      <c r="B376">
        <v>6785</v>
      </c>
      <c r="C376" s="2" t="s">
        <v>148</v>
      </c>
      <c r="D376" s="2" t="s">
        <v>463</v>
      </c>
      <c r="E376" s="4" t="s">
        <v>233</v>
      </c>
      <c r="F376" t="s">
        <v>566</v>
      </c>
      <c r="G376" t="s">
        <v>11</v>
      </c>
      <c r="H376">
        <v>2016</v>
      </c>
      <c r="I376" s="1">
        <v>42717</v>
      </c>
      <c r="J376" s="3">
        <v>44805</v>
      </c>
      <c r="K376">
        <v>6</v>
      </c>
      <c r="L376">
        <v>2088</v>
      </c>
      <c r="M376" s="25">
        <v>3.1593320765000001</v>
      </c>
      <c r="N376" t="s">
        <v>557</v>
      </c>
      <c r="O376" s="17">
        <v>16.600000000000001</v>
      </c>
      <c r="P376" s="17">
        <v>26.2</v>
      </c>
      <c r="Q376" s="16">
        <f t="shared" si="36"/>
        <v>0.63358778625954204</v>
      </c>
      <c r="R376">
        <v>1</v>
      </c>
      <c r="S376" t="s">
        <v>39</v>
      </c>
      <c r="T376" s="4"/>
      <c r="U376">
        <v>1</v>
      </c>
      <c r="V376" s="16">
        <v>0.44</v>
      </c>
      <c r="W376" s="16">
        <v>0.45</v>
      </c>
      <c r="X376" s="16">
        <v>0.46</v>
      </c>
      <c r="Y376" s="23">
        <f t="shared" si="37"/>
        <v>0.45</v>
      </c>
      <c r="Z376" s="16">
        <v>37.619999999999997</v>
      </c>
      <c r="AA376" s="16">
        <v>37.65</v>
      </c>
      <c r="AB376" s="16">
        <v>37.6</v>
      </c>
      <c r="AC376" s="16">
        <f t="shared" si="38"/>
        <v>37.623333333333335</v>
      </c>
      <c r="AD376" s="24">
        <v>3.3999999999999998E-3</v>
      </c>
      <c r="AE376" s="16">
        <f t="shared" si="39"/>
        <v>3.4</v>
      </c>
      <c r="AF376" s="24">
        <f t="shared" si="42"/>
        <v>9.0369451581465393E-2</v>
      </c>
      <c r="AG376" s="16">
        <v>32.33</v>
      </c>
      <c r="AH376" s="22">
        <f t="shared" si="40"/>
        <v>16.164999999999999</v>
      </c>
      <c r="AI376" s="22" t="e">
        <f t="shared" si="41"/>
        <v>#VALUE!</v>
      </c>
      <c r="AJ376" s="21" t="s">
        <v>133</v>
      </c>
      <c r="AK376" s="21" t="s">
        <v>133</v>
      </c>
    </row>
    <row r="377" spans="1:101" x14ac:dyDescent="0.3">
      <c r="A377">
        <v>404</v>
      </c>
      <c r="B377">
        <v>6892</v>
      </c>
      <c r="C377" s="2" t="s">
        <v>230</v>
      </c>
      <c r="D377" s="2" t="s">
        <v>545</v>
      </c>
      <c r="E377" s="4" t="s">
        <v>233</v>
      </c>
      <c r="G377" t="s">
        <v>11</v>
      </c>
      <c r="H377">
        <v>2018</v>
      </c>
      <c r="I377" s="1">
        <v>43199</v>
      </c>
      <c r="J377" s="3">
        <v>44958</v>
      </c>
      <c r="K377">
        <v>5</v>
      </c>
      <c r="L377">
        <v>1759</v>
      </c>
      <c r="M377" s="25">
        <v>4.4348564615384598</v>
      </c>
      <c r="N377" t="s">
        <v>557</v>
      </c>
      <c r="O377" s="17">
        <v>16.600000000000001</v>
      </c>
      <c r="P377" s="17">
        <v>26.4</v>
      </c>
      <c r="Q377" s="16">
        <f t="shared" si="36"/>
        <v>0.6287878787878789</v>
      </c>
      <c r="R377">
        <v>1</v>
      </c>
      <c r="S377" t="s">
        <v>13</v>
      </c>
      <c r="T377" s="4"/>
      <c r="U377">
        <v>0</v>
      </c>
      <c r="V377" s="16">
        <v>0.48</v>
      </c>
      <c r="W377" s="16">
        <v>0.47</v>
      </c>
      <c r="X377" s="16">
        <v>0.48</v>
      </c>
      <c r="Y377" s="23">
        <f t="shared" si="37"/>
        <v>0.47666666666666663</v>
      </c>
      <c r="Z377" s="16">
        <v>51.25</v>
      </c>
      <c r="AA377" s="16">
        <v>51.2</v>
      </c>
      <c r="AB377" s="16">
        <v>51.26</v>
      </c>
      <c r="AC377" s="16">
        <f t="shared" si="38"/>
        <v>51.236666666666672</v>
      </c>
      <c r="AD377" s="24">
        <v>6.3E-3</v>
      </c>
      <c r="AE377" s="16">
        <f t="shared" si="39"/>
        <v>6.3</v>
      </c>
      <c r="AF377" s="24">
        <f t="shared" si="42"/>
        <v>0.12295881855442065</v>
      </c>
      <c r="AG377" s="16">
        <v>40.83</v>
      </c>
      <c r="AH377" s="22">
        <f t="shared" si="40"/>
        <v>20.414999999999999</v>
      </c>
      <c r="AI377" s="22" t="e">
        <f t="shared" si="41"/>
        <v>#VALUE!</v>
      </c>
      <c r="AJ377" s="21" t="s">
        <v>133</v>
      </c>
      <c r="AK377" s="21" t="s">
        <v>133</v>
      </c>
      <c r="AL377">
        <v>22</v>
      </c>
      <c r="AM377">
        <v>16</v>
      </c>
      <c r="AN377">
        <v>15</v>
      </c>
      <c r="AO377">
        <v>17</v>
      </c>
      <c r="AP377">
        <v>13</v>
      </c>
      <c r="AQ377">
        <v>16</v>
      </c>
      <c r="AR377">
        <v>13</v>
      </c>
      <c r="AS377">
        <v>14</v>
      </c>
      <c r="AT377">
        <v>12</v>
      </c>
      <c r="AU377">
        <v>13</v>
      </c>
      <c r="AV377">
        <v>11</v>
      </c>
      <c r="AW377">
        <v>12</v>
      </c>
      <c r="AX377">
        <v>11</v>
      </c>
      <c r="AY377">
        <v>11</v>
      </c>
      <c r="AZ377">
        <v>11</v>
      </c>
      <c r="BA377">
        <v>11</v>
      </c>
      <c r="BB377">
        <v>10</v>
      </c>
      <c r="BC377">
        <v>11</v>
      </c>
      <c r="BD377">
        <v>10</v>
      </c>
      <c r="BE377">
        <v>11</v>
      </c>
      <c r="BF377">
        <v>10</v>
      </c>
      <c r="BG377">
        <v>10</v>
      </c>
      <c r="BI377">
        <v>15</v>
      </c>
      <c r="BJ377">
        <v>15</v>
      </c>
      <c r="BK377">
        <v>13</v>
      </c>
      <c r="BL377">
        <v>16</v>
      </c>
      <c r="BM377">
        <v>13</v>
      </c>
      <c r="BN377">
        <v>14</v>
      </c>
      <c r="BO377">
        <v>12</v>
      </c>
      <c r="BP377">
        <v>13</v>
      </c>
      <c r="BQ377">
        <v>12</v>
      </c>
      <c r="BR377">
        <v>12</v>
      </c>
      <c r="BS377">
        <v>11</v>
      </c>
      <c r="BT377">
        <v>11</v>
      </c>
      <c r="BU377">
        <v>11</v>
      </c>
      <c r="BV377">
        <v>11</v>
      </c>
      <c r="BW377">
        <v>11</v>
      </c>
      <c r="BX377">
        <v>10</v>
      </c>
      <c r="BY377">
        <v>10</v>
      </c>
      <c r="BZ377">
        <v>10</v>
      </c>
      <c r="CA377">
        <v>10</v>
      </c>
      <c r="CB377">
        <v>10</v>
      </c>
      <c r="CD377">
        <v>15</v>
      </c>
      <c r="CE377">
        <v>17</v>
      </c>
      <c r="CF377">
        <v>13</v>
      </c>
      <c r="CG377">
        <v>16</v>
      </c>
      <c r="CH377">
        <v>13</v>
      </c>
      <c r="CI377">
        <v>14</v>
      </c>
      <c r="CJ377">
        <v>11</v>
      </c>
      <c r="CK377">
        <v>12</v>
      </c>
      <c r="CL377">
        <v>11</v>
      </c>
      <c r="CM377">
        <v>11</v>
      </c>
      <c r="CN377">
        <v>11</v>
      </c>
      <c r="CO377">
        <v>11</v>
      </c>
      <c r="CP377">
        <v>11</v>
      </c>
      <c r="CQ377">
        <v>11</v>
      </c>
      <c r="CR377">
        <v>11</v>
      </c>
      <c r="CS377">
        <v>11</v>
      </c>
      <c r="CT377">
        <v>10</v>
      </c>
      <c r="CU377">
        <v>10</v>
      </c>
      <c r="CV377">
        <v>10</v>
      </c>
      <c r="CW377">
        <v>10</v>
      </c>
    </row>
    <row r="378" spans="1:101" x14ac:dyDescent="0.3">
      <c r="A378">
        <v>551</v>
      </c>
      <c r="B378">
        <v>7219</v>
      </c>
      <c r="C378" s="2" t="s">
        <v>218</v>
      </c>
      <c r="D378" s="2" t="s">
        <v>533</v>
      </c>
      <c r="E378" s="4" t="s">
        <v>233</v>
      </c>
      <c r="G378" t="s">
        <v>11</v>
      </c>
      <c r="H378">
        <v>2021</v>
      </c>
      <c r="I378" s="1">
        <v>44312</v>
      </c>
      <c r="J378" s="3">
        <v>44958</v>
      </c>
      <c r="K378">
        <v>2</v>
      </c>
      <c r="L378">
        <v>646</v>
      </c>
      <c r="M378" s="25">
        <v>4.4348564615384598</v>
      </c>
      <c r="N378" t="s">
        <v>557</v>
      </c>
      <c r="O378" s="17">
        <v>16.2</v>
      </c>
      <c r="P378" s="17">
        <v>27</v>
      </c>
      <c r="Q378" s="16">
        <f t="shared" si="36"/>
        <v>0.6</v>
      </c>
      <c r="R378">
        <v>1</v>
      </c>
      <c r="S378" t="s">
        <v>13</v>
      </c>
      <c r="T378" s="4"/>
      <c r="U378">
        <v>0</v>
      </c>
      <c r="V378" s="16">
        <v>0.61</v>
      </c>
      <c r="W378" s="16">
        <v>0.62</v>
      </c>
      <c r="X378" s="16">
        <v>0.57999999999999996</v>
      </c>
      <c r="Y378" s="23">
        <f t="shared" si="37"/>
        <v>0.60333333333333339</v>
      </c>
      <c r="Z378" s="16">
        <v>51.95</v>
      </c>
      <c r="AA378" s="16">
        <v>51.96</v>
      </c>
      <c r="AB378" s="16">
        <v>52.02</v>
      </c>
      <c r="AC378" s="16">
        <f t="shared" si="38"/>
        <v>51.976666666666667</v>
      </c>
      <c r="AD378" s="24">
        <v>6.4999999999999997E-3</v>
      </c>
      <c r="AE378" s="16">
        <f t="shared" si="39"/>
        <v>6.5</v>
      </c>
      <c r="AF378" s="24">
        <f t="shared" si="42"/>
        <v>0.12505611492336305</v>
      </c>
      <c r="AG378" s="16">
        <v>44.82</v>
      </c>
      <c r="AH378" s="22">
        <f t="shared" si="40"/>
        <v>22.41</v>
      </c>
      <c r="AI378" s="22" t="e">
        <f t="shared" si="41"/>
        <v>#VALUE!</v>
      </c>
      <c r="AJ378" s="21" t="s">
        <v>133</v>
      </c>
      <c r="AK378" s="21" t="s">
        <v>133</v>
      </c>
    </row>
    <row r="379" spans="1:101" x14ac:dyDescent="0.3">
      <c r="A379">
        <v>152</v>
      </c>
      <c r="B379">
        <v>6158</v>
      </c>
      <c r="C379" s="2" t="s">
        <v>51</v>
      </c>
      <c r="D379" s="2" t="s">
        <v>368</v>
      </c>
      <c r="E379" s="15" t="s">
        <v>233</v>
      </c>
      <c r="G379" t="s">
        <v>11</v>
      </c>
      <c r="H379">
        <v>2014</v>
      </c>
      <c r="I379" s="1">
        <v>41700</v>
      </c>
      <c r="J379" s="3">
        <v>44959</v>
      </c>
      <c r="K379">
        <v>9</v>
      </c>
      <c r="L379">
        <v>3259</v>
      </c>
      <c r="M379" s="25">
        <v>4.4348564615384598</v>
      </c>
      <c r="N379" t="s">
        <v>557</v>
      </c>
      <c r="O379" s="17">
        <v>14.3</v>
      </c>
      <c r="P379" s="17">
        <v>25.3</v>
      </c>
      <c r="Q379" s="16">
        <f t="shared" si="36"/>
        <v>0.56521739130434789</v>
      </c>
      <c r="R379">
        <v>1</v>
      </c>
      <c r="S379" t="s">
        <v>13</v>
      </c>
      <c r="T379" s="4"/>
      <c r="U379">
        <v>0</v>
      </c>
      <c r="V379" s="16">
        <v>0.57999999999999996</v>
      </c>
      <c r="W379">
        <v>0.55000000000000004</v>
      </c>
      <c r="X379">
        <v>0.55000000000000004</v>
      </c>
      <c r="Y379" s="23">
        <f t="shared" si="37"/>
        <v>0.55999999999999994</v>
      </c>
      <c r="Z379">
        <v>52.82</v>
      </c>
      <c r="AA379">
        <v>52.85</v>
      </c>
      <c r="AB379" s="16">
        <v>52.82</v>
      </c>
      <c r="AC379" s="16">
        <f t="shared" si="38"/>
        <v>52.830000000000005</v>
      </c>
      <c r="AD379" s="24">
        <v>6.1000000000000004E-3</v>
      </c>
      <c r="AE379" s="16">
        <f t="shared" si="39"/>
        <v>6.1000000000000005</v>
      </c>
      <c r="AF379" s="24">
        <f t="shared" si="42"/>
        <v>0.11546469808820746</v>
      </c>
      <c r="AG379" s="16">
        <v>44.62</v>
      </c>
      <c r="AH379" s="22">
        <f t="shared" si="40"/>
        <v>22.31</v>
      </c>
      <c r="AI379" s="22">
        <f t="shared" si="41"/>
        <v>0</v>
      </c>
      <c r="AJ379" s="21">
        <f>AN379+AP379+AR379+AT379+AV379+AX379+AZ379+BB379+BD379+BD379+BF379+BI379+BK379+BM379+BO379+BQ379+BS379+BU379+BW379+BY379+CA379+CD379+CF379+CH379+CJ379+CL379+CN379+CP379+CR379+CT379+CV379</f>
        <v>0</v>
      </c>
      <c r="AK379" s="21">
        <f>AO379+AQ379+AS379+AU379+AW379+AY379+BA379+BC379+BE379+BE379+BG379+BJ379+BL379+BN379+BP379+BR379+BT379+BV379+BX379+BZ379+CB379+CE379+CG379+CI379+CK379+CM379+CO379+CQ379+CS379+CU379+CW379</f>
        <v>0</v>
      </c>
    </row>
    <row r="380" spans="1:101" x14ac:dyDescent="0.3">
      <c r="A380">
        <v>317</v>
      </c>
      <c r="B380">
        <v>6745</v>
      </c>
      <c r="C380" s="2" t="s">
        <v>130</v>
      </c>
      <c r="D380" s="2" t="s">
        <v>446</v>
      </c>
      <c r="E380" s="4" t="s">
        <v>233</v>
      </c>
      <c r="G380" t="s">
        <v>11</v>
      </c>
      <c r="H380">
        <v>2017</v>
      </c>
      <c r="I380" s="1">
        <v>42905</v>
      </c>
      <c r="J380" s="3">
        <v>44960</v>
      </c>
      <c r="K380">
        <v>6</v>
      </c>
      <c r="L380">
        <v>2055</v>
      </c>
      <c r="M380" s="25">
        <v>4.4348564615384598</v>
      </c>
      <c r="N380" t="s">
        <v>557</v>
      </c>
      <c r="O380" s="17">
        <v>16.8</v>
      </c>
      <c r="P380" s="17">
        <v>28.3</v>
      </c>
      <c r="Q380" s="16">
        <f t="shared" si="36"/>
        <v>0.59363957597173145</v>
      </c>
      <c r="R380">
        <v>1</v>
      </c>
      <c r="S380" t="s">
        <v>13</v>
      </c>
      <c r="T380" s="4"/>
      <c r="U380">
        <v>0</v>
      </c>
      <c r="V380" s="16">
        <v>0.62</v>
      </c>
      <c r="W380" s="16">
        <v>0.64</v>
      </c>
      <c r="X380" s="16">
        <v>0.57999999999999996</v>
      </c>
      <c r="Y380" s="23">
        <f t="shared" si="37"/>
        <v>0.61333333333333329</v>
      </c>
      <c r="Z380" s="16">
        <v>67.790000000000006</v>
      </c>
      <c r="AA380" s="16">
        <v>67.760000000000005</v>
      </c>
      <c r="AB380" s="16">
        <v>67.72</v>
      </c>
      <c r="AC380" s="16">
        <f t="shared" si="38"/>
        <v>67.756666666666675</v>
      </c>
      <c r="AD380" s="24">
        <v>8.6E-3</v>
      </c>
      <c r="AE380" s="16">
        <f t="shared" si="39"/>
        <v>8.6</v>
      </c>
      <c r="AF380" s="24">
        <f t="shared" si="42"/>
        <v>0.12692477984946129</v>
      </c>
      <c r="AG380" s="16">
        <v>57.18</v>
      </c>
      <c r="AH380" s="22">
        <f t="shared" si="40"/>
        <v>28.59</v>
      </c>
      <c r="AI380" s="22" t="e">
        <f t="shared" si="41"/>
        <v>#VALUE!</v>
      </c>
      <c r="AJ380" s="21" t="s">
        <v>133</v>
      </c>
      <c r="AK380" s="21" t="s">
        <v>133</v>
      </c>
    </row>
    <row r="381" spans="1:101" x14ac:dyDescent="0.3">
      <c r="A381">
        <v>560</v>
      </c>
      <c r="B381">
        <v>7229</v>
      </c>
      <c r="C381" s="2" t="s">
        <v>231</v>
      </c>
      <c r="D381" s="2" t="s">
        <v>546</v>
      </c>
      <c r="E381" s="4" t="s">
        <v>233</v>
      </c>
      <c r="G381" t="s">
        <v>11</v>
      </c>
      <c r="H381">
        <v>2021</v>
      </c>
      <c r="I381" s="1">
        <v>44322</v>
      </c>
      <c r="J381" s="3">
        <v>44964</v>
      </c>
      <c r="K381">
        <v>2</v>
      </c>
      <c r="L381">
        <v>642</v>
      </c>
      <c r="M381" s="25">
        <v>4.4348564615384598</v>
      </c>
      <c r="N381" t="s">
        <v>557</v>
      </c>
      <c r="O381" s="17">
        <v>17.2</v>
      </c>
      <c r="P381" s="17">
        <v>26.6</v>
      </c>
      <c r="Q381" s="16">
        <f t="shared" si="36"/>
        <v>0.64661654135338342</v>
      </c>
      <c r="R381">
        <v>1</v>
      </c>
      <c r="S381" t="s">
        <v>17</v>
      </c>
      <c r="T381" s="4"/>
      <c r="U381">
        <v>1</v>
      </c>
      <c r="V381" s="16">
        <v>0.56999999999999995</v>
      </c>
      <c r="W381" s="16">
        <v>0.57999999999999996</v>
      </c>
      <c r="X381" s="16">
        <v>0.56999999999999995</v>
      </c>
      <c r="Y381" s="23">
        <f t="shared" si="37"/>
        <v>0.57333333333333325</v>
      </c>
      <c r="Z381" s="16">
        <v>53.12</v>
      </c>
      <c r="AA381" s="16">
        <v>53.24</v>
      </c>
      <c r="AB381" s="16">
        <v>53.1</v>
      </c>
      <c r="AC381" s="16">
        <f t="shared" si="38"/>
        <v>53.153333333333336</v>
      </c>
      <c r="AD381" s="24">
        <v>6.4999999999999997E-3</v>
      </c>
      <c r="AE381" s="16">
        <f t="shared" si="39"/>
        <v>6.5</v>
      </c>
      <c r="AF381" s="24">
        <f t="shared" si="42"/>
        <v>0.12228772105857268</v>
      </c>
      <c r="AG381" s="16">
        <v>40.270000000000003</v>
      </c>
      <c r="AH381" s="22">
        <f t="shared" si="40"/>
        <v>20.135000000000002</v>
      </c>
      <c r="AI381" s="22" t="e">
        <f t="shared" si="41"/>
        <v>#VALUE!</v>
      </c>
      <c r="AJ381" s="21" t="s">
        <v>133</v>
      </c>
      <c r="AK381" s="21" t="s">
        <v>133</v>
      </c>
    </row>
    <row r="382" spans="1:101" x14ac:dyDescent="0.3">
      <c r="A382">
        <v>563</v>
      </c>
      <c r="B382">
        <v>7231</v>
      </c>
      <c r="C382" s="2" t="s">
        <v>223</v>
      </c>
      <c r="D382" s="2" t="s">
        <v>538</v>
      </c>
      <c r="E382" s="4" t="s">
        <v>233</v>
      </c>
      <c r="G382" t="s">
        <v>11</v>
      </c>
      <c r="H382">
        <v>2021</v>
      </c>
      <c r="I382" s="1">
        <v>44230</v>
      </c>
      <c r="J382" s="3">
        <v>44968</v>
      </c>
      <c r="K382">
        <v>2</v>
      </c>
      <c r="L382">
        <v>738</v>
      </c>
      <c r="M382" s="25">
        <v>4.4348564615384598</v>
      </c>
      <c r="N382" t="s">
        <v>557</v>
      </c>
      <c r="O382" s="17">
        <v>15.7</v>
      </c>
      <c r="P382" s="17">
        <v>25.3</v>
      </c>
      <c r="Q382" s="16">
        <f t="shared" si="36"/>
        <v>0.62055335968379444</v>
      </c>
      <c r="R382">
        <v>1</v>
      </c>
      <c r="S382" t="s">
        <v>13</v>
      </c>
      <c r="T382" s="4"/>
      <c r="U382">
        <v>0</v>
      </c>
      <c r="V382" s="16">
        <v>0.57999999999999996</v>
      </c>
      <c r="W382" s="16">
        <v>0.57999999999999996</v>
      </c>
      <c r="X382" s="16">
        <v>0.56000000000000005</v>
      </c>
      <c r="Y382" s="23">
        <f t="shared" si="37"/>
        <v>0.57333333333333336</v>
      </c>
      <c r="Z382" s="16">
        <v>54.67</v>
      </c>
      <c r="AA382" s="16">
        <v>54.74</v>
      </c>
      <c r="AB382" s="16">
        <v>54.71</v>
      </c>
      <c r="AC382" s="16">
        <f t="shared" si="38"/>
        <v>54.706666666666671</v>
      </c>
      <c r="AD382" s="24">
        <v>6.3E-3</v>
      </c>
      <c r="AE382" s="16">
        <f t="shared" si="39"/>
        <v>6.3</v>
      </c>
      <c r="AF382" s="24">
        <f t="shared" si="42"/>
        <v>0.11515963928832561</v>
      </c>
      <c r="AG382" s="16">
        <v>46.12</v>
      </c>
      <c r="AH382" s="22">
        <f t="shared" si="40"/>
        <v>23.06</v>
      </c>
      <c r="AI382" s="22" t="e">
        <f t="shared" si="41"/>
        <v>#VALUE!</v>
      </c>
      <c r="AJ382" s="21" t="s">
        <v>133</v>
      </c>
      <c r="AK382" s="21" t="s">
        <v>133</v>
      </c>
    </row>
    <row r="383" spans="1:101" x14ac:dyDescent="0.3">
      <c r="A383">
        <v>469</v>
      </c>
      <c r="B383">
        <v>7120</v>
      </c>
      <c r="C383" s="2" t="s">
        <v>202</v>
      </c>
      <c r="D383" s="2" t="s">
        <v>517</v>
      </c>
      <c r="E383" s="4" t="s">
        <v>233</v>
      </c>
      <c r="G383" t="s">
        <v>11</v>
      </c>
      <c r="H383">
        <v>2019</v>
      </c>
      <c r="I383" s="1">
        <v>43601</v>
      </c>
      <c r="J383" s="3">
        <v>44973</v>
      </c>
      <c r="K383">
        <v>4</v>
      </c>
      <c r="L383">
        <v>1401</v>
      </c>
      <c r="M383" s="25">
        <v>4.4348564615384598</v>
      </c>
      <c r="N383" t="s">
        <v>557</v>
      </c>
      <c r="O383" s="17">
        <v>17</v>
      </c>
      <c r="P383" s="17">
        <v>26.3</v>
      </c>
      <c r="Q383" s="16">
        <f t="shared" si="36"/>
        <v>0.64638783269961975</v>
      </c>
      <c r="R383">
        <v>1</v>
      </c>
      <c r="S383" t="s">
        <v>13</v>
      </c>
      <c r="T383" s="4"/>
      <c r="U383">
        <v>0</v>
      </c>
      <c r="V383" s="16">
        <v>0.57999999999999996</v>
      </c>
      <c r="W383" s="16">
        <v>0.56000000000000005</v>
      </c>
      <c r="X383" s="16">
        <v>0.56999999999999995</v>
      </c>
      <c r="Y383" s="23">
        <f t="shared" si="37"/>
        <v>0.56999999999999995</v>
      </c>
      <c r="Z383" s="16">
        <v>54.18</v>
      </c>
      <c r="AA383" s="16">
        <v>54.04</v>
      </c>
      <c r="AB383" s="16">
        <v>54.13</v>
      </c>
      <c r="AC383" s="16">
        <f t="shared" si="38"/>
        <v>54.116666666666667</v>
      </c>
      <c r="AD383" s="24">
        <v>6.4000000000000003E-3</v>
      </c>
      <c r="AE383" s="16">
        <f t="shared" si="39"/>
        <v>6.4</v>
      </c>
      <c r="AF383" s="24">
        <f t="shared" si="42"/>
        <v>0.11826301201108716</v>
      </c>
      <c r="AG383" s="16">
        <v>42.91</v>
      </c>
      <c r="AH383" s="22">
        <f t="shared" si="40"/>
        <v>21.454999999999998</v>
      </c>
      <c r="AI383" s="22" t="e">
        <f t="shared" si="41"/>
        <v>#VALUE!</v>
      </c>
      <c r="AJ383" s="21" t="s">
        <v>133</v>
      </c>
      <c r="AK383" s="21" t="s">
        <v>133</v>
      </c>
    </row>
    <row r="384" spans="1:101" x14ac:dyDescent="0.3">
      <c r="A384">
        <v>516</v>
      </c>
      <c r="B384">
        <v>7164</v>
      </c>
      <c r="C384" s="2" t="s">
        <v>203</v>
      </c>
      <c r="D384" s="2" t="s">
        <v>518</v>
      </c>
      <c r="E384" s="4" t="s">
        <v>233</v>
      </c>
      <c r="G384" t="s">
        <v>11</v>
      </c>
      <c r="H384">
        <v>2020</v>
      </c>
      <c r="I384" s="1">
        <v>44097</v>
      </c>
      <c r="J384" s="3">
        <v>44973</v>
      </c>
      <c r="K384">
        <v>3</v>
      </c>
      <c r="L384">
        <v>876</v>
      </c>
      <c r="M384" s="25">
        <v>4.4348564615384598</v>
      </c>
      <c r="N384" t="s">
        <v>557</v>
      </c>
      <c r="O384" s="17">
        <v>17.2</v>
      </c>
      <c r="P384" s="17">
        <v>25.3</v>
      </c>
      <c r="Q384" s="16">
        <f t="shared" si="36"/>
        <v>0.67984189723320154</v>
      </c>
      <c r="R384">
        <v>1</v>
      </c>
      <c r="S384" t="s">
        <v>13</v>
      </c>
      <c r="T384" s="4"/>
      <c r="U384">
        <v>0</v>
      </c>
      <c r="V384" s="16">
        <v>0.6</v>
      </c>
      <c r="W384" s="16">
        <v>0.59</v>
      </c>
      <c r="X384" s="16">
        <v>0.57999999999999996</v>
      </c>
      <c r="Y384" s="23">
        <f t="shared" si="37"/>
        <v>0.59</v>
      </c>
      <c r="Z384" s="16">
        <v>55.05</v>
      </c>
      <c r="AA384" s="16">
        <v>54.93</v>
      </c>
      <c r="AB384" s="16">
        <v>55.04</v>
      </c>
      <c r="AC384" s="16">
        <f t="shared" si="38"/>
        <v>55.006666666666661</v>
      </c>
      <c r="AD384" s="24">
        <v>7.1999999999999998E-3</v>
      </c>
      <c r="AE384" s="16">
        <f t="shared" si="39"/>
        <v>7.2</v>
      </c>
      <c r="AF384" s="24">
        <f t="shared" si="42"/>
        <v>0.13089322506362866</v>
      </c>
      <c r="AG384" s="16">
        <v>46.35</v>
      </c>
      <c r="AH384" s="22">
        <f t="shared" si="40"/>
        <v>23.175000000000001</v>
      </c>
      <c r="AI384" s="22" t="e">
        <f t="shared" si="41"/>
        <v>#VALUE!</v>
      </c>
      <c r="AJ384" s="21" t="s">
        <v>133</v>
      </c>
      <c r="AK384" s="21" t="s">
        <v>133</v>
      </c>
    </row>
    <row r="385" spans="1:101" x14ac:dyDescent="0.3">
      <c r="A385">
        <v>463</v>
      </c>
      <c r="B385">
        <v>7105</v>
      </c>
      <c r="C385" s="2" t="s">
        <v>200</v>
      </c>
      <c r="D385" s="2" t="s">
        <v>515</v>
      </c>
      <c r="E385" s="4" t="s">
        <v>233</v>
      </c>
      <c r="G385" t="s">
        <v>11</v>
      </c>
      <c r="H385">
        <v>2019</v>
      </c>
      <c r="I385" s="1">
        <v>43666</v>
      </c>
      <c r="J385" s="3">
        <v>44974</v>
      </c>
      <c r="K385">
        <v>4</v>
      </c>
      <c r="L385">
        <v>1308</v>
      </c>
      <c r="M385" s="25">
        <v>4.4348564615384598</v>
      </c>
      <c r="N385" t="s">
        <v>557</v>
      </c>
      <c r="O385" s="17">
        <v>16.600000000000001</v>
      </c>
      <c r="P385" s="17">
        <v>26.8</v>
      </c>
      <c r="Q385" s="16">
        <f t="shared" ref="Q385:Q398" si="43">O385/P385</f>
        <v>0.61940298507462688</v>
      </c>
      <c r="R385">
        <v>1</v>
      </c>
      <c r="S385" t="s">
        <v>13</v>
      </c>
      <c r="T385" s="4"/>
      <c r="U385">
        <v>0</v>
      </c>
      <c r="V385" s="16">
        <v>0.55000000000000004</v>
      </c>
      <c r="W385" s="16">
        <v>0.57999999999999996</v>
      </c>
      <c r="X385" s="16">
        <v>0.59</v>
      </c>
      <c r="Y385" s="23">
        <f t="shared" ref="Y385:Y398" si="44">AVERAGE(V385:X385)</f>
        <v>0.57333333333333325</v>
      </c>
      <c r="Z385" s="16">
        <v>52.01</v>
      </c>
      <c r="AA385" s="16">
        <v>52.01</v>
      </c>
      <c r="AB385" s="16">
        <v>51.95</v>
      </c>
      <c r="AC385" s="16">
        <f t="shared" ref="AC385:AC398" si="45">AVERAGE(Z385:AB385)</f>
        <v>51.99</v>
      </c>
      <c r="AD385" s="24">
        <v>6.1999999999999998E-3</v>
      </c>
      <c r="AE385" s="16">
        <f t="shared" ref="AE385:AE398" si="46">AD385*1000</f>
        <v>6.2</v>
      </c>
      <c r="AF385" s="24">
        <f t="shared" si="42"/>
        <v>0.11925370263512214</v>
      </c>
      <c r="AG385" s="16">
        <v>46.02</v>
      </c>
      <c r="AH385" s="22">
        <f t="shared" ref="AH385:AH398" si="47">AG385/2</f>
        <v>23.01</v>
      </c>
      <c r="AI385" s="22" t="e">
        <f t="shared" ref="AI385:AI398" si="48">AJ385+AK385</f>
        <v>#VALUE!</v>
      </c>
      <c r="AJ385" s="21" t="s">
        <v>133</v>
      </c>
      <c r="AK385" s="21" t="s">
        <v>133</v>
      </c>
    </row>
    <row r="386" spans="1:101" x14ac:dyDescent="0.3">
      <c r="A386">
        <v>481</v>
      </c>
      <c r="B386">
        <v>7135</v>
      </c>
      <c r="C386" s="2" t="s">
        <v>189</v>
      </c>
      <c r="D386" s="2" t="s">
        <v>504</v>
      </c>
      <c r="E386" s="4" t="s">
        <v>233</v>
      </c>
      <c r="F386" t="s">
        <v>272</v>
      </c>
      <c r="G386" t="s">
        <v>11</v>
      </c>
      <c r="H386">
        <v>2019</v>
      </c>
      <c r="I386" s="1">
        <v>43604</v>
      </c>
      <c r="J386" s="3">
        <v>44975</v>
      </c>
      <c r="K386">
        <v>4</v>
      </c>
      <c r="L386">
        <v>1371</v>
      </c>
      <c r="M386" s="25">
        <v>4.4348564615384598</v>
      </c>
      <c r="N386" t="s">
        <v>557</v>
      </c>
      <c r="O386" s="17">
        <v>16</v>
      </c>
      <c r="P386" s="17">
        <v>27</v>
      </c>
      <c r="Q386" s="16">
        <f t="shared" si="43"/>
        <v>0.59259259259259256</v>
      </c>
      <c r="R386">
        <v>1</v>
      </c>
      <c r="S386" t="s">
        <v>39</v>
      </c>
      <c r="T386" s="4"/>
      <c r="U386">
        <v>1</v>
      </c>
      <c r="V386" s="16">
        <v>0.62</v>
      </c>
      <c r="W386" s="16">
        <v>0.65</v>
      </c>
      <c r="X386" s="16">
        <v>0.67</v>
      </c>
      <c r="Y386" s="23">
        <f t="shared" si="44"/>
        <v>0.64666666666666661</v>
      </c>
      <c r="Z386" s="16">
        <v>61.94</v>
      </c>
      <c r="AA386" s="16">
        <v>61.91</v>
      </c>
      <c r="AB386" s="16">
        <v>61.92</v>
      </c>
      <c r="AC386" s="16">
        <f t="shared" si="45"/>
        <v>61.923333333333325</v>
      </c>
      <c r="AD386" s="24">
        <v>6.4999999999999997E-3</v>
      </c>
      <c r="AE386" s="16">
        <f t="shared" si="46"/>
        <v>6.5</v>
      </c>
      <c r="AF386" s="24">
        <f t="shared" si="42"/>
        <v>0.10496850944716586</v>
      </c>
      <c r="AG386" s="16">
        <v>52.99</v>
      </c>
      <c r="AH386" s="22">
        <f t="shared" si="47"/>
        <v>26.495000000000001</v>
      </c>
      <c r="AI386" s="22" t="e">
        <f t="shared" si="48"/>
        <v>#VALUE!</v>
      </c>
      <c r="AJ386" s="21" t="s">
        <v>133</v>
      </c>
      <c r="AK386" s="21" t="s">
        <v>133</v>
      </c>
    </row>
    <row r="387" spans="1:101" x14ac:dyDescent="0.3">
      <c r="A387">
        <v>566</v>
      </c>
      <c r="B387">
        <v>7232</v>
      </c>
      <c r="C387" s="2" t="s">
        <v>232</v>
      </c>
      <c r="D387" s="2" t="s">
        <v>547</v>
      </c>
      <c r="E387" s="4" t="s">
        <v>233</v>
      </c>
      <c r="G387" t="s">
        <v>11</v>
      </c>
      <c r="H387">
        <v>2022</v>
      </c>
      <c r="I387" s="1">
        <v>44591</v>
      </c>
      <c r="J387" s="3">
        <v>44975</v>
      </c>
      <c r="K387">
        <v>1</v>
      </c>
      <c r="L387">
        <v>384</v>
      </c>
      <c r="M387" s="25">
        <v>4.4348564615384598</v>
      </c>
      <c r="N387" t="s">
        <v>565</v>
      </c>
      <c r="O387" s="17">
        <v>15.8</v>
      </c>
      <c r="P387" s="17">
        <v>28.9</v>
      </c>
      <c r="Q387" s="16">
        <f t="shared" si="43"/>
        <v>0.54671280276816614</v>
      </c>
      <c r="R387">
        <v>1</v>
      </c>
      <c r="S387" t="s">
        <v>39</v>
      </c>
      <c r="T387" s="4"/>
      <c r="U387">
        <v>1</v>
      </c>
      <c r="V387" s="16">
        <v>0.52</v>
      </c>
      <c r="W387" s="16">
        <v>0.55000000000000004</v>
      </c>
      <c r="X387" s="16">
        <v>0.56000000000000005</v>
      </c>
      <c r="Y387" s="23">
        <f t="shared" si="44"/>
        <v>0.54333333333333333</v>
      </c>
      <c r="Z387" s="16">
        <v>53.47</v>
      </c>
      <c r="AA387" s="16">
        <v>53.48</v>
      </c>
      <c r="AB387" s="16">
        <v>53.53</v>
      </c>
      <c r="AC387" s="16">
        <f t="shared" si="45"/>
        <v>53.493333333333332</v>
      </c>
      <c r="AD387" s="24">
        <v>6.7000000000000002E-3</v>
      </c>
      <c r="AE387" s="16">
        <f t="shared" si="46"/>
        <v>6.7</v>
      </c>
      <c r="AF387" s="24">
        <f t="shared" ref="AF387:AF398" si="49">AE387/(AC387)</f>
        <v>0.12524925224327019</v>
      </c>
      <c r="AG387" s="16">
        <v>43.53</v>
      </c>
      <c r="AH387" s="22">
        <f t="shared" si="47"/>
        <v>21.765000000000001</v>
      </c>
      <c r="AI387" s="22" t="e">
        <f t="shared" si="48"/>
        <v>#VALUE!</v>
      </c>
      <c r="AJ387" s="21" t="s">
        <v>133</v>
      </c>
      <c r="AK387" s="21" t="s">
        <v>133</v>
      </c>
    </row>
    <row r="388" spans="1:101" x14ac:dyDescent="0.3">
      <c r="A388">
        <v>571</v>
      </c>
      <c r="B388">
        <v>7238</v>
      </c>
      <c r="C388" s="2" t="s">
        <v>226</v>
      </c>
      <c r="D388" s="2" t="s">
        <v>541</v>
      </c>
      <c r="E388" s="4" t="s">
        <v>233</v>
      </c>
      <c r="G388" t="s">
        <v>11</v>
      </c>
      <c r="H388">
        <v>2021</v>
      </c>
      <c r="I388" s="1">
        <v>44333</v>
      </c>
      <c r="J388" s="3">
        <v>44977</v>
      </c>
      <c r="K388">
        <v>2</v>
      </c>
      <c r="L388">
        <v>644</v>
      </c>
      <c r="M388" s="25">
        <v>4.4348564615384598</v>
      </c>
      <c r="N388" t="s">
        <v>557</v>
      </c>
      <c r="O388" s="17">
        <v>15.9</v>
      </c>
      <c r="P388" s="17">
        <v>26.1</v>
      </c>
      <c r="Q388" s="16">
        <f t="shared" si="43"/>
        <v>0.60919540229885061</v>
      </c>
      <c r="R388">
        <v>1</v>
      </c>
      <c r="S388" t="s">
        <v>88</v>
      </c>
      <c r="T388" s="4"/>
      <c r="U388">
        <v>0</v>
      </c>
      <c r="V388" s="16">
        <v>0.57999999999999996</v>
      </c>
      <c r="W388" s="16">
        <v>0.6</v>
      </c>
      <c r="X388" s="16">
        <v>0.59</v>
      </c>
      <c r="Y388" s="23">
        <f t="shared" si="44"/>
        <v>0.59</v>
      </c>
      <c r="Z388" s="16">
        <v>52.54</v>
      </c>
      <c r="AA388" s="16">
        <v>52.39</v>
      </c>
      <c r="AB388" s="16">
        <v>52.4</v>
      </c>
      <c r="AC388" s="16">
        <f t="shared" si="45"/>
        <v>52.443333333333335</v>
      </c>
      <c r="AD388" s="24">
        <v>6.4999999999999997E-3</v>
      </c>
      <c r="AE388" s="16">
        <f t="shared" si="46"/>
        <v>6.5</v>
      </c>
      <c r="AF388" s="24">
        <f t="shared" si="49"/>
        <v>0.12394330388355686</v>
      </c>
      <c r="AG388" s="16">
        <v>43.53</v>
      </c>
      <c r="AH388" s="22">
        <f t="shared" si="47"/>
        <v>21.765000000000001</v>
      </c>
      <c r="AI388" s="22" t="e">
        <f t="shared" si="48"/>
        <v>#VALUE!</v>
      </c>
      <c r="AJ388" s="21" t="s">
        <v>133</v>
      </c>
      <c r="AK388" s="21" t="s">
        <v>133</v>
      </c>
    </row>
    <row r="389" spans="1:101" x14ac:dyDescent="0.3">
      <c r="A389">
        <v>578</v>
      </c>
      <c r="B389">
        <v>7272</v>
      </c>
      <c r="C389" s="2" t="s">
        <v>237</v>
      </c>
      <c r="D389" s="2" t="s">
        <v>550</v>
      </c>
      <c r="E389" s="4" t="s">
        <v>233</v>
      </c>
      <c r="G389" t="s">
        <v>11</v>
      </c>
      <c r="H389">
        <v>2021</v>
      </c>
      <c r="I389" s="1">
        <v>44458</v>
      </c>
      <c r="J389" s="3">
        <v>44977</v>
      </c>
      <c r="K389">
        <v>2</v>
      </c>
      <c r="L389">
        <v>519</v>
      </c>
      <c r="M389" s="25">
        <v>4.4348564615384598</v>
      </c>
      <c r="N389" t="s">
        <v>565</v>
      </c>
      <c r="O389" s="17">
        <v>16.2</v>
      </c>
      <c r="P389" s="17">
        <v>26.1</v>
      </c>
      <c r="Q389" s="16">
        <f t="shared" si="43"/>
        <v>0.6206896551724137</v>
      </c>
      <c r="R389">
        <v>1</v>
      </c>
      <c r="S389" t="s">
        <v>13</v>
      </c>
      <c r="T389" s="4"/>
      <c r="U389">
        <v>0</v>
      </c>
      <c r="V389" s="16">
        <v>0.52</v>
      </c>
      <c r="W389" s="16">
        <v>0.53</v>
      </c>
      <c r="X389" s="16">
        <v>0.51</v>
      </c>
      <c r="Y389" s="23">
        <f t="shared" si="44"/>
        <v>0.52</v>
      </c>
      <c r="Z389" s="16">
        <v>52.13</v>
      </c>
      <c r="AA389" s="16">
        <v>52.32</v>
      </c>
      <c r="AB389" s="16">
        <v>52.23</v>
      </c>
      <c r="AC389" s="16">
        <f t="shared" si="45"/>
        <v>52.226666666666667</v>
      </c>
      <c r="AD389" s="24">
        <v>6.3E-3</v>
      </c>
      <c r="AE389" s="16">
        <f t="shared" si="46"/>
        <v>6.3</v>
      </c>
      <c r="AF389" s="24">
        <f t="shared" si="49"/>
        <v>0.12062803165688027</v>
      </c>
      <c r="AG389" s="16">
        <v>43.43</v>
      </c>
      <c r="AH389" s="22">
        <f t="shared" si="47"/>
        <v>21.715</v>
      </c>
      <c r="AI389" s="22" t="e">
        <f t="shared" si="48"/>
        <v>#VALUE!</v>
      </c>
      <c r="AJ389" s="21" t="s">
        <v>133</v>
      </c>
      <c r="AK389" s="21" t="s">
        <v>133</v>
      </c>
      <c r="AL389">
        <v>23</v>
      </c>
      <c r="AM389">
        <v>22</v>
      </c>
      <c r="AN389">
        <v>17</v>
      </c>
      <c r="AO389">
        <v>18</v>
      </c>
      <c r="AP389">
        <v>15</v>
      </c>
      <c r="AQ389">
        <v>17</v>
      </c>
      <c r="AR389">
        <v>13</v>
      </c>
      <c r="AS389">
        <v>15</v>
      </c>
      <c r="AT389">
        <v>13</v>
      </c>
      <c r="AU389">
        <v>14</v>
      </c>
      <c r="AV389">
        <v>12</v>
      </c>
      <c r="AW389">
        <v>13</v>
      </c>
      <c r="AX389">
        <v>12</v>
      </c>
      <c r="AY389">
        <v>12</v>
      </c>
      <c r="AZ389">
        <v>12</v>
      </c>
      <c r="BA389">
        <v>12</v>
      </c>
      <c r="BB389">
        <v>12</v>
      </c>
      <c r="BC389">
        <v>12</v>
      </c>
      <c r="BD389">
        <v>12</v>
      </c>
      <c r="BE389">
        <v>12</v>
      </c>
      <c r="BF389">
        <v>11</v>
      </c>
      <c r="BG389">
        <v>11</v>
      </c>
      <c r="BI389">
        <v>15</v>
      </c>
      <c r="BJ389">
        <v>18</v>
      </c>
      <c r="BK389">
        <v>13</v>
      </c>
      <c r="BL389">
        <v>16</v>
      </c>
      <c r="BM389">
        <v>13</v>
      </c>
      <c r="BN389">
        <v>14</v>
      </c>
      <c r="BO389">
        <v>12</v>
      </c>
      <c r="BP389">
        <v>12</v>
      </c>
      <c r="BQ389">
        <v>12</v>
      </c>
      <c r="BR389">
        <v>12</v>
      </c>
      <c r="BS389">
        <v>12</v>
      </c>
      <c r="BT389">
        <v>12</v>
      </c>
      <c r="BU389">
        <v>11</v>
      </c>
      <c r="BV389">
        <v>10</v>
      </c>
      <c r="BW389">
        <v>11</v>
      </c>
      <c r="BX389">
        <v>12</v>
      </c>
      <c r="BY389">
        <v>11</v>
      </c>
      <c r="BZ389">
        <v>11</v>
      </c>
      <c r="CA389">
        <v>11</v>
      </c>
      <c r="CB389">
        <v>11</v>
      </c>
      <c r="CD389">
        <v>16</v>
      </c>
      <c r="CE389">
        <v>19</v>
      </c>
      <c r="CF389">
        <v>14</v>
      </c>
      <c r="CG389">
        <v>17</v>
      </c>
      <c r="CH389">
        <v>13</v>
      </c>
      <c r="CI389">
        <v>15</v>
      </c>
      <c r="CJ389">
        <v>12</v>
      </c>
      <c r="CK389">
        <v>13</v>
      </c>
      <c r="CL389">
        <v>12</v>
      </c>
      <c r="CM389">
        <v>13</v>
      </c>
      <c r="CN389">
        <v>12</v>
      </c>
      <c r="CO389">
        <v>12</v>
      </c>
      <c r="CP389">
        <v>12</v>
      </c>
      <c r="CQ389">
        <v>12</v>
      </c>
      <c r="CR389">
        <v>11</v>
      </c>
      <c r="CS389">
        <v>11</v>
      </c>
      <c r="CT389">
        <v>11</v>
      </c>
      <c r="CU389">
        <v>11</v>
      </c>
      <c r="CV389">
        <v>11</v>
      </c>
      <c r="CW389">
        <v>11</v>
      </c>
    </row>
    <row r="390" spans="1:101" x14ac:dyDescent="0.3">
      <c r="A390">
        <v>558</v>
      </c>
      <c r="B390">
        <v>7227</v>
      </c>
      <c r="C390" s="2" t="s">
        <v>219</v>
      </c>
      <c r="D390" s="2" t="s">
        <v>534</v>
      </c>
      <c r="E390" s="4" t="s">
        <v>233</v>
      </c>
      <c r="G390" t="s">
        <v>11</v>
      </c>
      <c r="H390">
        <v>2021</v>
      </c>
      <c r="I390" s="1">
        <v>44228</v>
      </c>
      <c r="J390" s="3">
        <v>44978</v>
      </c>
      <c r="K390">
        <v>2</v>
      </c>
      <c r="L390">
        <v>750</v>
      </c>
      <c r="M390" s="25">
        <v>4.4348564615384598</v>
      </c>
      <c r="N390" t="s">
        <v>562</v>
      </c>
      <c r="O390" s="17">
        <v>16.5</v>
      </c>
      <c r="P390" s="17">
        <v>26.2</v>
      </c>
      <c r="Q390" s="16">
        <f t="shared" si="43"/>
        <v>0.62977099236641221</v>
      </c>
      <c r="R390">
        <v>1</v>
      </c>
      <c r="S390" t="s">
        <v>13</v>
      </c>
      <c r="T390" s="4"/>
      <c r="U390">
        <v>0</v>
      </c>
      <c r="V390" s="16">
        <v>0.57999999999999996</v>
      </c>
      <c r="W390" s="16">
        <v>0.62</v>
      </c>
      <c r="X390" s="16">
        <v>0.56999999999999995</v>
      </c>
      <c r="Y390" s="23">
        <f t="shared" si="44"/>
        <v>0.59</v>
      </c>
      <c r="Z390" s="16">
        <v>50.63</v>
      </c>
      <c r="AA390" s="16">
        <v>50.59</v>
      </c>
      <c r="AB390" s="16">
        <v>50.67</v>
      </c>
      <c r="AC390" s="16">
        <f t="shared" si="45"/>
        <v>50.629999999999995</v>
      </c>
      <c r="AD390" s="24">
        <v>6.4999999999999997E-3</v>
      </c>
      <c r="AE390" s="16">
        <f t="shared" si="46"/>
        <v>6.5</v>
      </c>
      <c r="AF390" s="24">
        <f t="shared" si="49"/>
        <v>0.12838238198696425</v>
      </c>
      <c r="AG390" s="16">
        <v>42.16</v>
      </c>
      <c r="AH390" s="22">
        <f t="shared" si="47"/>
        <v>21.08</v>
      </c>
      <c r="AI390" s="22" t="e">
        <f t="shared" si="48"/>
        <v>#VALUE!</v>
      </c>
      <c r="AJ390" s="21" t="s">
        <v>133</v>
      </c>
      <c r="AK390" s="21" t="s">
        <v>133</v>
      </c>
    </row>
    <row r="391" spans="1:101" x14ac:dyDescent="0.3">
      <c r="A391" s="8">
        <v>124</v>
      </c>
      <c r="B391" s="8">
        <v>6144</v>
      </c>
      <c r="C391" s="2" t="s">
        <v>22</v>
      </c>
      <c r="D391" s="2" t="s">
        <v>342</v>
      </c>
      <c r="E391" s="15" t="s">
        <v>233</v>
      </c>
      <c r="G391" t="s">
        <v>11</v>
      </c>
      <c r="H391">
        <v>2014</v>
      </c>
      <c r="I391" s="1">
        <v>41691</v>
      </c>
      <c r="J391" s="3">
        <v>44983</v>
      </c>
      <c r="K391">
        <v>9</v>
      </c>
      <c r="L391">
        <v>3292</v>
      </c>
      <c r="M391" s="25">
        <v>4.4348564615384598</v>
      </c>
      <c r="N391" t="s">
        <v>557</v>
      </c>
      <c r="O391" s="17">
        <v>17.899999999999999</v>
      </c>
      <c r="P391" s="17">
        <v>25.9</v>
      </c>
      <c r="Q391" s="16">
        <f t="shared" si="43"/>
        <v>0.69111969111969107</v>
      </c>
      <c r="R391">
        <v>1</v>
      </c>
      <c r="S391" t="s">
        <v>39</v>
      </c>
      <c r="T391" s="4"/>
      <c r="U391">
        <v>1</v>
      </c>
      <c r="V391" s="16">
        <v>0.63</v>
      </c>
      <c r="W391" s="16">
        <v>0.62</v>
      </c>
      <c r="X391" s="16">
        <v>0.64</v>
      </c>
      <c r="Y391" s="23">
        <f t="shared" si="44"/>
        <v>0.63</v>
      </c>
      <c r="Z391" s="16">
        <v>45.49</v>
      </c>
      <c r="AA391" s="16">
        <v>45.61</v>
      </c>
      <c r="AB391" s="16">
        <v>45.43</v>
      </c>
      <c r="AC391" s="16">
        <f t="shared" si="45"/>
        <v>45.51</v>
      </c>
      <c r="AD391" s="24">
        <v>5.7000000000000002E-3</v>
      </c>
      <c r="AE391" s="16">
        <f t="shared" si="46"/>
        <v>5.7</v>
      </c>
      <c r="AF391" s="24">
        <f t="shared" si="49"/>
        <v>0.12524719841793014</v>
      </c>
      <c r="AG391" s="16">
        <v>36.450000000000003</v>
      </c>
      <c r="AH391" s="22">
        <f t="shared" si="47"/>
        <v>18.225000000000001</v>
      </c>
      <c r="AI391" s="22">
        <f t="shared" si="48"/>
        <v>765</v>
      </c>
      <c r="AJ391" s="21">
        <f t="shared" ref="AJ391:AK394" si="50">AN391+AP391+AR391+AT391+AV391+AX391+AZ391+BB391+BD391+BD391+BF391+BI391+BK391+BM391+BO391+BQ391+BS391+BU391+BW391+BY391+CA391+CD391+CF391+CH391+CJ391+CL391+CN391+CP391+CR391+CT391+CV391</f>
        <v>362</v>
      </c>
      <c r="AK391" s="21">
        <f t="shared" si="50"/>
        <v>403</v>
      </c>
      <c r="AL391">
        <v>22</v>
      </c>
      <c r="AM391">
        <v>18</v>
      </c>
      <c r="AN391">
        <v>14</v>
      </c>
      <c r="AO391">
        <v>19</v>
      </c>
      <c r="AP391">
        <v>13</v>
      </c>
      <c r="AQ391">
        <v>16</v>
      </c>
      <c r="AR391">
        <v>13</v>
      </c>
      <c r="AS391">
        <v>14</v>
      </c>
      <c r="AT391">
        <v>13</v>
      </c>
      <c r="AU391">
        <v>13</v>
      </c>
      <c r="AV391">
        <v>12</v>
      </c>
      <c r="AW391">
        <v>13</v>
      </c>
      <c r="AX391">
        <v>11</v>
      </c>
      <c r="AY391">
        <v>13</v>
      </c>
      <c r="AZ391">
        <v>11</v>
      </c>
      <c r="BA391">
        <v>12</v>
      </c>
      <c r="BB391">
        <v>10</v>
      </c>
      <c r="BC391">
        <v>11</v>
      </c>
      <c r="BD391">
        <v>11</v>
      </c>
      <c r="BE391">
        <v>12</v>
      </c>
      <c r="BF391">
        <v>10</v>
      </c>
      <c r="BG391">
        <v>11</v>
      </c>
      <c r="BI391">
        <v>14</v>
      </c>
      <c r="BJ391">
        <v>17</v>
      </c>
      <c r="BK391">
        <v>13</v>
      </c>
      <c r="BL391">
        <v>16</v>
      </c>
      <c r="BM391">
        <v>13</v>
      </c>
      <c r="BN391">
        <v>15</v>
      </c>
      <c r="BO391">
        <v>12</v>
      </c>
      <c r="BP391">
        <v>14</v>
      </c>
      <c r="BQ391">
        <v>11</v>
      </c>
      <c r="BR391">
        <v>12</v>
      </c>
      <c r="BS391">
        <v>11</v>
      </c>
      <c r="BT391">
        <v>11</v>
      </c>
      <c r="BU391">
        <v>11</v>
      </c>
      <c r="BV391">
        <v>11</v>
      </c>
      <c r="BW391">
        <v>11</v>
      </c>
      <c r="BX391">
        <v>11</v>
      </c>
      <c r="BY391">
        <v>11</v>
      </c>
      <c r="BZ391">
        <v>11</v>
      </c>
      <c r="CA391">
        <v>10</v>
      </c>
      <c r="CB391">
        <v>10</v>
      </c>
      <c r="CD391">
        <v>14</v>
      </c>
      <c r="CE391">
        <v>17</v>
      </c>
      <c r="CF391">
        <v>13</v>
      </c>
      <c r="CG391">
        <v>16</v>
      </c>
      <c r="CH391">
        <v>13</v>
      </c>
      <c r="CI391">
        <v>15</v>
      </c>
      <c r="CJ391">
        <v>12</v>
      </c>
      <c r="CK391">
        <v>13</v>
      </c>
      <c r="CL391">
        <v>11</v>
      </c>
      <c r="CM391">
        <v>12</v>
      </c>
      <c r="CN391">
        <v>11</v>
      </c>
      <c r="CO391">
        <v>12</v>
      </c>
      <c r="CP391">
        <v>11</v>
      </c>
      <c r="CQ391">
        <v>12</v>
      </c>
      <c r="CR391">
        <v>11</v>
      </c>
      <c r="CS391">
        <v>11</v>
      </c>
      <c r="CT391">
        <v>10</v>
      </c>
      <c r="CU391">
        <v>11</v>
      </c>
      <c r="CV391">
        <v>10</v>
      </c>
      <c r="CW391">
        <v>10</v>
      </c>
    </row>
    <row r="392" spans="1:101" x14ac:dyDescent="0.3">
      <c r="A392">
        <v>504</v>
      </c>
      <c r="B392">
        <v>7154</v>
      </c>
      <c r="C392" s="2" t="s">
        <v>194</v>
      </c>
      <c r="D392" s="2" t="s">
        <v>509</v>
      </c>
      <c r="E392" s="15" t="s">
        <v>233</v>
      </c>
      <c r="G392" t="s">
        <v>11</v>
      </c>
      <c r="H392">
        <v>2021</v>
      </c>
      <c r="I392" s="1">
        <v>44278</v>
      </c>
      <c r="J392" s="3">
        <v>44987</v>
      </c>
      <c r="K392">
        <v>2</v>
      </c>
      <c r="L392">
        <v>709</v>
      </c>
      <c r="M392" s="25">
        <v>4.4348564615384598</v>
      </c>
      <c r="N392" t="s">
        <v>557</v>
      </c>
      <c r="O392" s="17">
        <v>15.1</v>
      </c>
      <c r="P392" s="17">
        <v>25.7</v>
      </c>
      <c r="Q392" s="16">
        <f t="shared" si="43"/>
        <v>0.58754863813229574</v>
      </c>
      <c r="R392">
        <v>1</v>
      </c>
      <c r="S392" t="s">
        <v>13</v>
      </c>
      <c r="T392" s="4"/>
      <c r="U392">
        <v>0</v>
      </c>
      <c r="V392" s="16">
        <v>0.62</v>
      </c>
      <c r="W392" s="16">
        <v>0.63</v>
      </c>
      <c r="X392" s="16">
        <v>0.62</v>
      </c>
      <c r="Y392" s="23">
        <f t="shared" si="44"/>
        <v>0.62333333333333341</v>
      </c>
      <c r="Z392" s="16">
        <v>53.4</v>
      </c>
      <c r="AA392" s="16">
        <v>53.26</v>
      </c>
      <c r="AB392" s="16">
        <v>53.28</v>
      </c>
      <c r="AC392" s="16">
        <f t="shared" si="45"/>
        <v>53.313333333333333</v>
      </c>
      <c r="AD392" s="24">
        <v>6.3E-3</v>
      </c>
      <c r="AE392" s="16">
        <f t="shared" si="46"/>
        <v>6.3</v>
      </c>
      <c r="AF392" s="24">
        <f t="shared" si="49"/>
        <v>0.11816931349255971</v>
      </c>
      <c r="AG392" s="16">
        <v>43.93</v>
      </c>
      <c r="AH392" s="22">
        <f t="shared" si="47"/>
        <v>21.965</v>
      </c>
      <c r="AI392" s="22">
        <f t="shared" si="48"/>
        <v>754</v>
      </c>
      <c r="AJ392" s="21">
        <f t="shared" si="50"/>
        <v>364</v>
      </c>
      <c r="AK392" s="21">
        <f t="shared" si="50"/>
        <v>390</v>
      </c>
      <c r="AL392">
        <v>22</v>
      </c>
      <c r="AM392">
        <v>18</v>
      </c>
      <c r="AN392">
        <v>14</v>
      </c>
      <c r="AO392">
        <v>17</v>
      </c>
      <c r="AP392">
        <v>12</v>
      </c>
      <c r="AQ392">
        <v>16</v>
      </c>
      <c r="AR392">
        <v>12</v>
      </c>
      <c r="AS392">
        <v>14</v>
      </c>
      <c r="AT392">
        <v>11</v>
      </c>
      <c r="AU392">
        <v>13</v>
      </c>
      <c r="AV392">
        <v>11</v>
      </c>
      <c r="AW392">
        <v>13</v>
      </c>
      <c r="AX392">
        <v>12</v>
      </c>
      <c r="AY392">
        <v>12</v>
      </c>
      <c r="AZ392">
        <v>12</v>
      </c>
      <c r="BA392">
        <v>12</v>
      </c>
      <c r="BB392">
        <v>12</v>
      </c>
      <c r="BC392">
        <v>11</v>
      </c>
      <c r="BD392">
        <v>12</v>
      </c>
      <c r="BE392">
        <v>11</v>
      </c>
      <c r="BF392">
        <v>11</v>
      </c>
      <c r="BG392">
        <v>11</v>
      </c>
      <c r="BI392">
        <v>14</v>
      </c>
      <c r="BJ392">
        <v>16</v>
      </c>
      <c r="BK392">
        <v>12</v>
      </c>
      <c r="BL392">
        <v>14</v>
      </c>
      <c r="BM392">
        <v>12</v>
      </c>
      <c r="BN392">
        <v>13</v>
      </c>
      <c r="BO392">
        <v>12</v>
      </c>
      <c r="BP392">
        <v>13</v>
      </c>
      <c r="BQ392">
        <v>12</v>
      </c>
      <c r="BR392">
        <v>12</v>
      </c>
      <c r="BS392">
        <v>11</v>
      </c>
      <c r="BT392">
        <v>11</v>
      </c>
      <c r="BU392">
        <v>11</v>
      </c>
      <c r="BV392">
        <v>12</v>
      </c>
      <c r="BW392">
        <v>11</v>
      </c>
      <c r="BX392">
        <v>11</v>
      </c>
      <c r="BY392">
        <v>11</v>
      </c>
      <c r="BZ392">
        <v>11</v>
      </c>
      <c r="CA392">
        <v>11</v>
      </c>
      <c r="CB392">
        <v>11</v>
      </c>
      <c r="CD392">
        <v>14</v>
      </c>
      <c r="CE392">
        <v>17</v>
      </c>
      <c r="CF392">
        <v>13</v>
      </c>
      <c r="CG392">
        <v>15</v>
      </c>
      <c r="CH392">
        <v>11</v>
      </c>
      <c r="CI392">
        <v>13</v>
      </c>
      <c r="CJ392">
        <v>12</v>
      </c>
      <c r="CK392">
        <v>12</v>
      </c>
      <c r="CL392">
        <v>12</v>
      </c>
      <c r="CM392">
        <v>12</v>
      </c>
      <c r="CN392">
        <v>11</v>
      </c>
      <c r="CO392">
        <v>11</v>
      </c>
      <c r="CP392">
        <v>11</v>
      </c>
      <c r="CQ392">
        <v>11</v>
      </c>
      <c r="CR392">
        <v>10</v>
      </c>
      <c r="CS392">
        <v>12</v>
      </c>
      <c r="CT392">
        <v>11</v>
      </c>
      <c r="CU392">
        <v>11</v>
      </c>
      <c r="CV392">
        <v>11</v>
      </c>
      <c r="CW392">
        <v>11</v>
      </c>
    </row>
    <row r="393" spans="1:101" x14ac:dyDescent="0.3">
      <c r="A393">
        <v>219</v>
      </c>
      <c r="B393">
        <v>6249</v>
      </c>
      <c r="C393" s="2" t="s">
        <v>98</v>
      </c>
      <c r="D393" s="2" t="s">
        <v>414</v>
      </c>
      <c r="E393" s="15" t="s">
        <v>233</v>
      </c>
      <c r="G393" t="s">
        <v>11</v>
      </c>
      <c r="H393">
        <v>2014</v>
      </c>
      <c r="I393" s="1">
        <v>41849</v>
      </c>
      <c r="J393" s="3">
        <v>44988</v>
      </c>
      <c r="K393">
        <v>9</v>
      </c>
      <c r="L393">
        <v>3139</v>
      </c>
      <c r="M393" s="25">
        <v>4.4348564615384598</v>
      </c>
      <c r="N393" t="s">
        <v>557</v>
      </c>
      <c r="O393" s="17">
        <v>15.6</v>
      </c>
      <c r="P393" s="17">
        <v>25</v>
      </c>
      <c r="Q393" s="16">
        <f t="shared" si="43"/>
        <v>0.624</v>
      </c>
      <c r="R393">
        <v>1</v>
      </c>
      <c r="S393" t="s">
        <v>13</v>
      </c>
      <c r="T393" s="4"/>
      <c r="U393">
        <v>0</v>
      </c>
      <c r="V393" s="16">
        <v>0.66</v>
      </c>
      <c r="W393" s="16">
        <v>0.65</v>
      </c>
      <c r="X393" s="16">
        <v>0.62</v>
      </c>
      <c r="Y393" s="23">
        <f t="shared" si="44"/>
        <v>0.64333333333333342</v>
      </c>
      <c r="Z393" s="16">
        <v>48.48</v>
      </c>
      <c r="AA393" s="16">
        <v>48.42</v>
      </c>
      <c r="AB393" s="16">
        <v>48.44</v>
      </c>
      <c r="AC393" s="16">
        <f t="shared" si="45"/>
        <v>48.446666666666665</v>
      </c>
      <c r="AD393" s="24">
        <v>6.1999999999999998E-3</v>
      </c>
      <c r="AE393" s="16">
        <f t="shared" si="46"/>
        <v>6.2</v>
      </c>
      <c r="AF393" s="24">
        <f t="shared" si="49"/>
        <v>0.12797578092748041</v>
      </c>
      <c r="AG393" s="16">
        <v>41.07</v>
      </c>
      <c r="AH393" s="22">
        <f t="shared" si="47"/>
        <v>20.535</v>
      </c>
      <c r="AI393" s="22">
        <f t="shared" si="48"/>
        <v>750</v>
      </c>
      <c r="AJ393" s="21">
        <f t="shared" si="50"/>
        <v>356</v>
      </c>
      <c r="AK393" s="21">
        <f t="shared" si="50"/>
        <v>394</v>
      </c>
      <c r="AL393">
        <v>22</v>
      </c>
      <c r="AM393">
        <v>19</v>
      </c>
      <c r="AN393">
        <v>14</v>
      </c>
      <c r="AO393">
        <v>18</v>
      </c>
      <c r="AP393">
        <v>13</v>
      </c>
      <c r="AQ393">
        <v>16</v>
      </c>
      <c r="AR393">
        <v>12</v>
      </c>
      <c r="AS393">
        <v>14</v>
      </c>
      <c r="AT393">
        <v>12</v>
      </c>
      <c r="AU393">
        <v>13</v>
      </c>
      <c r="AV393">
        <v>11</v>
      </c>
      <c r="AW393">
        <v>13</v>
      </c>
      <c r="AX393">
        <v>11</v>
      </c>
      <c r="AY393">
        <v>12</v>
      </c>
      <c r="AZ393">
        <v>11</v>
      </c>
      <c r="BA393">
        <v>12</v>
      </c>
      <c r="BB393">
        <v>11</v>
      </c>
      <c r="BC393">
        <v>11</v>
      </c>
      <c r="BD393">
        <v>11</v>
      </c>
      <c r="BE393">
        <v>11</v>
      </c>
      <c r="BF393">
        <v>10</v>
      </c>
      <c r="BG393">
        <v>10</v>
      </c>
      <c r="BI393">
        <v>13</v>
      </c>
      <c r="BJ393">
        <v>16</v>
      </c>
      <c r="BK393">
        <v>13</v>
      </c>
      <c r="BL393">
        <v>16</v>
      </c>
      <c r="BM393">
        <v>12</v>
      </c>
      <c r="BN393">
        <v>14</v>
      </c>
      <c r="BO393">
        <v>12</v>
      </c>
      <c r="BP393">
        <v>13</v>
      </c>
      <c r="BQ393">
        <v>11</v>
      </c>
      <c r="BR393">
        <v>12</v>
      </c>
      <c r="BS393">
        <v>11</v>
      </c>
      <c r="BT393">
        <v>12</v>
      </c>
      <c r="BU393">
        <v>11</v>
      </c>
      <c r="BV393">
        <v>11</v>
      </c>
      <c r="BW393">
        <v>11</v>
      </c>
      <c r="BX393">
        <v>11</v>
      </c>
      <c r="BY393">
        <v>10</v>
      </c>
      <c r="BZ393">
        <v>11</v>
      </c>
      <c r="CA393">
        <v>10</v>
      </c>
      <c r="CB393">
        <v>11</v>
      </c>
      <c r="CD393">
        <v>14</v>
      </c>
      <c r="CE393">
        <v>17</v>
      </c>
      <c r="CF393">
        <v>13</v>
      </c>
      <c r="CG393">
        <v>16</v>
      </c>
      <c r="CH393">
        <v>13</v>
      </c>
      <c r="CI393">
        <v>14</v>
      </c>
      <c r="CJ393">
        <v>12</v>
      </c>
      <c r="CK393">
        <v>13</v>
      </c>
      <c r="CL393">
        <v>11</v>
      </c>
      <c r="CM393">
        <v>12</v>
      </c>
      <c r="CN393">
        <v>11</v>
      </c>
      <c r="CO393">
        <v>11</v>
      </c>
      <c r="CP393">
        <v>11</v>
      </c>
      <c r="CQ393">
        <v>11</v>
      </c>
      <c r="CR393">
        <v>10</v>
      </c>
      <c r="CS393">
        <v>11</v>
      </c>
      <c r="CT393">
        <v>10</v>
      </c>
      <c r="CU393">
        <v>11</v>
      </c>
      <c r="CV393">
        <v>10</v>
      </c>
      <c r="CW393">
        <v>10</v>
      </c>
    </row>
    <row r="394" spans="1:101" x14ac:dyDescent="0.3">
      <c r="A394">
        <v>236</v>
      </c>
      <c r="B394">
        <v>6375</v>
      </c>
      <c r="C394" s="2" t="s">
        <v>101</v>
      </c>
      <c r="D394" s="2" t="s">
        <v>417</v>
      </c>
      <c r="E394" s="15" t="s">
        <v>233</v>
      </c>
      <c r="F394" t="s">
        <v>577</v>
      </c>
      <c r="G394" t="s">
        <v>11</v>
      </c>
      <c r="H394">
        <v>2014</v>
      </c>
      <c r="I394" s="1">
        <v>41996</v>
      </c>
      <c r="J394" s="3">
        <v>44989</v>
      </c>
      <c r="K394">
        <v>9</v>
      </c>
      <c r="L394">
        <v>2993</v>
      </c>
      <c r="M394" s="25">
        <v>4.4348564615384598</v>
      </c>
      <c r="N394" t="s">
        <v>557</v>
      </c>
      <c r="O394" s="17">
        <v>16</v>
      </c>
      <c r="P394" s="17">
        <v>24.6</v>
      </c>
      <c r="Q394" s="16">
        <f t="shared" si="43"/>
        <v>0.65040650406504064</v>
      </c>
      <c r="R394">
        <v>1</v>
      </c>
      <c r="S394" t="s">
        <v>13</v>
      </c>
      <c r="T394" s="4"/>
      <c r="U394">
        <v>0</v>
      </c>
      <c r="V394" s="16">
        <v>0.57999999999999996</v>
      </c>
      <c r="W394" s="16">
        <v>0.56000000000000005</v>
      </c>
      <c r="X394" s="16">
        <v>0.56000000000000005</v>
      </c>
      <c r="Y394" s="23">
        <f t="shared" si="44"/>
        <v>0.56666666666666676</v>
      </c>
      <c r="Z394" s="16">
        <v>53.03</v>
      </c>
      <c r="AA394" s="16">
        <v>52.9</v>
      </c>
      <c r="AB394" s="16">
        <v>52.9</v>
      </c>
      <c r="AC394" s="16">
        <f t="shared" si="45"/>
        <v>52.943333333333335</v>
      </c>
      <c r="AD394" s="24">
        <v>6.6E-3</v>
      </c>
      <c r="AE394" s="16">
        <f t="shared" si="46"/>
        <v>6.6</v>
      </c>
      <c r="AF394" s="24">
        <f t="shared" si="49"/>
        <v>0.12466158786123527</v>
      </c>
      <c r="AG394" s="16">
        <v>42.81</v>
      </c>
      <c r="AH394" s="22">
        <f t="shared" si="47"/>
        <v>21.405000000000001</v>
      </c>
      <c r="AI394" s="22">
        <f t="shared" si="48"/>
        <v>0</v>
      </c>
      <c r="AJ394" s="21">
        <f t="shared" si="50"/>
        <v>0</v>
      </c>
      <c r="AK394" s="21">
        <f t="shared" si="50"/>
        <v>0</v>
      </c>
    </row>
    <row r="395" spans="1:101" x14ac:dyDescent="0.3">
      <c r="A395">
        <v>379</v>
      </c>
      <c r="B395">
        <v>6862</v>
      </c>
      <c r="C395" s="2" t="s">
        <v>151</v>
      </c>
      <c r="D395" s="2" t="s">
        <v>466</v>
      </c>
      <c r="E395" s="4" t="s">
        <v>233</v>
      </c>
      <c r="G395" t="s">
        <v>11</v>
      </c>
      <c r="H395">
        <v>2017</v>
      </c>
      <c r="I395" s="1">
        <v>43007</v>
      </c>
      <c r="J395" s="3">
        <v>44989</v>
      </c>
      <c r="K395">
        <v>6</v>
      </c>
      <c r="L395">
        <v>1982</v>
      </c>
      <c r="M395" s="25">
        <v>4.4348564615384598</v>
      </c>
      <c r="N395" t="s">
        <v>557</v>
      </c>
      <c r="O395" s="17">
        <v>14</v>
      </c>
      <c r="P395" s="17">
        <v>28.9</v>
      </c>
      <c r="Q395" s="16">
        <f t="shared" si="43"/>
        <v>0.48442906574394468</v>
      </c>
      <c r="R395">
        <v>1</v>
      </c>
      <c r="S395" t="s">
        <v>13</v>
      </c>
      <c r="T395" s="4"/>
      <c r="U395">
        <v>0</v>
      </c>
      <c r="V395" s="16">
        <v>0.55000000000000004</v>
      </c>
      <c r="W395" s="16">
        <v>0.6</v>
      </c>
      <c r="X395" s="16">
        <v>0.56999999999999995</v>
      </c>
      <c r="Y395" s="23">
        <f t="shared" si="44"/>
        <v>0.57333333333333325</v>
      </c>
      <c r="Z395" s="16">
        <v>58.56</v>
      </c>
      <c r="AA395" s="16">
        <v>58.5</v>
      </c>
      <c r="AB395" s="16">
        <v>58.6</v>
      </c>
      <c r="AC395" s="16">
        <f t="shared" si="45"/>
        <v>58.553333333333335</v>
      </c>
      <c r="AD395" s="24">
        <v>7.0000000000000001E-3</v>
      </c>
      <c r="AE395" s="16">
        <f t="shared" si="46"/>
        <v>7</v>
      </c>
      <c r="AF395" s="24">
        <f t="shared" si="49"/>
        <v>0.119549128999203</v>
      </c>
      <c r="AG395" s="16">
        <v>43.91</v>
      </c>
      <c r="AH395" s="22">
        <f t="shared" si="47"/>
        <v>21.954999999999998</v>
      </c>
      <c r="AI395" s="22" t="e">
        <f t="shared" si="48"/>
        <v>#VALUE!</v>
      </c>
      <c r="AJ395" s="21" t="s">
        <v>133</v>
      </c>
      <c r="AK395" s="21" t="s">
        <v>133</v>
      </c>
    </row>
    <row r="396" spans="1:101" x14ac:dyDescent="0.3">
      <c r="A396">
        <v>253</v>
      </c>
      <c r="B396">
        <v>6574</v>
      </c>
      <c r="C396" s="2" t="s">
        <v>236</v>
      </c>
      <c r="D396" s="2" t="s">
        <v>549</v>
      </c>
      <c r="E396" s="4" t="s">
        <v>233</v>
      </c>
      <c r="G396" t="s">
        <v>11</v>
      </c>
      <c r="H396">
        <v>2015</v>
      </c>
      <c r="I396" s="1">
        <v>42296</v>
      </c>
      <c r="J396" s="3">
        <v>44995</v>
      </c>
      <c r="K396">
        <v>8</v>
      </c>
      <c r="L396">
        <v>2699</v>
      </c>
      <c r="M396" s="25">
        <v>4.4348564615384598</v>
      </c>
      <c r="N396" t="s">
        <v>557</v>
      </c>
      <c r="O396" s="17">
        <v>16.5</v>
      </c>
      <c r="P396" s="17">
        <v>24.5</v>
      </c>
      <c r="Q396" s="16">
        <f t="shared" si="43"/>
        <v>0.67346938775510201</v>
      </c>
      <c r="R396">
        <v>1</v>
      </c>
      <c r="S396" t="s">
        <v>39</v>
      </c>
      <c r="T396" s="4"/>
      <c r="U396">
        <v>1</v>
      </c>
      <c r="V396" s="16">
        <v>0.61</v>
      </c>
      <c r="W396" s="16">
        <v>0.57999999999999996</v>
      </c>
      <c r="X396" s="16">
        <v>0.57999999999999996</v>
      </c>
      <c r="Y396" s="23">
        <f t="shared" si="44"/>
        <v>0.59</v>
      </c>
      <c r="Z396" s="16">
        <v>60.17</v>
      </c>
      <c r="AA396" s="16">
        <v>59.95</v>
      </c>
      <c r="AB396" s="16">
        <v>60.14</v>
      </c>
      <c r="AC396" s="16">
        <f t="shared" si="45"/>
        <v>60.086666666666666</v>
      </c>
      <c r="AD396" s="24">
        <v>7.4999999999999997E-3</v>
      </c>
      <c r="AE396" s="16">
        <f t="shared" si="46"/>
        <v>7.5</v>
      </c>
      <c r="AF396" s="24">
        <f t="shared" si="49"/>
        <v>0.12481970487074226</v>
      </c>
      <c r="AG396" s="16">
        <v>48.91</v>
      </c>
      <c r="AH396" s="22">
        <f t="shared" si="47"/>
        <v>24.454999999999998</v>
      </c>
      <c r="AI396" s="22" t="e">
        <f t="shared" si="48"/>
        <v>#VALUE!</v>
      </c>
      <c r="AJ396" s="21" t="s">
        <v>133</v>
      </c>
      <c r="AK396" s="21" t="s">
        <v>133</v>
      </c>
    </row>
    <row r="397" spans="1:101" x14ac:dyDescent="0.3">
      <c r="A397">
        <v>373</v>
      </c>
      <c r="B397">
        <v>6854</v>
      </c>
      <c r="C397" s="2" t="s">
        <v>158</v>
      </c>
      <c r="D397" s="2" t="s">
        <v>473</v>
      </c>
      <c r="E397" s="4" t="s">
        <v>233</v>
      </c>
      <c r="G397" t="s">
        <v>11</v>
      </c>
      <c r="H397">
        <v>2018</v>
      </c>
      <c r="I397" s="1">
        <v>43111</v>
      </c>
      <c r="J397" s="3">
        <v>45006</v>
      </c>
      <c r="K397">
        <v>5</v>
      </c>
      <c r="L397">
        <v>1895</v>
      </c>
      <c r="M397" s="25">
        <v>4.4348564615384598</v>
      </c>
      <c r="N397" t="s">
        <v>556</v>
      </c>
      <c r="O397" s="17">
        <v>17.2</v>
      </c>
      <c r="P397" s="17">
        <v>26.6</v>
      </c>
      <c r="Q397" s="16">
        <f t="shared" si="43"/>
        <v>0.64661654135338342</v>
      </c>
      <c r="R397">
        <v>1</v>
      </c>
      <c r="S397" t="s">
        <v>39</v>
      </c>
      <c r="T397" s="4"/>
      <c r="U397">
        <v>1</v>
      </c>
      <c r="V397" s="16">
        <v>0.6</v>
      </c>
      <c r="W397" s="16">
        <v>0.6</v>
      </c>
      <c r="X397" s="16">
        <v>0.61</v>
      </c>
      <c r="Y397" s="23">
        <f t="shared" si="44"/>
        <v>0.60333333333333339</v>
      </c>
      <c r="Z397" s="16">
        <v>61.95</v>
      </c>
      <c r="AA397" s="16">
        <v>62.11</v>
      </c>
      <c r="AB397" s="16">
        <v>62.04</v>
      </c>
      <c r="AC397" s="16">
        <f t="shared" si="45"/>
        <v>62.033333333333331</v>
      </c>
      <c r="AD397" s="24">
        <v>7.7999999999999996E-3</v>
      </c>
      <c r="AE397" s="16">
        <f t="shared" si="46"/>
        <v>7.8</v>
      </c>
      <c r="AF397" s="24">
        <f t="shared" si="49"/>
        <v>0.12573885008060182</v>
      </c>
      <c r="AG397" s="16">
        <v>53.25</v>
      </c>
      <c r="AH397" s="22">
        <f t="shared" si="47"/>
        <v>26.625</v>
      </c>
      <c r="AI397" s="22" t="e">
        <f t="shared" si="48"/>
        <v>#VALUE!</v>
      </c>
      <c r="AJ397" s="21" t="s">
        <v>133</v>
      </c>
      <c r="AK397" s="21" t="s">
        <v>133</v>
      </c>
    </row>
    <row r="398" spans="1:101" x14ac:dyDescent="0.3">
      <c r="A398">
        <v>420</v>
      </c>
      <c r="B398">
        <v>6912</v>
      </c>
      <c r="C398" s="2" t="s">
        <v>168</v>
      </c>
      <c r="D398" s="2" t="s">
        <v>483</v>
      </c>
      <c r="E398" s="15" t="s">
        <v>233</v>
      </c>
      <c r="G398" t="s">
        <v>11</v>
      </c>
      <c r="H398">
        <v>2018</v>
      </c>
      <c r="I398" s="1">
        <v>43285</v>
      </c>
      <c r="J398" s="3">
        <v>45008</v>
      </c>
      <c r="K398">
        <v>5</v>
      </c>
      <c r="L398">
        <v>1723</v>
      </c>
      <c r="M398" s="25">
        <v>4.4348564615384598</v>
      </c>
      <c r="N398" t="s">
        <v>557</v>
      </c>
      <c r="O398" s="17">
        <v>16.399999999999999</v>
      </c>
      <c r="P398" s="17">
        <v>27</v>
      </c>
      <c r="Q398" s="16">
        <f t="shared" si="43"/>
        <v>0.6074074074074074</v>
      </c>
      <c r="R398">
        <v>1</v>
      </c>
      <c r="S398" t="s">
        <v>15</v>
      </c>
      <c r="T398" s="4"/>
      <c r="U398">
        <v>1</v>
      </c>
      <c r="V398" s="16">
        <v>0.56999999999999995</v>
      </c>
      <c r="W398" s="16">
        <v>0.57999999999999996</v>
      </c>
      <c r="X398" s="16">
        <v>0.56999999999999995</v>
      </c>
      <c r="Y398" s="23">
        <f t="shared" si="44"/>
        <v>0.57333333333333325</v>
      </c>
      <c r="Z398" s="16">
        <v>62.21</v>
      </c>
      <c r="AA398" s="16">
        <v>62.32</v>
      </c>
      <c r="AB398" s="16">
        <v>62.24</v>
      </c>
      <c r="AC398" s="16">
        <f t="shared" si="45"/>
        <v>62.256666666666668</v>
      </c>
      <c r="AD398" s="24">
        <v>7.6E-3</v>
      </c>
      <c r="AE398" s="16">
        <f t="shared" si="46"/>
        <v>7.6</v>
      </c>
      <c r="AF398" s="24">
        <f t="shared" si="49"/>
        <v>0.12207527975584943</v>
      </c>
      <c r="AG398" s="16">
        <v>50.52</v>
      </c>
      <c r="AH398" s="22">
        <f t="shared" si="47"/>
        <v>25.26</v>
      </c>
      <c r="AI398" s="22">
        <f t="shared" si="48"/>
        <v>774</v>
      </c>
      <c r="AJ398" s="21">
        <f>AN398+AP398+AR398+AT398+AV398+AX398+AZ398+BB398+BD398+BD398+BF398+BI398+BK398+BM398+BO398+BQ398+BS398+BU398+BW398+BY398+CA398+CD398+CF398+CH398+CJ398+CL398+CN398+CP398+CR398+CT398+CV398</f>
        <v>371</v>
      </c>
      <c r="AK398" s="21">
        <f>AO398+AQ398+AS398+AU398+AW398+AY398+BA398+BC398+BE398+BE398+BG398+BJ398+BL398+BN398+BP398+BR398+BT398+BV398+BX398+BZ398+CB398+CE398+CG398+CI398+CK398+CM398+CO398+CQ398+CS398+CU398+CW398</f>
        <v>403</v>
      </c>
      <c r="AL398">
        <v>19</v>
      </c>
      <c r="AM398">
        <v>16</v>
      </c>
      <c r="AN398">
        <v>15</v>
      </c>
      <c r="AO398">
        <v>17</v>
      </c>
      <c r="AP398">
        <v>14</v>
      </c>
      <c r="AQ398">
        <v>18</v>
      </c>
      <c r="AR398">
        <v>13</v>
      </c>
      <c r="AS398">
        <v>16</v>
      </c>
      <c r="AT398">
        <v>12</v>
      </c>
      <c r="AU398">
        <v>13</v>
      </c>
      <c r="AV398">
        <v>12</v>
      </c>
      <c r="AW398">
        <v>11</v>
      </c>
      <c r="AX398">
        <v>12</v>
      </c>
      <c r="AY398">
        <v>12</v>
      </c>
      <c r="AZ398">
        <v>11</v>
      </c>
      <c r="BA398">
        <v>11</v>
      </c>
      <c r="BB398">
        <v>11</v>
      </c>
      <c r="BC398">
        <v>11</v>
      </c>
      <c r="BD398">
        <v>11</v>
      </c>
      <c r="BE398">
        <v>11</v>
      </c>
      <c r="BF398">
        <v>10</v>
      </c>
      <c r="BG398">
        <v>10</v>
      </c>
      <c r="BI398">
        <v>16</v>
      </c>
      <c r="BJ398">
        <v>18</v>
      </c>
      <c r="BK398">
        <v>14</v>
      </c>
      <c r="BL398">
        <v>18</v>
      </c>
      <c r="BM398">
        <v>13</v>
      </c>
      <c r="BN398">
        <v>15</v>
      </c>
      <c r="BO398">
        <v>12</v>
      </c>
      <c r="BP398">
        <v>12</v>
      </c>
      <c r="BQ398">
        <v>11</v>
      </c>
      <c r="BR398">
        <v>12</v>
      </c>
      <c r="BS398">
        <v>11</v>
      </c>
      <c r="BT398">
        <v>12</v>
      </c>
      <c r="BU398">
        <v>11</v>
      </c>
      <c r="BV398">
        <v>11</v>
      </c>
      <c r="BW398">
        <v>10</v>
      </c>
      <c r="BX398">
        <v>10</v>
      </c>
      <c r="BY398">
        <v>10</v>
      </c>
      <c r="BZ398">
        <v>11</v>
      </c>
      <c r="CA398">
        <v>10</v>
      </c>
      <c r="CB398">
        <v>11</v>
      </c>
      <c r="CD398">
        <v>16</v>
      </c>
      <c r="CE398">
        <v>19</v>
      </c>
      <c r="CF398">
        <v>14</v>
      </c>
      <c r="CG398">
        <v>18</v>
      </c>
      <c r="CH398">
        <v>13</v>
      </c>
      <c r="CI398">
        <v>14</v>
      </c>
      <c r="CJ398">
        <v>12</v>
      </c>
      <c r="CK398">
        <v>13</v>
      </c>
      <c r="CL398">
        <v>11</v>
      </c>
      <c r="CM398">
        <v>12</v>
      </c>
      <c r="CN398">
        <v>11</v>
      </c>
      <c r="CO398">
        <v>12</v>
      </c>
      <c r="CP398">
        <v>11</v>
      </c>
      <c r="CQ398">
        <v>12</v>
      </c>
      <c r="CR398">
        <v>11</v>
      </c>
      <c r="CS398">
        <v>11</v>
      </c>
      <c r="CT398">
        <v>11</v>
      </c>
      <c r="CU398">
        <v>11</v>
      </c>
      <c r="CV398">
        <v>11</v>
      </c>
      <c r="CW398">
        <v>10</v>
      </c>
    </row>
    <row r="399" spans="1:101" x14ac:dyDescent="0.3">
      <c r="T399" s="5"/>
      <c r="U399" s="5"/>
    </row>
  </sheetData>
  <autoFilter ref="A1:AK398" xr:uid="{00000000-0001-0000-0000-000000000000}">
    <sortState xmlns:xlrd2="http://schemas.microsoft.com/office/spreadsheetml/2017/richdata2" ref="A2:AK398">
      <sortCondition ref="R1:R398"/>
    </sortState>
  </autoFilter>
  <sortState xmlns:xlrd2="http://schemas.microsoft.com/office/spreadsheetml/2017/richdata2" ref="A2:AH398">
    <sortCondition ref="J2:J398"/>
  </sortState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FinalDataSet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.</dc:creator>
  <cp:lastModifiedBy>Elizabeth .</cp:lastModifiedBy>
  <dcterms:created xsi:type="dcterms:W3CDTF">2023-11-03T12:27:57Z</dcterms:created>
  <dcterms:modified xsi:type="dcterms:W3CDTF">2024-01-25T11:32:56Z</dcterms:modified>
</cp:coreProperties>
</file>