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2_Projekte-IST\2022\AP24_Hochrechnung_LTW_NÖ_Servus-TV\6_Sonstiges\R_noe\analysis\"/>
    </mc:Choice>
  </mc:AlternateContent>
  <xr:revisionPtr revIDLastSave="0" documentId="8_{D0EBA79A-20B3-4388-8B9C-B41A9559CC9C}" xr6:coauthVersionLast="47" xr6:coauthVersionMax="47" xr10:uidLastSave="{00000000-0000-0000-0000-000000000000}"/>
  <bookViews>
    <workbookView xWindow="-120" yWindow="-120" windowWidth="29040" windowHeight="15840"/>
  </bookViews>
  <sheets>
    <sheet name="modelle_impf_gemgr" sheetId="1" r:id="rId1"/>
  </sheets>
  <calcPr calcId="0"/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B10" i="1"/>
  <c r="G4" i="1"/>
  <c r="G5" i="1"/>
  <c r="G6" i="1"/>
  <c r="G7" i="1"/>
  <c r="G8" i="1"/>
  <c r="G3" i="1"/>
  <c r="K4" i="1"/>
  <c r="K5" i="1"/>
  <c r="K6" i="1"/>
  <c r="K7" i="1"/>
  <c r="K8" i="1"/>
  <c r="K3" i="1"/>
  <c r="O4" i="1"/>
  <c r="O5" i="1"/>
  <c r="O6" i="1"/>
  <c r="O7" i="1"/>
  <c r="O8" i="1"/>
  <c r="O3" i="1"/>
  <c r="S4" i="1"/>
  <c r="S5" i="1"/>
  <c r="S6" i="1"/>
  <c r="S7" i="1"/>
  <c r="S8" i="1"/>
  <c r="S3" i="1"/>
  <c r="W4" i="1"/>
  <c r="W5" i="1"/>
  <c r="W6" i="1"/>
  <c r="W7" i="1"/>
  <c r="W8" i="1"/>
  <c r="W3" i="1"/>
  <c r="AA4" i="1"/>
  <c r="AA5" i="1"/>
  <c r="AA6" i="1"/>
  <c r="AA7" i="1"/>
  <c r="AA8" i="1"/>
  <c r="AA3" i="1"/>
  <c r="B9" i="1"/>
  <c r="B4" i="1" s="1"/>
  <c r="R4" i="1" s="1"/>
  <c r="J4" i="1" l="1"/>
  <c r="N9" i="1"/>
  <c r="N4" i="1"/>
  <c r="V9" i="1"/>
  <c r="V4" i="1"/>
  <c r="F9" i="1"/>
  <c r="Z4" i="1"/>
  <c r="F4" i="1"/>
  <c r="R9" i="1"/>
  <c r="J9" i="1"/>
  <c r="Z9" i="1"/>
  <c r="B3" i="1"/>
  <c r="B8" i="1"/>
  <c r="B7" i="1"/>
  <c r="B6" i="1"/>
  <c r="B5" i="1"/>
  <c r="V5" i="1" l="1"/>
  <c r="J5" i="1"/>
  <c r="F5" i="1"/>
  <c r="N5" i="1"/>
  <c r="Z5" i="1"/>
  <c r="R5" i="1"/>
  <c r="V6" i="1"/>
  <c r="J6" i="1"/>
  <c r="F6" i="1"/>
  <c r="N6" i="1"/>
  <c r="Z6" i="1"/>
  <c r="R6" i="1"/>
  <c r="R7" i="1"/>
  <c r="V7" i="1"/>
  <c r="J7" i="1"/>
  <c r="F7" i="1"/>
  <c r="N7" i="1"/>
  <c r="Z7" i="1"/>
  <c r="R8" i="1"/>
  <c r="V8" i="1"/>
  <c r="J8" i="1"/>
  <c r="F8" i="1"/>
  <c r="N8" i="1"/>
  <c r="Z8" i="1"/>
  <c r="V3" i="1"/>
  <c r="N3" i="1"/>
  <c r="R3" i="1"/>
  <c r="Z3" i="1"/>
  <c r="J3" i="1"/>
  <c r="F3" i="1"/>
</calcChain>
</file>

<file path=xl/sharedStrings.xml><?xml version="1.0" encoding="utf-8"?>
<sst xmlns="http://schemas.openxmlformats.org/spreadsheetml/2006/main" count="40" uniqueCount="18">
  <si>
    <t>gesamt</t>
  </si>
  <si>
    <t>ohne.NW</t>
  </si>
  <si>
    <t>pred_vp_ltw</t>
  </si>
  <si>
    <t>pred_sp_ltw</t>
  </si>
  <si>
    <t>pred_fp_ltw</t>
  </si>
  <si>
    <t>pred_gr_ltw</t>
  </si>
  <si>
    <t>pred_ne_ltw</t>
  </si>
  <si>
    <t>pred_so_ltw</t>
  </si>
  <si>
    <t>pred_nw_ltw</t>
  </si>
  <si>
    <t>clustering</t>
  </si>
  <si>
    <t>kein clustering</t>
  </si>
  <si>
    <t>impfquote</t>
  </si>
  <si>
    <t>log(wber) x sp</t>
  </si>
  <si>
    <t>impf + impf x fp</t>
  </si>
  <si>
    <t>impf + impf x vp</t>
  </si>
  <si>
    <t>Wahlergebnis</t>
  </si>
  <si>
    <t>abs(dif)</t>
  </si>
  <si>
    <t>dif.ohne.NW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</si>
</sst>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0" xfId="0" applyBorder="1"/>
    <xf numFmtId="0" fontId="0" fillId="0" borderId="21" xfId="0" applyBorder="1"/>
    <xf numFmtId="168" fontId="0" fillId="0" borderId="10" xfId="0" applyNumberFormat="1" applyBorder="1"/>
    <xf numFmtId="168" fontId="0" fillId="0" borderId="22" xfId="0" applyNumberFormat="1" applyBorder="1"/>
    <xf numFmtId="168" fontId="0" fillId="0" borderId="0" xfId="0" applyNumberFormat="1" applyBorder="1"/>
    <xf numFmtId="168" fontId="0" fillId="0" borderId="0" xfId="0" applyNumberFormat="1" applyFill="1" applyBorder="1"/>
    <xf numFmtId="168" fontId="0" fillId="0" borderId="20" xfId="0" applyNumberFormat="1" applyBorder="1"/>
    <xf numFmtId="168" fontId="0" fillId="0" borderId="23" xfId="0" applyNumberFormat="1" applyBorder="1"/>
    <xf numFmtId="168" fontId="0" fillId="0" borderId="24" xfId="0" applyNumberFormat="1" applyBorder="1"/>
    <xf numFmtId="0" fontId="0" fillId="0" borderId="11" xfId="0" applyFill="1" applyBorder="1"/>
    <xf numFmtId="0" fontId="0" fillId="0" borderId="18" xfId="0" applyFill="1" applyBorder="1"/>
    <xf numFmtId="168" fontId="0" fillId="0" borderId="12" xfId="0" applyNumberFormat="1" applyBorder="1"/>
    <xf numFmtId="168" fontId="0" fillId="0" borderId="11" xfId="0" applyNumberFormat="1" applyBorder="1"/>
    <xf numFmtId="168" fontId="0" fillId="0" borderId="18" xfId="0" applyNumberForma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tabSelected="1" workbookViewId="0">
      <selection activeCell="AA10" sqref="A1:AA10"/>
    </sheetView>
  </sheetViews>
  <sheetFormatPr baseColWidth="10" defaultRowHeight="15" x14ac:dyDescent="0.25"/>
  <cols>
    <col min="1" max="1" width="11.42578125" style="10"/>
    <col min="2" max="2" width="11.42578125" style="1"/>
    <col min="3" max="3" width="11.42578125" style="10"/>
    <col min="4" max="4" width="11.42578125" style="1"/>
    <col min="5" max="7" width="11.42578125" style="10"/>
    <col min="8" max="8" width="11.42578125" style="1"/>
    <col min="9" max="11" width="11.42578125" style="10"/>
    <col min="12" max="12" width="11.42578125" style="1"/>
    <col min="13" max="15" width="11.42578125" style="10"/>
    <col min="16" max="16" width="11.42578125" style="1"/>
    <col min="17" max="19" width="11.42578125" style="10"/>
    <col min="20" max="20" width="11.42578125" style="1"/>
    <col min="21" max="23" width="11.42578125" style="10"/>
    <col min="24" max="24" width="11.42578125" style="1"/>
    <col min="25" max="16384" width="11.42578125" style="10"/>
  </cols>
  <sheetData>
    <row r="1" spans="1:27" x14ac:dyDescent="0.25">
      <c r="A1" s="4"/>
      <c r="B1" s="5" t="s">
        <v>15</v>
      </c>
      <c r="C1" s="6"/>
      <c r="D1" s="5" t="s">
        <v>9</v>
      </c>
      <c r="E1" s="6"/>
      <c r="F1" s="6"/>
      <c r="G1" s="6"/>
      <c r="H1" s="5" t="s">
        <v>10</v>
      </c>
      <c r="I1" s="6"/>
      <c r="J1" s="6"/>
      <c r="K1" s="6"/>
      <c r="L1" s="5" t="s">
        <v>11</v>
      </c>
      <c r="M1" s="6"/>
      <c r="N1" s="6"/>
      <c r="O1" s="6"/>
      <c r="P1" s="5" t="s">
        <v>14</v>
      </c>
      <c r="Q1" s="6"/>
      <c r="R1" s="6"/>
      <c r="S1" s="6"/>
      <c r="T1" s="5" t="s">
        <v>13</v>
      </c>
      <c r="U1" s="6"/>
      <c r="V1" s="6"/>
      <c r="W1" s="6"/>
      <c r="X1" s="5" t="s">
        <v>12</v>
      </c>
      <c r="Y1" s="6"/>
      <c r="Z1" s="6"/>
      <c r="AA1" s="7"/>
    </row>
    <row r="2" spans="1:27" s="2" customFormat="1" x14ac:dyDescent="0.25">
      <c r="A2" s="8"/>
      <c r="B2" s="3" t="s">
        <v>0</v>
      </c>
      <c r="C2" s="2" t="s">
        <v>1</v>
      </c>
      <c r="D2" s="3" t="s">
        <v>0</v>
      </c>
      <c r="E2" s="2" t="s">
        <v>1</v>
      </c>
      <c r="F2" s="2" t="s">
        <v>16</v>
      </c>
      <c r="G2" s="19" t="s">
        <v>17</v>
      </c>
      <c r="H2" s="3" t="s">
        <v>0</v>
      </c>
      <c r="I2" s="2" t="s">
        <v>1</v>
      </c>
      <c r="J2" s="2" t="s">
        <v>16</v>
      </c>
      <c r="K2" s="19" t="s">
        <v>17</v>
      </c>
      <c r="L2" s="3" t="s">
        <v>0</v>
      </c>
      <c r="M2" s="2" t="s">
        <v>1</v>
      </c>
      <c r="N2" s="2" t="s">
        <v>16</v>
      </c>
      <c r="O2" s="19" t="s">
        <v>17</v>
      </c>
      <c r="P2" s="3" t="s">
        <v>0</v>
      </c>
      <c r="Q2" s="2" t="s">
        <v>1</v>
      </c>
      <c r="R2" s="2" t="s">
        <v>16</v>
      </c>
      <c r="S2" s="19" t="s">
        <v>17</v>
      </c>
      <c r="T2" s="3" t="s">
        <v>0</v>
      </c>
      <c r="U2" s="2" t="s">
        <v>1</v>
      </c>
      <c r="V2" s="2" t="s">
        <v>16</v>
      </c>
      <c r="W2" s="19" t="s">
        <v>17</v>
      </c>
      <c r="X2" s="3" t="s">
        <v>0</v>
      </c>
      <c r="Y2" s="2" t="s">
        <v>1</v>
      </c>
      <c r="Z2" s="2" t="s">
        <v>16</v>
      </c>
      <c r="AA2" s="20" t="s">
        <v>17</v>
      </c>
    </row>
    <row r="3" spans="1:27" x14ac:dyDescent="0.25">
      <c r="A3" s="9" t="s">
        <v>2</v>
      </c>
      <c r="B3" s="12">
        <f>C3*(1-$B$9/100)</f>
        <v>27.857260803917949</v>
      </c>
      <c r="C3" s="14">
        <v>39.9</v>
      </c>
      <c r="D3" s="12">
        <v>28</v>
      </c>
      <c r="E3" s="14">
        <v>39.9</v>
      </c>
      <c r="F3" s="14">
        <f>ABS(B3-D3)</f>
        <v>0.14273919608205077</v>
      </c>
      <c r="G3" s="14">
        <f>ABS(C3-E3)</f>
        <v>0</v>
      </c>
      <c r="H3" s="12">
        <v>28.3</v>
      </c>
      <c r="I3" s="14">
        <v>40.1</v>
      </c>
      <c r="J3" s="14">
        <f>ABS(B3-H3)</f>
        <v>0.44273919608205148</v>
      </c>
      <c r="K3" s="14">
        <f>ABS(C3-I3)</f>
        <v>0.20000000000000284</v>
      </c>
      <c r="L3" s="12">
        <v>28</v>
      </c>
      <c r="M3" s="14">
        <v>39.6</v>
      </c>
      <c r="N3" s="14">
        <f>ABS(B3-L3)</f>
        <v>0.14273919608205077</v>
      </c>
      <c r="O3" s="14">
        <f>ABS(C3-M3)</f>
        <v>0.29999999999999716</v>
      </c>
      <c r="P3" s="12">
        <v>27.7</v>
      </c>
      <c r="Q3" s="14">
        <v>39.299999999999997</v>
      </c>
      <c r="R3" s="14">
        <f>ABS(B3-P3)</f>
        <v>0.15726080391794994</v>
      </c>
      <c r="S3" s="14">
        <f>ABS(C3-Q3)</f>
        <v>0.60000000000000142</v>
      </c>
      <c r="T3" s="12">
        <v>28.1</v>
      </c>
      <c r="U3" s="14">
        <v>40</v>
      </c>
      <c r="V3" s="14">
        <f>ABS(B3-T3)</f>
        <v>0.24273919608205219</v>
      </c>
      <c r="W3" s="14">
        <f>ABS(C3-U3)</f>
        <v>0.10000000000000142</v>
      </c>
      <c r="X3" s="12">
        <v>28.4</v>
      </c>
      <c r="Y3" s="14">
        <v>40.6</v>
      </c>
      <c r="Z3" s="14">
        <f>ABS(B3-X3)</f>
        <v>0.54273919608204935</v>
      </c>
      <c r="AA3" s="16">
        <f>ABS(C3-Y3)</f>
        <v>0.70000000000000284</v>
      </c>
    </row>
    <row r="4" spans="1:27" x14ac:dyDescent="0.25">
      <c r="A4" s="9" t="s">
        <v>3</v>
      </c>
      <c r="B4" s="12">
        <f t="shared" ref="B4:B8" si="0">C4*(1-$B$9/100)</f>
        <v>14.382445427586712</v>
      </c>
      <c r="C4" s="14">
        <v>20.6</v>
      </c>
      <c r="D4" s="12">
        <v>14.3</v>
      </c>
      <c r="E4" s="14">
        <v>20.399999999999999</v>
      </c>
      <c r="F4" s="14">
        <f t="shared" ref="F4:F9" si="1">ABS(B4-D4)</f>
        <v>8.2445427586710807E-2</v>
      </c>
      <c r="G4" s="14">
        <f t="shared" ref="G4:G8" si="2">ABS(C4-E4)</f>
        <v>0.20000000000000284</v>
      </c>
      <c r="H4" s="12">
        <v>14.5</v>
      </c>
      <c r="I4" s="14">
        <v>20.5</v>
      </c>
      <c r="J4" s="14">
        <f t="shared" ref="J4:J9" si="3">ABS(B4-H4)</f>
        <v>0.11755457241328848</v>
      </c>
      <c r="K4" s="14">
        <f t="shared" ref="K4:K8" si="4">ABS(C4-I4)</f>
        <v>0.10000000000000142</v>
      </c>
      <c r="L4" s="12">
        <v>14.4</v>
      </c>
      <c r="M4" s="14">
        <v>20.399999999999999</v>
      </c>
      <c r="N4" s="14">
        <f t="shared" ref="N4:N9" si="5">ABS(B4-L4)</f>
        <v>1.7554572413288838E-2</v>
      </c>
      <c r="O4" s="14">
        <f t="shared" ref="O4:O9" si="6">ABS(C4-M4)</f>
        <v>0.20000000000000284</v>
      </c>
      <c r="P4" s="12">
        <v>14.5</v>
      </c>
      <c r="Q4" s="14">
        <v>20.6</v>
      </c>
      <c r="R4" s="14">
        <f t="shared" ref="R4:R9" si="7">ABS(B4-P4)</f>
        <v>0.11755457241328848</v>
      </c>
      <c r="S4" s="14">
        <f t="shared" ref="S4:S9" si="8">ABS(C4-Q4)</f>
        <v>0</v>
      </c>
      <c r="T4" s="12">
        <v>14.3</v>
      </c>
      <c r="U4" s="14">
        <v>20.399999999999999</v>
      </c>
      <c r="V4" s="14">
        <f t="shared" ref="V4:V9" si="9">ABS(B4-T4)</f>
        <v>8.2445427586710807E-2</v>
      </c>
      <c r="W4" s="14">
        <f t="shared" ref="W4:W9" si="10">ABS(C4-U4)</f>
        <v>0.20000000000000284</v>
      </c>
      <c r="X4" s="12">
        <v>13.7</v>
      </c>
      <c r="Y4" s="14">
        <v>19.600000000000001</v>
      </c>
      <c r="Z4" s="14">
        <f t="shared" ref="Z4:Z9" si="11">ABS(B4-X4)</f>
        <v>0.68244542758671223</v>
      </c>
      <c r="AA4" s="16">
        <f t="shared" ref="AA4:AA9" si="12">ABS(C4-Y4)</f>
        <v>1</v>
      </c>
    </row>
    <row r="5" spans="1:27" x14ac:dyDescent="0.25">
      <c r="A5" s="9" t="s">
        <v>4</v>
      </c>
      <c r="B5" s="12">
        <f t="shared" si="0"/>
        <v>16.895882492601864</v>
      </c>
      <c r="C5" s="14">
        <v>24.2</v>
      </c>
      <c r="D5" s="12">
        <v>17.5</v>
      </c>
      <c r="E5" s="14">
        <v>25</v>
      </c>
      <c r="F5" s="14">
        <f t="shared" si="1"/>
        <v>0.60411750739813641</v>
      </c>
      <c r="G5" s="14">
        <f t="shared" si="2"/>
        <v>0.80000000000000071</v>
      </c>
      <c r="H5" s="12">
        <v>17.600000000000001</v>
      </c>
      <c r="I5" s="14">
        <v>24.9</v>
      </c>
      <c r="J5" s="14">
        <f t="shared" si="3"/>
        <v>0.70411750739813783</v>
      </c>
      <c r="K5" s="14">
        <f t="shared" si="4"/>
        <v>0.69999999999999929</v>
      </c>
      <c r="L5" s="12">
        <v>17.600000000000001</v>
      </c>
      <c r="M5" s="14">
        <v>24.9</v>
      </c>
      <c r="N5" s="14">
        <f t="shared" si="5"/>
        <v>0.70411750739813783</v>
      </c>
      <c r="O5" s="14">
        <f t="shared" si="6"/>
        <v>0.69999999999999929</v>
      </c>
      <c r="P5" s="12">
        <v>17.7</v>
      </c>
      <c r="Q5" s="14">
        <v>25.1</v>
      </c>
      <c r="R5" s="14">
        <f t="shared" si="7"/>
        <v>0.8041175073981357</v>
      </c>
      <c r="S5" s="14">
        <f t="shared" si="8"/>
        <v>0.90000000000000213</v>
      </c>
      <c r="T5" s="12">
        <v>17.5</v>
      </c>
      <c r="U5" s="14">
        <v>24.9</v>
      </c>
      <c r="V5" s="14">
        <f t="shared" si="9"/>
        <v>0.60411750739813641</v>
      </c>
      <c r="W5" s="14">
        <f t="shared" si="10"/>
        <v>0.69999999999999929</v>
      </c>
      <c r="X5" s="12">
        <v>17.5</v>
      </c>
      <c r="Y5" s="14">
        <v>24.9</v>
      </c>
      <c r="Z5" s="14">
        <f t="shared" si="11"/>
        <v>0.60411750739813641</v>
      </c>
      <c r="AA5" s="16">
        <f t="shared" si="12"/>
        <v>0.69999999999999929</v>
      </c>
    </row>
    <row r="6" spans="1:27" x14ac:dyDescent="0.25">
      <c r="A6" s="9" t="s">
        <v>5</v>
      </c>
      <c r="B6" s="12">
        <f t="shared" si="0"/>
        <v>5.3061449150319904</v>
      </c>
      <c r="C6" s="15">
        <v>7.6</v>
      </c>
      <c r="D6" s="12">
        <v>5.0999999999999996</v>
      </c>
      <c r="E6" s="14">
        <v>7.3</v>
      </c>
      <c r="F6" s="14">
        <f t="shared" si="1"/>
        <v>0.20614491503199073</v>
      </c>
      <c r="G6" s="14">
        <f t="shared" si="2"/>
        <v>0.29999999999999982</v>
      </c>
      <c r="H6" s="12">
        <v>5.2</v>
      </c>
      <c r="I6" s="14">
        <v>7.4</v>
      </c>
      <c r="J6" s="14">
        <f t="shared" si="3"/>
        <v>0.10614491503199019</v>
      </c>
      <c r="K6" s="14">
        <f t="shared" si="4"/>
        <v>0.19999999999999929</v>
      </c>
      <c r="L6" s="12">
        <v>5.2</v>
      </c>
      <c r="M6" s="14">
        <v>7.3</v>
      </c>
      <c r="N6" s="14">
        <f t="shared" si="5"/>
        <v>0.10614491503199019</v>
      </c>
      <c r="O6" s="14">
        <f t="shared" si="6"/>
        <v>0.29999999999999982</v>
      </c>
      <c r="P6" s="12">
        <v>5.2</v>
      </c>
      <c r="Q6" s="14">
        <v>7.4</v>
      </c>
      <c r="R6" s="14">
        <f t="shared" si="7"/>
        <v>0.10614491503199019</v>
      </c>
      <c r="S6" s="14">
        <f t="shared" si="8"/>
        <v>0.19999999999999929</v>
      </c>
      <c r="T6" s="12">
        <v>5.0999999999999996</v>
      </c>
      <c r="U6" s="14">
        <v>7.3</v>
      </c>
      <c r="V6" s="14">
        <f t="shared" si="9"/>
        <v>0.20614491503199073</v>
      </c>
      <c r="W6" s="14">
        <f t="shared" si="10"/>
        <v>0.29999999999999982</v>
      </c>
      <c r="X6" s="12">
        <v>5.2</v>
      </c>
      <c r="Y6" s="14">
        <v>7.4</v>
      </c>
      <c r="Z6" s="14">
        <f t="shared" si="11"/>
        <v>0.10614491503199019</v>
      </c>
      <c r="AA6" s="16">
        <f t="shared" si="12"/>
        <v>0.19999999999999929</v>
      </c>
    </row>
    <row r="7" spans="1:27" x14ac:dyDescent="0.25">
      <c r="A7" s="9" t="s">
        <v>6</v>
      </c>
      <c r="B7" s="12">
        <f t="shared" si="0"/>
        <v>4.6777856487782019</v>
      </c>
      <c r="C7" s="15">
        <v>6.7</v>
      </c>
      <c r="D7" s="12">
        <v>4.4000000000000004</v>
      </c>
      <c r="E7" s="14">
        <v>6.2</v>
      </c>
      <c r="F7" s="14">
        <f t="shared" si="1"/>
        <v>0.27778564877820155</v>
      </c>
      <c r="G7" s="14">
        <f t="shared" si="2"/>
        <v>0.5</v>
      </c>
      <c r="H7" s="12">
        <v>4.4000000000000004</v>
      </c>
      <c r="I7" s="14">
        <v>6.2</v>
      </c>
      <c r="J7" s="14">
        <f t="shared" si="3"/>
        <v>0.27778564877820155</v>
      </c>
      <c r="K7" s="14">
        <f t="shared" si="4"/>
        <v>0.5</v>
      </c>
      <c r="L7" s="12">
        <v>4.4000000000000004</v>
      </c>
      <c r="M7" s="14">
        <v>6.2</v>
      </c>
      <c r="N7" s="14">
        <f t="shared" si="5"/>
        <v>0.27778564877820155</v>
      </c>
      <c r="O7" s="14">
        <f t="shared" si="6"/>
        <v>0.5</v>
      </c>
      <c r="P7" s="12">
        <v>4.4000000000000004</v>
      </c>
      <c r="Q7" s="14">
        <v>6.3</v>
      </c>
      <c r="R7" s="14">
        <f t="shared" si="7"/>
        <v>0.27778564877820155</v>
      </c>
      <c r="S7" s="14">
        <f t="shared" si="8"/>
        <v>0.40000000000000036</v>
      </c>
      <c r="T7" s="12">
        <v>4.4000000000000004</v>
      </c>
      <c r="U7" s="14">
        <v>6.2</v>
      </c>
      <c r="V7" s="14">
        <f t="shared" si="9"/>
        <v>0.27778564877820155</v>
      </c>
      <c r="W7" s="14">
        <f t="shared" si="10"/>
        <v>0.5</v>
      </c>
      <c r="X7" s="12">
        <v>4.4000000000000004</v>
      </c>
      <c r="Y7" s="14">
        <v>6.3</v>
      </c>
      <c r="Z7" s="14">
        <f t="shared" si="11"/>
        <v>0.27778564877820155</v>
      </c>
      <c r="AA7" s="16">
        <f t="shared" si="12"/>
        <v>0.40000000000000036</v>
      </c>
    </row>
    <row r="8" spans="1:27" x14ac:dyDescent="0.25">
      <c r="A8" s="9" t="s">
        <v>7</v>
      </c>
      <c r="B8" s="12">
        <f t="shared" si="0"/>
        <v>0.69817696250420924</v>
      </c>
      <c r="C8" s="15">
        <v>1</v>
      </c>
      <c r="D8" s="12">
        <v>0.9</v>
      </c>
      <c r="E8" s="14">
        <v>1.2</v>
      </c>
      <c r="F8" s="14">
        <f t="shared" si="1"/>
        <v>0.20182303749579078</v>
      </c>
      <c r="G8" s="14">
        <f t="shared" si="2"/>
        <v>0.19999999999999996</v>
      </c>
      <c r="H8" s="12">
        <v>0.7</v>
      </c>
      <c r="I8" s="14">
        <v>1</v>
      </c>
      <c r="J8" s="14">
        <f t="shared" si="3"/>
        <v>1.8230374957907136E-3</v>
      </c>
      <c r="K8" s="14">
        <f t="shared" si="4"/>
        <v>0</v>
      </c>
      <c r="L8" s="12">
        <v>1.1000000000000001</v>
      </c>
      <c r="M8" s="14">
        <v>1.5</v>
      </c>
      <c r="N8" s="14">
        <f t="shared" si="5"/>
        <v>0.40182303749579085</v>
      </c>
      <c r="O8" s="14">
        <f t="shared" si="6"/>
        <v>0.5</v>
      </c>
      <c r="P8" s="12">
        <v>0.9</v>
      </c>
      <c r="Q8" s="14">
        <v>1.3</v>
      </c>
      <c r="R8" s="14">
        <f t="shared" si="7"/>
        <v>0.20182303749579078</v>
      </c>
      <c r="S8" s="14">
        <f t="shared" si="8"/>
        <v>0.30000000000000004</v>
      </c>
      <c r="T8" s="12">
        <v>0.8</v>
      </c>
      <c r="U8" s="14">
        <v>1.2</v>
      </c>
      <c r="V8" s="14">
        <f t="shared" si="9"/>
        <v>0.1018230374957908</v>
      </c>
      <c r="W8" s="14">
        <f t="shared" si="10"/>
        <v>0.19999999999999996</v>
      </c>
      <c r="X8" s="12">
        <v>0.7</v>
      </c>
      <c r="Y8" s="14">
        <v>1.1000000000000001</v>
      </c>
      <c r="Z8" s="14">
        <f t="shared" si="11"/>
        <v>1.8230374957907136E-3</v>
      </c>
      <c r="AA8" s="16">
        <f t="shared" si="12"/>
        <v>0.10000000000000009</v>
      </c>
    </row>
    <row r="9" spans="1:27" s="2" customFormat="1" x14ac:dyDescent="0.25">
      <c r="A9" s="8" t="s">
        <v>8</v>
      </c>
      <c r="B9" s="21">
        <f>100-899837/1288838*100</f>
        <v>30.182303749579077</v>
      </c>
      <c r="C9" s="22"/>
      <c r="D9" s="21">
        <v>29.9</v>
      </c>
      <c r="E9" s="22"/>
      <c r="F9" s="22">
        <f t="shared" si="1"/>
        <v>0.28230374957907856</v>
      </c>
      <c r="G9" s="22"/>
      <c r="H9" s="21">
        <v>29.4</v>
      </c>
      <c r="I9" s="22"/>
      <c r="J9" s="22">
        <f t="shared" si="3"/>
        <v>0.78230374957907856</v>
      </c>
      <c r="K9" s="22"/>
      <c r="L9" s="21">
        <v>29.4</v>
      </c>
      <c r="M9" s="22"/>
      <c r="N9" s="22">
        <f t="shared" si="5"/>
        <v>0.78230374957907856</v>
      </c>
      <c r="O9" s="22"/>
      <c r="P9" s="21">
        <v>29.6</v>
      </c>
      <c r="Q9" s="22"/>
      <c r="R9" s="22">
        <f t="shared" si="7"/>
        <v>0.58230374957907571</v>
      </c>
      <c r="S9" s="22"/>
      <c r="T9" s="21">
        <v>29.8</v>
      </c>
      <c r="U9" s="22"/>
      <c r="V9" s="22">
        <f t="shared" si="9"/>
        <v>0.38230374957907642</v>
      </c>
      <c r="W9" s="22"/>
      <c r="X9" s="21">
        <v>30</v>
      </c>
      <c r="Y9" s="22"/>
      <c r="Z9" s="22">
        <f t="shared" si="11"/>
        <v>0.18230374957907713</v>
      </c>
      <c r="AA9" s="23"/>
    </row>
    <row r="10" spans="1:27" ht="15.75" thickBot="1" x14ac:dyDescent="0.3">
      <c r="A10" s="11"/>
      <c r="B10" s="13">
        <f>SUM(B3:B9)</f>
        <v>100</v>
      </c>
      <c r="C10" s="17">
        <f t="shared" ref="C10:AA10" si="13">SUM(C3:C9)</f>
        <v>100</v>
      </c>
      <c r="D10" s="13">
        <f t="shared" si="13"/>
        <v>100.1</v>
      </c>
      <c r="E10" s="17">
        <f t="shared" si="13"/>
        <v>100</v>
      </c>
      <c r="F10" s="17">
        <f t="shared" si="13"/>
        <v>1.7973594819519596</v>
      </c>
      <c r="G10" s="17">
        <f t="shared" si="13"/>
        <v>2.0000000000000036</v>
      </c>
      <c r="H10" s="13">
        <f t="shared" si="13"/>
        <v>100.1</v>
      </c>
      <c r="I10" s="17">
        <f t="shared" si="13"/>
        <v>100.10000000000001</v>
      </c>
      <c r="J10" s="17">
        <f t="shared" si="13"/>
        <v>2.4324686267785389</v>
      </c>
      <c r="K10" s="17">
        <f t="shared" si="13"/>
        <v>1.7000000000000028</v>
      </c>
      <c r="L10" s="13">
        <f t="shared" si="13"/>
        <v>100.1</v>
      </c>
      <c r="M10" s="17">
        <f t="shared" si="13"/>
        <v>99.9</v>
      </c>
      <c r="N10" s="17">
        <f t="shared" si="13"/>
        <v>2.4324686267785385</v>
      </c>
      <c r="O10" s="17">
        <f t="shared" si="13"/>
        <v>2.4999999999999991</v>
      </c>
      <c r="P10" s="13">
        <f t="shared" si="13"/>
        <v>100.00000000000003</v>
      </c>
      <c r="Q10" s="17">
        <f t="shared" si="13"/>
        <v>100</v>
      </c>
      <c r="R10" s="17">
        <f t="shared" si="13"/>
        <v>2.2469902346144321</v>
      </c>
      <c r="S10" s="17">
        <f t="shared" si="13"/>
        <v>2.400000000000003</v>
      </c>
      <c r="T10" s="13">
        <f t="shared" si="13"/>
        <v>100</v>
      </c>
      <c r="U10" s="17">
        <f t="shared" si="13"/>
        <v>100</v>
      </c>
      <c r="V10" s="17">
        <f t="shared" si="13"/>
        <v>1.897359481951959</v>
      </c>
      <c r="W10" s="17">
        <f t="shared" si="13"/>
        <v>2.0000000000000036</v>
      </c>
      <c r="X10" s="13">
        <f t="shared" si="13"/>
        <v>99.9</v>
      </c>
      <c r="Y10" s="17">
        <f t="shared" si="13"/>
        <v>99.899999999999991</v>
      </c>
      <c r="Z10" s="17">
        <f t="shared" si="13"/>
        <v>2.3973594819519577</v>
      </c>
      <c r="AA10" s="18">
        <f t="shared" si="13"/>
        <v>3.1000000000000019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modelle_impf_gemgr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Clara Himmelbauer</cp:lastModifiedBy>
  <dcterms:created xsi:type="dcterms:W3CDTF">2023-04-03T07:26:06Z</dcterms:created>
  <dcterms:modified xsi:type="dcterms:W3CDTF">2023-04-03T07:26:07Z</dcterms:modified>
</cp:coreProperties>
</file>