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hidePivotFieldList="1" defaultThemeVersion="166925"/>
  <mc:AlternateContent xmlns:mc="http://schemas.openxmlformats.org/markup-compatibility/2006">
    <mc:Choice Requires="x15">
      <x15ac:absPath xmlns:x15ac="http://schemas.microsoft.com/office/spreadsheetml/2010/11/ac" url="C:\Users\mha\Desktop\"/>
    </mc:Choice>
  </mc:AlternateContent>
  <bookViews>
    <workbookView xWindow="0" yWindow="0" windowWidth="28800" windowHeight="12810" xr2:uid="{EBD2C1B6-4B69-4BFD-93C8-C161AB1AA423}"/>
  </bookViews>
  <sheets>
    <sheet name="Inhalte" sheetId="8" r:id="rId1"/>
    <sheet name="Funktionen" sheetId="7" r:id="rId2"/>
    <sheet name="Pivot" sheetId="3" r:id="rId3"/>
    <sheet name="Daten" sheetId="1" r:id="rId4"/>
    <sheet name="Analyse" sheetId="5" r:id="rId5"/>
    <sheet name="DropDown" sheetId="6" r:id="rId6"/>
  </sheets>
  <definedNames>
    <definedName name="Datenschnitt_Jahr">#N/A</definedName>
    <definedName name="Effekt">DropDown!$B$3:$B$4</definedName>
    <definedName name="ExterneDaten_1" localSheetId="5" hidden="1">DropDown!$C$2:$C$5</definedName>
    <definedName name="ExterneDaten_2" localSheetId="5" hidden="1">DropDown!$D$2:$D$14</definedName>
    <definedName name="ExterneDaten_3" localSheetId="5" hidden="1">DropDown!$E$2:$E$5</definedName>
    <definedName name="Jahr">DropDown!$C$3:$C$5</definedName>
    <definedName name="Monat">DropDown!$D$3:$D$14</definedName>
    <definedName name="Produkt">DropDown!$E$3:$E$5</definedName>
  </definedNames>
  <calcPr calcId="171027"/>
  <pivotCaches>
    <pivotCache cacheId="46" r:id="rId7"/>
    <pivotCache cacheId="50" r:id="rId8"/>
    <pivotCache cacheId="53" r:id="rId9"/>
  </pivotCaches>
  <fileRecoveryPr autoRecover="0"/>
  <extLst>
    <ext xmlns:x14="http://schemas.microsoft.com/office/spreadsheetml/2009/9/main" uri="{876F7934-8845-4945-9796-88D515C7AA90}">
      <x14:pivotCaches>
        <pivotCache cacheId="4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_Daten_fd013171-832c-4eea-8835-3e1701032054" name="Tabelle_Daten" connection="Abfrage - Tabelle_Daten"/>
          <x15:modelTable id="Tabelle_Jahr_900a4640-51c7-43f7-9187-5eaec590efa6" name="Tabelle_Jahr" connection="Abfrage - Tabelle_Jahr"/>
          <x15:modelTable id="Tabelle_Monat_fb568a73-b4fc-4e42-ba00-e3ce8922766e" name="Tabelle_Monat" connection="Abfrage - Tabelle_Monat"/>
          <x15:modelTable id="Tabelle_Produkt_f3e91327-ad51-4acf-8a4e-20f12520cde1" name="Tabelle_Produkt" connection="Abfrage - Tabelle_Produkt"/>
        </x15:modelTables>
      </x15:dataModel>
    </ext>
  </extLst>
</workbook>
</file>

<file path=xl/calcChain.xml><?xml version="1.0" encoding="utf-8"?>
<calcChain xmlns="http://schemas.openxmlformats.org/spreadsheetml/2006/main">
  <c r="D10" i="5" l="1"/>
  <c r="C10" i="5"/>
  <c r="D8" i="7"/>
  <c r="D6" i="7"/>
  <c r="A23" i="5"/>
  <c r="D12" i="5"/>
  <c r="D11" i="5"/>
  <c r="D13" i="5" s="1"/>
  <c r="C11" i="5"/>
  <c r="C13" i="5" s="1"/>
  <c r="C12" i="5"/>
  <c r="D5" i="7"/>
  <c r="A30" i="5"/>
  <c r="A29" i="5"/>
  <c r="A28" i="5"/>
  <c r="A27" i="5"/>
  <c r="A26" i="5"/>
  <c r="A25" i="5"/>
  <c r="A31" i="5"/>
  <c r="A24" i="5"/>
  <c r="D30" i="5"/>
  <c r="L30" i="5"/>
  <c r="K30" i="5"/>
  <c r="E30" i="5"/>
  <c r="M30" i="5"/>
  <c r="F30" i="5"/>
  <c r="N30" i="5"/>
  <c r="G30" i="5"/>
  <c r="H30" i="5"/>
  <c r="I30" i="5"/>
  <c r="J30" i="5"/>
  <c r="C30" i="5"/>
  <c r="H29" i="5"/>
  <c r="G29" i="5"/>
  <c r="I29" i="5"/>
  <c r="J29" i="5"/>
  <c r="K29" i="5"/>
  <c r="D29" i="5"/>
  <c r="L29" i="5"/>
  <c r="E29" i="5"/>
  <c r="M29" i="5"/>
  <c r="F29" i="5"/>
  <c r="N29" i="5"/>
  <c r="C29" i="5"/>
  <c r="K28" i="5"/>
  <c r="D28" i="5"/>
  <c r="L28" i="5"/>
  <c r="E28" i="5"/>
  <c r="M28" i="5"/>
  <c r="F28" i="5"/>
  <c r="G28" i="5"/>
  <c r="H28" i="5"/>
  <c r="I28" i="5"/>
  <c r="N28" i="5"/>
  <c r="J28" i="5"/>
  <c r="C28" i="5"/>
  <c r="G27" i="5"/>
  <c r="H27" i="5"/>
  <c r="I27" i="5"/>
  <c r="K27" i="5"/>
  <c r="D27" i="5"/>
  <c r="L27" i="5"/>
  <c r="E27" i="5"/>
  <c r="M27" i="5"/>
  <c r="J27" i="5"/>
  <c r="F27" i="5"/>
  <c r="N27" i="5"/>
  <c r="C27" i="5"/>
  <c r="D26" i="5"/>
  <c r="L26" i="5"/>
  <c r="E26" i="5"/>
  <c r="M26" i="5"/>
  <c r="N26" i="5"/>
  <c r="G26" i="5"/>
  <c r="H26" i="5"/>
  <c r="K26" i="5"/>
  <c r="F26" i="5"/>
  <c r="I26" i="5"/>
  <c r="J26" i="5"/>
  <c r="C26" i="5"/>
  <c r="H25" i="5"/>
  <c r="I25" i="5"/>
  <c r="K25" i="5"/>
  <c r="G25" i="5"/>
  <c r="J25" i="5"/>
  <c r="D25" i="5"/>
  <c r="L25" i="5"/>
  <c r="E25" i="5"/>
  <c r="M25" i="5"/>
  <c r="F25" i="5"/>
  <c r="N25" i="5"/>
  <c r="C25" i="5"/>
  <c r="G31" i="5"/>
  <c r="H31" i="5"/>
  <c r="I31" i="5"/>
  <c r="J31" i="5"/>
  <c r="K31" i="5"/>
  <c r="D31" i="5"/>
  <c r="L31" i="5"/>
  <c r="E31" i="5"/>
  <c r="M31" i="5"/>
  <c r="F31" i="5"/>
  <c r="N31" i="5"/>
  <c r="C31" i="5"/>
  <c r="D24" i="5"/>
  <c r="L24" i="5"/>
  <c r="E24" i="5"/>
  <c r="M24" i="5"/>
  <c r="K24" i="5"/>
  <c r="N24" i="5"/>
  <c r="G24" i="5"/>
  <c r="H24" i="5"/>
  <c r="I24" i="5"/>
  <c r="F24" i="5"/>
  <c r="J24" i="5"/>
  <c r="C24" i="5"/>
  <c r="F13" i="5" l="1"/>
  <c r="H13" i="5" s="1"/>
  <c r="F12" i="5"/>
  <c r="G12" i="5" s="1"/>
  <c r="D7" i="7"/>
  <c r="H12" i="5" l="1"/>
  <c r="G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bfrage - Tabelle_Daten" description="Verbindung mit der Abfrage 'Tabelle_Daten' in der Arbeitsmappe." type="100" refreshedVersion="6" minRefreshableVersion="5">
    <extLst>
      <ext xmlns:x15="http://schemas.microsoft.com/office/spreadsheetml/2010/11/main" uri="{DE250136-89BD-433C-8126-D09CA5730AF9}">
        <x15:connection id="8707561f-fb58-4954-bc9f-bf5447a8c26c"/>
      </ext>
    </extLst>
  </connection>
  <connection id="2" xr16:uid="{00000000-0015-0000-FFFF-FFFF01000000}" name="Abfrage - Tabelle_Jahr" description="Verbindung mit der Abfrage 'Tabelle_Jahr' in der Arbeitsmappe." type="100" refreshedVersion="6" minRefreshableVersion="5">
    <extLst>
      <ext xmlns:x15="http://schemas.microsoft.com/office/spreadsheetml/2010/11/main" uri="{DE250136-89BD-433C-8126-D09CA5730AF9}">
        <x15:connection id="1d17b13a-cb72-451c-9d4d-dfcd85c5865a"/>
      </ext>
    </extLst>
  </connection>
  <connection id="3" xr16:uid="{00000000-0015-0000-FFFF-FFFF02000000}" name="Abfrage - Tabelle_Monat" description="Verbindung mit der Abfrage 'Tabelle_Monat' in der Arbeitsmappe." type="100" refreshedVersion="6" minRefreshableVersion="5">
    <extLst>
      <ext xmlns:x15="http://schemas.microsoft.com/office/spreadsheetml/2010/11/main" uri="{DE250136-89BD-433C-8126-D09CA5730AF9}">
        <x15:connection id="4657e593-9a8c-4ee4-ac28-f2f8d57e5ec1"/>
      </ext>
    </extLst>
  </connection>
  <connection id="4" xr16:uid="{00000000-0015-0000-FFFF-FFFF03000000}" name="Abfrage - Tabelle_Produkt" description="Verbindung mit der Abfrage 'Tabelle_Produkt' in der Arbeitsmappe." type="100" refreshedVersion="6" minRefreshableVersion="5">
    <extLst>
      <ext xmlns:x15="http://schemas.microsoft.com/office/spreadsheetml/2010/11/main" uri="{DE250136-89BD-433C-8126-D09CA5730AF9}">
        <x15:connection id="c80206b0-a9e8-4a0c-a6f2-3ce37ba877f4"/>
      </ext>
    </extLst>
  </connection>
  <connection id="5" xr16:uid="{00000000-0015-0000-FFFF-FFFF04000000}" keepAlive="1" name="ModelConnection_ExterneDaten_1" description="Datenmodell" type="5" refreshedVersion="6" minRefreshableVersion="5" saveData="1">
    <dbPr connection="Data Model Connection" command="Tabelle_Jahr" commandType="3"/>
    <extLst>
      <ext xmlns:x15="http://schemas.microsoft.com/office/spreadsheetml/2010/11/main" uri="{DE250136-89BD-433C-8126-D09CA5730AF9}">
        <x15:connection id="" model="1"/>
      </ext>
    </extLst>
  </connection>
  <connection id="6" xr16:uid="{00000000-0015-0000-FFFF-FFFF05000000}" keepAlive="1" name="ModelConnection_ExterneDaten_2" description="Datenmodell" type="5" refreshedVersion="6" minRefreshableVersion="5" saveData="1">
    <dbPr connection="Data Model Connection" command="Tabelle_Monat" commandType="3"/>
    <extLst>
      <ext xmlns:x15="http://schemas.microsoft.com/office/spreadsheetml/2010/11/main" uri="{DE250136-89BD-433C-8126-D09CA5730AF9}">
        <x15:connection id="" model="1"/>
      </ext>
    </extLst>
  </connection>
  <connection id="7" xr16:uid="{00000000-0015-0000-FFFF-FFFF06000000}" keepAlive="1" name="ModelConnection_ExterneDaten_3" description="Datenmodell" type="5" refreshedVersion="6" minRefreshableVersion="5" saveData="1">
    <dbPr connection="Data Model Connection" command="Tabelle_Produkt" commandType="3"/>
    <extLst>
      <ext xmlns:x15="http://schemas.microsoft.com/office/spreadsheetml/2010/11/main" uri="{DE250136-89BD-433C-8126-D09CA5730AF9}">
        <x15:connection id="" model="1"/>
      </ext>
    </extLst>
  </connection>
  <connection id="8" xr16:uid="{00000000-0015-0000-FFFF-FFFF07000000}" keepAlive="1" name="ThisWorkbookDataModel" description="Datenmodel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3">
    <s v="ThisWorkbookDataModel"/>
    <s v="[Measures].[Summe von Umsatz - PLAN]"/>
    <s v="[Tabelle_Daten].[Jahr].&amp;[2017]"/>
    <s v="[Tabelle_Daten].[Monat].&amp;[1]"/>
    <s v="[Tabelle_Daten].[Produkt].&amp;[Stuhl]"/>
    <s v="[Measures].[Summe von Umsatz - IST]"/>
    <s v="[Tabelle_Daten].[Produkt].&amp;[Tisch]"/>
    <s v="[Tabelle_Daten].[Produkt].&amp;[Sofa]"/>
    <s v="[Tabelle_Daten].[Monat].&amp;[2]"/>
    <s v="[Tabelle_Daten].[Monat].&amp;[3]"/>
    <s v="[Tabelle_Daten].[Monat].&amp;[4]"/>
    <s v="[Tabelle_Daten].[Monat].&amp;[5]"/>
    <s v="[Tabelle_Daten].[Monat].&amp;[7]"/>
    <s v="[Tabelle_Daten].[Monat].&amp;[6]"/>
    <s v="[Tabelle_Daten].[Monat].&amp;[8]"/>
    <s v="[Tabelle_Daten].[Monat].&amp;[9]"/>
    <s v="[Tabelle_Daten].[Monat].&amp;[10]"/>
    <s v="[Tabelle_Daten].[Monat].&amp;[12]"/>
    <s v="[Tabelle_Daten].[Monat].&amp;[11]"/>
    <s v="{[Tabelle_Daten].[Jahr].[All]}"/>
    <s v="[Tabelle_Daten].[Produkt].children"/>
    <s v="[Tabelle_Daten].[Monat].[1]:[Tabelle_Daten].[Monat].[2]"/>
    <s v="[Tabelle_Daten].[Monat].children"/>
  </metadataStrings>
  <mdxMetadata count="49">
    <mdx n="0" f="v">
      <t c="4">
        <n x="1"/>
        <n x="4"/>
        <n x="2"/>
        <n x="3"/>
      </t>
    </mdx>
    <mdx n="0" f="r">
      <t c="1">
        <n x="2"/>
      </t>
    </mdx>
    <mdx n="0" f="r">
      <t c="1">
        <n x="6"/>
      </t>
    </mdx>
    <mdx n="0" f="r">
      <t c="1">
        <n x="4"/>
      </t>
    </mdx>
    <mdx n="0" f="r">
      <t c="1">
        <n x="7"/>
      </t>
    </mdx>
    <mdx n="0" f="v">
      <t c="4">
        <n x="5"/>
        <n x="2"/>
        <n x="8"/>
        <n x="4"/>
      </t>
    </mdx>
    <mdx n="0" f="v">
      <t c="4">
        <n x="5"/>
        <n x="3"/>
        <n x="7"/>
        <n x="19" s="1"/>
      </t>
    </mdx>
    <mdx n="0" f="v">
      <t c="4">
        <n x="5"/>
        <n x="3"/>
        <n x="4"/>
        <n x="19" s="1"/>
      </t>
    </mdx>
    <mdx n="0" f="v">
      <t c="4">
        <n x="5"/>
        <n x="3"/>
        <n x="6"/>
        <n x="19" s="1"/>
      </t>
    </mdx>
    <mdx n="0" f="v">
      <t c="4">
        <n x="5"/>
        <n x="18"/>
        <n x="6"/>
        <n x="19" s="1"/>
      </t>
    </mdx>
    <mdx n="0" f="v">
      <t c="4">
        <n x="5"/>
        <n x="9"/>
        <n x="6"/>
        <n x="19" s="1"/>
      </t>
    </mdx>
    <mdx n="0" f="v">
      <t c="4">
        <n x="5"/>
        <n x="13"/>
        <n x="4"/>
        <n x="19" s="1"/>
      </t>
    </mdx>
    <mdx n="0" f="v">
      <t c="4">
        <n x="5"/>
        <n x="15"/>
        <n x="7"/>
        <n x="19" s="1"/>
      </t>
    </mdx>
    <mdx n="0" f="v">
      <t c="4">
        <n x="5"/>
        <n x="14"/>
        <n x="7"/>
        <n x="19" s="1"/>
      </t>
    </mdx>
    <mdx n="0" f="v">
      <t c="4">
        <n x="5"/>
        <n x="16"/>
        <n x="6"/>
        <n x="19" s="1"/>
      </t>
    </mdx>
    <mdx n="0" f="v">
      <t c="4">
        <n x="5"/>
        <n x="8"/>
        <n x="6"/>
        <n x="19" s="1"/>
      </t>
    </mdx>
    <mdx n="0" f="v">
      <t c="4">
        <n x="5"/>
        <n x="11"/>
        <n x="4"/>
        <n x="19" s="1"/>
      </t>
    </mdx>
    <mdx n="0" f="v">
      <t c="4">
        <n x="5"/>
        <n x="8"/>
        <n x="7"/>
        <n x="19" s="1"/>
      </t>
    </mdx>
    <mdx n="0" f="v">
      <t c="4">
        <n x="5"/>
        <n x="15"/>
        <n x="6"/>
        <n x="19" s="1"/>
      </t>
    </mdx>
    <mdx n="0" f="v">
      <t c="4">
        <n x="5"/>
        <n x="17"/>
        <n x="4"/>
        <n x="19" s="1"/>
      </t>
    </mdx>
    <mdx n="0" f="v">
      <t c="4">
        <n x="5"/>
        <n x="10"/>
        <n x="4"/>
        <n x="19" s="1"/>
      </t>
    </mdx>
    <mdx n="0" f="v">
      <t c="4">
        <n x="5"/>
        <n x="12"/>
        <n x="7"/>
        <n x="19" s="1"/>
      </t>
    </mdx>
    <mdx n="0" f="v">
      <t c="4">
        <n x="5"/>
        <n x="14"/>
        <n x="6"/>
        <n x="19" s="1"/>
      </t>
    </mdx>
    <mdx n="0" f="v">
      <t c="4">
        <n x="5"/>
        <n x="18"/>
        <n x="4"/>
        <n x="19" s="1"/>
      </t>
    </mdx>
    <mdx n="0" f="v">
      <t c="4">
        <n x="5"/>
        <n x="9"/>
        <n x="4"/>
        <n x="19" s="1"/>
      </t>
    </mdx>
    <mdx n="0" f="v">
      <t c="4">
        <n x="5"/>
        <n x="13"/>
        <n x="7"/>
        <n x="19" s="1"/>
      </t>
    </mdx>
    <mdx n="0" f="v">
      <t c="4">
        <n x="5"/>
        <n x="12"/>
        <n x="6"/>
        <n x="19" s="1"/>
      </t>
    </mdx>
    <mdx n="0" f="v">
      <t c="4">
        <n x="5"/>
        <n x="16"/>
        <n x="4"/>
        <n x="19" s="1"/>
      </t>
    </mdx>
    <mdx n="0" f="v">
      <t c="4">
        <n x="5"/>
        <n x="8"/>
        <n x="4"/>
        <n x="19" s="1"/>
      </t>
    </mdx>
    <mdx n="0" f="v">
      <t c="4">
        <n x="5"/>
        <n x="11"/>
        <n x="7"/>
        <n x="19" s="1"/>
      </t>
    </mdx>
    <mdx n="0" f="v">
      <t c="4">
        <n x="5"/>
        <n x="13"/>
        <n x="6"/>
        <n x="19" s="1"/>
      </t>
    </mdx>
    <mdx n="0" f="v">
      <t c="4">
        <n x="5"/>
        <n x="15"/>
        <n x="4"/>
        <n x="19" s="1"/>
      </t>
    </mdx>
    <mdx n="0" f="v">
      <t c="4">
        <n x="5"/>
        <n x="17"/>
        <n x="7"/>
        <n x="19" s="1"/>
      </t>
    </mdx>
    <mdx n="0" f="v">
      <t c="4">
        <n x="5"/>
        <n x="10"/>
        <n x="7"/>
        <n x="19" s="1"/>
      </t>
    </mdx>
    <mdx n="0" f="v">
      <t c="4">
        <n x="5"/>
        <n x="11"/>
        <n x="6"/>
        <n x="19" s="1"/>
      </t>
    </mdx>
    <mdx n="0" f="v">
      <t c="4">
        <n x="5"/>
        <n x="14"/>
        <n x="4"/>
        <n x="19" s="1"/>
      </t>
    </mdx>
    <mdx n="0" f="v">
      <t c="4">
        <n x="5"/>
        <n x="18"/>
        <n x="7"/>
        <n x="19" s="1"/>
      </t>
    </mdx>
    <mdx n="0" f="v">
      <t c="4">
        <n x="5"/>
        <n x="9"/>
        <n x="7"/>
        <n x="19" s="1"/>
      </t>
    </mdx>
    <mdx n="0" f="v">
      <t c="4">
        <n x="5"/>
        <n x="17"/>
        <n x="6"/>
        <n x="19" s="1"/>
      </t>
    </mdx>
    <mdx n="0" f="v">
      <t c="4">
        <n x="5"/>
        <n x="10"/>
        <n x="6"/>
        <n x="19" s="1"/>
      </t>
    </mdx>
    <mdx n="0" f="v">
      <t c="4">
        <n x="5"/>
        <n x="12"/>
        <n x="4"/>
        <n x="19" s="1"/>
      </t>
    </mdx>
    <mdx n="0" f="v">
      <t c="4">
        <n x="5"/>
        <n x="16"/>
        <n x="7"/>
        <n x="19" s="1"/>
      </t>
    </mdx>
    <mdx n="0" f="s">
      <ms ns="20" c="0" o="aa"/>
    </mdx>
    <mdx n="0" f="s">
      <ms ns="21" c="0"/>
    </mdx>
    <mdx n="0" f="v">
      <t c="4">
        <n x="1"/>
        <n x="2"/>
        <n x="8"/>
        <n x="4"/>
      </t>
    </mdx>
    <mdx n="0" f="v">
      <t c="4">
        <n x="1"/>
        <n x="2"/>
        <n x="21" s="1"/>
        <n x="4"/>
      </t>
    </mdx>
    <mdx n="0" f="s">
      <ms ns="22" c="0"/>
    </mdx>
    <mdx n="0" f="c">
      <ms ns="22" c="0"/>
    </mdx>
    <mdx n="0" f="v">
      <t c="4">
        <n x="5"/>
        <n x="2"/>
        <n x="21" s="1"/>
        <n x="4"/>
      </t>
    </mdx>
  </mdxMetadata>
  <valueMetadata count="4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valueMetadata>
</metadata>
</file>

<file path=xl/sharedStrings.xml><?xml version="1.0" encoding="utf-8"?>
<sst xmlns="http://schemas.openxmlformats.org/spreadsheetml/2006/main" count="246" uniqueCount="71">
  <si>
    <t>Jahr</t>
  </si>
  <si>
    <t>Monat</t>
  </si>
  <si>
    <t>Produkt</t>
  </si>
  <si>
    <t>Stuhl</t>
  </si>
  <si>
    <t>Tisch</t>
  </si>
  <si>
    <t>Sofa</t>
  </si>
  <si>
    <t>Zeilenbeschriftungen</t>
  </si>
  <si>
    <t>Gesamtergebnis</t>
  </si>
  <si>
    <t>Spaltenbeschriftungen</t>
  </si>
  <si>
    <t>Umsatz - IST</t>
  </si>
  <si>
    <t>Umsatz - PLAN</t>
  </si>
  <si>
    <t>Summe von Umsatz - PLAN</t>
  </si>
  <si>
    <t>Gesamt: Summe von Umsatz - PLAN</t>
  </si>
  <si>
    <t>Gesamt: Summe von Umsatz - IST</t>
  </si>
  <si>
    <t>Summe von Umsatz - IST</t>
  </si>
  <si>
    <t>Plan/ Ist</t>
  </si>
  <si>
    <t>Effekt</t>
  </si>
  <si>
    <t>Plan</t>
  </si>
  <si>
    <t>Ist</t>
  </si>
  <si>
    <t>Abweichung</t>
  </si>
  <si>
    <t>Absolut</t>
  </si>
  <si>
    <t>Prozent</t>
  </si>
  <si>
    <t>Umsatz Monat</t>
  </si>
  <si>
    <t>Umsatz kumuliert</t>
  </si>
  <si>
    <t>Umsatzanalyse</t>
  </si>
  <si>
    <t>Auswahl 1</t>
  </si>
  <si>
    <t>Auswahl 2</t>
  </si>
  <si>
    <t>CUBEWERT</t>
  </si>
  <si>
    <t>=CUBEWERT(Verbindung;[Element_Ausdruck1];[Element_Ausdruck2];...)</t>
  </si>
  <si>
    <t>CUBEMENGE</t>
  </si>
  <si>
    <t>=CUBEMENGE(Verbindung;Menge_Ausdruck;[Beschriftung];[Sortier_reihenfolge];[Sortieren_nach])</t>
  </si>
  <si>
    <t>=CUBEMENGENANZAHL(set)</t>
  </si>
  <si>
    <t>=CUBEMENGENANZAHL(C3)</t>
  </si>
  <si>
    <t>CUBEMENGENANZAHL</t>
  </si>
  <si>
    <t>=CUBERANGELEMENT(Verbindung;Menge_Ausdruck;RanG;[Beschriftung])</t>
  </si>
  <si>
    <t>CUBERANGELEMENT</t>
  </si>
  <si>
    <t>Die wichtigsten Cube-Funktionen</t>
  </si>
  <si>
    <t>Bezeichnung</t>
  </si>
  <si>
    <t>Syntax</t>
  </si>
  <si>
    <t>Beispiel</t>
  </si>
  <si>
    <t>Ergebnis Beispiel</t>
  </si>
  <si>
    <t>Datenbasis</t>
  </si>
  <si>
    <t>Januar</t>
  </si>
  <si>
    <t>Februar</t>
  </si>
  <si>
    <t>März</t>
  </si>
  <si>
    <t>April</t>
  </si>
  <si>
    <t>Mai</t>
  </si>
  <si>
    <t>Juni</t>
  </si>
  <si>
    <t>Juli</t>
  </si>
  <si>
    <t>August</t>
  </si>
  <si>
    <t>September</t>
  </si>
  <si>
    <t>Oktober</t>
  </si>
  <si>
    <t>November</t>
  </si>
  <si>
    <t>Dezember</t>
  </si>
  <si>
    <t xml:space="preserve">Umsatzübersicht </t>
  </si>
  <si>
    <t>=CUBEWERT("ThisWorkbookDataModel";"[Measures].[Summe von Umsatz - PLAN]";"[Tabelle_Daten].[Produkt].[Stuhl]";"[Tabelle_Daten].[Jahr].[2017]";"[Tabelle_Daten].[Monat].&amp;[1]")</t>
  </si>
  <si>
    <t>Dynamische DropDown-Listen aus Abfragen generieren</t>
  </si>
  <si>
    <t>Cube-Funktion aus Pivot-Tabellen herleiten (OLAP-Tools)</t>
  </si>
  <si>
    <t>Dynamische Cubewert-Funktion aufbauen</t>
  </si>
  <si>
    <t>Statische Cubemengen-Funktion aufbauen</t>
  </si>
  <si>
    <t>Cubemengenanzahl-Funktion zeigen</t>
  </si>
  <si>
    <t>Dynamische Cubemengen-Funktion zur Berechnung kumulierter Ergebnisse</t>
  </si>
  <si>
    <t>Bedingte Formatierung zur Visualisierung von Abweichungen integrieren</t>
  </si>
  <si>
    <t>Statische Cuberangelement-Funktion zeigen</t>
  </si>
  <si>
    <t>Statische Cubewert-Funktionen zeigen</t>
  </si>
  <si>
    <t>Dynamische Cuberangelement-Funktion aufbauen</t>
  </si>
  <si>
    <t>Inhalte</t>
  </si>
  <si>
    <t>=CUBEMENGE("ThisWorkbookDataModel";"[Tabelle_Daten].[Monat].children";"Monat")</t>
  </si>
  <si>
    <t>=CUBERANGELEMENT("ThisWorkbookDataModel";"[Tabelle_Daten].[Jahr].children";1)</t>
  </si>
  <si>
    <t>Datenschnitte aus Abfrage generieren</t>
  </si>
  <si>
    <t>Datenschnitte in Cubewert-Funktion integrieren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</si>
</sst>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6"/>
      <color theme="1"/>
      <name val="Calibri"/>
      <family val="2"/>
      <scheme val="minor"/>
    </font>
    <font>
      <b/>
      <sz val="18"/>
      <color theme="1"/>
      <name val="Calibri"/>
      <family val="2"/>
      <scheme val="minor"/>
    </font>
    <font>
      <b/>
      <sz val="16"/>
      <color theme="1"/>
      <name val="Calibri"/>
      <family val="2"/>
      <scheme val="minor"/>
    </font>
    <font>
      <sz val="11"/>
      <color theme="1"/>
      <name val="Calibri"/>
      <family val="2"/>
      <scheme val="minor"/>
    </font>
    <font>
      <b/>
      <sz val="12"/>
      <color theme="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theme="9" tint="0.59999389629810485"/>
        <bgColor indexed="64"/>
      </patternFill>
    </fill>
  </fills>
  <borders count="19">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vertical="center" wrapText="1"/>
    </xf>
    <xf numFmtId="0" fontId="0" fillId="0" borderId="0" xfId="0" applyAlignment="1">
      <alignment vertical="center" wrapText="1"/>
    </xf>
    <xf numFmtId="0" fontId="2" fillId="0" borderId="0" xfId="0" applyFont="1"/>
    <xf numFmtId="0" fontId="0" fillId="0" borderId="0" xfId="0" applyAlignment="1">
      <alignment horizontal="center"/>
    </xf>
    <xf numFmtId="0" fontId="0" fillId="0" borderId="0" xfId="0" quotePrefix="1"/>
    <xf numFmtId="0" fontId="3" fillId="0" borderId="0" xfId="0" applyFont="1"/>
    <xf numFmtId="0" fontId="0" fillId="0" borderId="0" xfId="0" quotePrefix="1" applyAlignment="1">
      <alignment horizontal="center"/>
    </xf>
    <xf numFmtId="0" fontId="0" fillId="0" borderId="0" xfId="0" applyNumberFormat="1"/>
    <xf numFmtId="0" fontId="4"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center" vertical="center"/>
    </xf>
    <xf numFmtId="0" fontId="6" fillId="2" borderId="6" xfId="0" applyFont="1" applyFill="1" applyBorder="1"/>
    <xf numFmtId="0" fontId="6" fillId="2" borderId="7" xfId="0" applyFont="1" applyFill="1" applyBorder="1"/>
    <xf numFmtId="0" fontId="6" fillId="2" borderId="6" xfId="0" applyFont="1" applyFill="1" applyBorder="1" applyAlignment="1">
      <alignment horizontal="center"/>
    </xf>
    <xf numFmtId="0" fontId="6" fillId="2" borderId="8" xfId="0" applyFont="1" applyFill="1" applyBorder="1" applyAlignment="1">
      <alignment horizontal="center"/>
    </xf>
    <xf numFmtId="0" fontId="6" fillId="2" borderId="8" xfId="0" applyFont="1" applyFill="1" applyBorder="1" applyAlignment="1">
      <alignment horizontal="center" vertical="center"/>
    </xf>
    <xf numFmtId="0" fontId="7" fillId="3" borderId="1" xfId="0" applyFont="1" applyFill="1" applyBorder="1"/>
    <xf numFmtId="0" fontId="5" fillId="3" borderId="0" xfId="0" applyFont="1" applyFill="1" applyBorder="1"/>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0" xfId="0" applyFont="1" applyFill="1" applyBorder="1" applyAlignment="1">
      <alignment horizontal="left" vertical="center"/>
    </xf>
    <xf numFmtId="0" fontId="7" fillId="3" borderId="3" xfId="0" applyFont="1" applyFill="1" applyBorder="1"/>
    <xf numFmtId="0" fontId="5" fillId="3" borderId="4" xfId="0" applyFont="1" applyFill="1" applyBorder="1"/>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4" xfId="0" applyFont="1" applyFill="1" applyBorder="1" applyAlignment="1">
      <alignment horizontal="left" vertical="center"/>
    </xf>
    <xf numFmtId="0" fontId="7" fillId="0" borderId="0" xfId="0" applyFont="1"/>
    <xf numFmtId="0" fontId="5" fillId="0" borderId="1" xfId="0" applyFont="1" applyBorder="1" applyAlignment="1">
      <alignment horizontal="center"/>
    </xf>
    <xf numFmtId="0" fontId="5" fillId="0" borderId="2" xfId="0" applyFont="1" applyBorder="1" applyAlignment="1">
      <alignment horizontal="center"/>
    </xf>
    <xf numFmtId="0" fontId="7" fillId="0" borderId="9" xfId="0" applyFont="1" applyBorder="1"/>
    <xf numFmtId="0" fontId="5" fillId="0" borderId="10" xfId="0" applyFont="1" applyBorder="1"/>
    <xf numFmtId="3" fontId="5" fillId="0" borderId="9" xfId="0" applyNumberFormat="1" applyFont="1" applyBorder="1" applyAlignment="1">
      <alignment horizontal="center"/>
    </xf>
    <xf numFmtId="3" fontId="5" fillId="0" borderId="11" xfId="0" applyNumberFormat="1" applyFont="1" applyBorder="1" applyAlignment="1">
      <alignment horizontal="center"/>
    </xf>
    <xf numFmtId="3" fontId="5" fillId="0" borderId="10" xfId="0" applyNumberFormat="1" applyFont="1" applyBorder="1"/>
    <xf numFmtId="3" fontId="5" fillId="0" borderId="10" xfId="0" applyNumberFormat="1" applyFont="1" applyBorder="1" applyAlignment="1">
      <alignment horizontal="center"/>
    </xf>
    <xf numFmtId="164" fontId="5" fillId="0" borderId="10" xfId="1" applyNumberFormat="1" applyFont="1" applyBorder="1" applyAlignment="1">
      <alignment horizontal="center"/>
    </xf>
    <xf numFmtId="0" fontId="7" fillId="0" borderId="3" xfId="0" applyFont="1" applyBorder="1"/>
    <xf numFmtId="0" fontId="5" fillId="0" borderId="4" xfId="0" applyFont="1" applyBorder="1"/>
    <xf numFmtId="3" fontId="5" fillId="0" borderId="3" xfId="0" applyNumberFormat="1" applyFont="1" applyBorder="1" applyAlignment="1">
      <alignment horizontal="center"/>
    </xf>
    <xf numFmtId="3" fontId="5" fillId="0" borderId="5" xfId="0" applyNumberFormat="1" applyFont="1" applyBorder="1" applyAlignment="1">
      <alignment horizontal="center"/>
    </xf>
    <xf numFmtId="3" fontId="5" fillId="0" borderId="4" xfId="0" applyNumberFormat="1" applyFont="1" applyBorder="1" applyAlignment="1">
      <alignment horizontal="center"/>
    </xf>
    <xf numFmtId="164" fontId="5" fillId="0" borderId="4" xfId="1" applyNumberFormat="1" applyFont="1" applyBorder="1" applyAlignment="1">
      <alignment horizontal="center"/>
    </xf>
    <xf numFmtId="0" fontId="5" fillId="4" borderId="6" xfId="0" applyFont="1" applyFill="1" applyBorder="1"/>
    <xf numFmtId="0" fontId="5" fillId="4" borderId="8" xfId="0" applyFont="1" applyFill="1" applyBorder="1"/>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0" borderId="14" xfId="0" applyFont="1" applyBorder="1"/>
    <xf numFmtId="0" fontId="5" fillId="0" borderId="15" xfId="0" applyFont="1" applyBorder="1"/>
    <xf numFmtId="3" fontId="5" fillId="0" borderId="16" xfId="0" applyNumberFormat="1" applyFont="1" applyBorder="1" applyAlignment="1">
      <alignment horizontal="center"/>
    </xf>
    <xf numFmtId="0" fontId="5" fillId="0" borderId="13" xfId="0" applyFont="1" applyBorder="1"/>
    <xf numFmtId="0" fontId="5" fillId="0" borderId="12" xfId="0" applyFont="1" applyBorder="1"/>
    <xf numFmtId="0" fontId="6" fillId="2" borderId="7" xfId="0" applyFont="1" applyFill="1" applyBorder="1" applyAlignment="1">
      <alignment horizontal="center"/>
    </xf>
    <xf numFmtId="0" fontId="5" fillId="3" borderId="0" xfId="0" applyFont="1" applyFill="1" applyBorder="1" applyAlignment="1">
      <alignment horizontal="center" vertical="center"/>
    </xf>
    <xf numFmtId="0" fontId="5" fillId="3" borderId="4" xfId="0" applyFont="1" applyFill="1" applyBorder="1" applyAlignment="1">
      <alignment horizontal="center" vertic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164" fontId="5" fillId="0" borderId="11" xfId="1" applyNumberFormat="1" applyFont="1" applyBorder="1" applyAlignment="1">
      <alignment horizontal="center"/>
    </xf>
    <xf numFmtId="164" fontId="5" fillId="0" borderId="5" xfId="1" applyNumberFormat="1" applyFont="1" applyBorder="1" applyAlignment="1">
      <alignment horizontal="center"/>
    </xf>
    <xf numFmtId="0" fontId="5" fillId="4" borderId="8" xfId="0" applyFont="1" applyFill="1" applyBorder="1" applyAlignment="1">
      <alignment horizontal="center"/>
    </xf>
    <xf numFmtId="3" fontId="5" fillId="0" borderId="15" xfId="0" applyNumberFormat="1" applyFont="1" applyBorder="1" applyAlignment="1">
      <alignment horizontal="center"/>
    </xf>
    <xf numFmtId="0" fontId="0" fillId="0" borderId="0" xfId="0" applyAlignment="1">
      <alignment horizontal="left" indent="2"/>
    </xf>
  </cellXfs>
  <cellStyles count="2">
    <cellStyle name="Prozent" xfId="1" builtinId="5"/>
    <cellStyle name="Standard" xfId="0" builtinId="0"/>
  </cellStyles>
  <dxfs count="81">
    <dxf>
      <numFmt numFmtId="0" formatCode="General"/>
    </dxf>
    <dxf>
      <alignment horizontal="center" vertical="bottom" textRotation="0" wrapText="0" indent="0" justifyLastLine="0" shrinkToFit="0" readingOrder="0"/>
    </dxf>
    <dxf>
      <numFmt numFmtId="3" formatCode="#,##0"/>
    </dxf>
    <dxf>
      <numFmt numFmtId="3" formatCode="#,##0"/>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3" formatCode="#,##0"/>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13" s="5"/>
        <tr r="D11" s="5"/>
        <tr r="D12" s="5"/>
        <tr r="D8" s="7"/>
        <tr r="D7" s="7"/>
        <tr r="D6" s="7"/>
        <tr r="C13" s="5"/>
        <tr r="C12" s="5"/>
        <tr r="C11" s="5"/>
        <tr r="C24" s="5"/>
        <tr r="C24" s="5"/>
        <tr r="J24" s="5"/>
        <tr r="J24" s="5"/>
        <tr r="F24" s="5"/>
        <tr r="F24" s="5"/>
        <tr r="I24" s="5"/>
        <tr r="I24" s="5"/>
        <tr r="H24" s="5"/>
        <tr r="H24" s="5"/>
        <tr r="G24" s="5"/>
        <tr r="G24" s="5"/>
        <tr r="N24" s="5"/>
        <tr r="N24" s="5"/>
        <tr r="K24" s="5"/>
        <tr r="K24" s="5"/>
        <tr r="M24" s="5"/>
        <tr r="M24" s="5"/>
        <tr r="E24" s="5"/>
        <tr r="E24" s="5"/>
        <tr r="L24" s="5"/>
        <tr r="L24" s="5"/>
        <tr r="D24" s="5"/>
        <tr r="D24" s="5"/>
        <tr r="C31" s="5"/>
        <tr r="C31" s="5"/>
        <tr r="N31" s="5"/>
        <tr r="N31" s="5"/>
        <tr r="F31" s="5"/>
        <tr r="F31" s="5"/>
        <tr r="M31" s="5"/>
        <tr r="M31" s="5"/>
        <tr r="E31" s="5"/>
        <tr r="E31" s="5"/>
        <tr r="L31" s="5"/>
        <tr r="L31" s="5"/>
        <tr r="D31" s="5"/>
        <tr r="D31" s="5"/>
        <tr r="K31" s="5"/>
        <tr r="K31" s="5"/>
        <tr r="J31" s="5"/>
        <tr r="J31" s="5"/>
        <tr r="I31" s="5"/>
        <tr r="I31" s="5"/>
        <tr r="H31" s="5"/>
        <tr r="H31" s="5"/>
        <tr r="G31" s="5"/>
        <tr r="G31" s="5"/>
        <tr r="C25" s="5"/>
        <tr r="C25" s="5"/>
        <tr r="N25" s="5"/>
        <tr r="N25" s="5"/>
        <tr r="F25" s="5"/>
        <tr r="F25" s="5"/>
        <tr r="M25" s="5"/>
        <tr r="M25" s="5"/>
        <tr r="E25" s="5"/>
        <tr r="E25" s="5"/>
        <tr r="L25" s="5"/>
        <tr r="L25" s="5"/>
        <tr r="D25" s="5"/>
        <tr r="D25" s="5"/>
        <tr r="J25" s="5"/>
        <tr r="J25" s="5"/>
        <tr r="G25" s="5"/>
        <tr r="G25" s="5"/>
        <tr r="K25" s="5"/>
        <tr r="K25" s="5"/>
        <tr r="I25" s="5"/>
        <tr r="I25" s="5"/>
        <tr r="H25" s="5"/>
        <tr r="H25" s="5"/>
        <tr r="C26" s="5"/>
        <tr r="C26" s="5"/>
        <tr r="J26" s="5"/>
        <tr r="J26" s="5"/>
        <tr r="I26" s="5"/>
        <tr r="I26" s="5"/>
        <tr r="F26" s="5"/>
        <tr r="F26" s="5"/>
        <tr r="K26" s="5"/>
        <tr r="K26" s="5"/>
        <tr r="H26" s="5"/>
        <tr r="H26" s="5"/>
        <tr r="G26" s="5"/>
        <tr r="G26" s="5"/>
        <tr r="N26" s="5"/>
        <tr r="N26" s="5"/>
        <tr r="M26" s="5"/>
        <tr r="M26" s="5"/>
        <tr r="E26" s="5"/>
        <tr r="E26" s="5"/>
        <tr r="L26" s="5"/>
        <tr r="L26" s="5"/>
        <tr r="D26" s="5"/>
        <tr r="D26" s="5"/>
        <tr r="C27" s="5"/>
        <tr r="C27" s="5"/>
        <tr r="N27" s="5"/>
        <tr r="N27" s="5"/>
        <tr r="F27" s="5"/>
        <tr r="F27" s="5"/>
        <tr r="J27" s="5"/>
        <tr r="J27" s="5"/>
        <tr r="M27" s="5"/>
        <tr r="M27" s="5"/>
        <tr r="E27" s="5"/>
        <tr r="E27" s="5"/>
        <tr r="L27" s="5"/>
        <tr r="L27" s="5"/>
        <tr r="D27" s="5"/>
        <tr r="D27" s="5"/>
        <tr r="K27" s="5"/>
        <tr r="K27" s="5"/>
        <tr r="I27" s="5"/>
        <tr r="I27" s="5"/>
        <tr r="H27" s="5"/>
        <tr r="H27" s="5"/>
        <tr r="G27" s="5"/>
        <tr r="G27" s="5"/>
        <tr r="C28" s="5"/>
        <tr r="C28" s="5"/>
        <tr r="J28" s="5"/>
        <tr r="J28" s="5"/>
        <tr r="N28" s="5"/>
        <tr r="N28" s="5"/>
        <tr r="I28" s="5"/>
        <tr r="I28" s="5"/>
        <tr r="H28" s="5"/>
        <tr r="H28" s="5"/>
        <tr r="G28" s="5"/>
        <tr r="G28" s="5"/>
        <tr r="F28" s="5"/>
        <tr r="F28" s="5"/>
        <tr r="M28" s="5"/>
        <tr r="M28" s="5"/>
        <tr r="E28" s="5"/>
        <tr r="E28" s="5"/>
        <tr r="L28" s="5"/>
        <tr r="L28" s="5"/>
        <tr r="D28" s="5"/>
        <tr r="D28" s="5"/>
        <tr r="K28" s="5"/>
        <tr r="K28" s="5"/>
        <tr r="C29" s="5"/>
        <tr r="C29" s="5"/>
        <tr r="N29" s="5"/>
        <tr r="N29" s="5"/>
        <tr r="F29" s="5"/>
        <tr r="F29" s="5"/>
        <tr r="M29" s="5"/>
        <tr r="M29" s="5"/>
        <tr r="E29" s="5"/>
        <tr r="E29" s="5"/>
        <tr r="L29" s="5"/>
        <tr r="L29" s="5"/>
        <tr r="D29" s="5"/>
        <tr r="D29" s="5"/>
        <tr r="K29" s="5"/>
        <tr r="K29" s="5"/>
        <tr r="J29" s="5"/>
        <tr r="J29" s="5"/>
        <tr r="I29" s="5"/>
        <tr r="I29" s="5"/>
        <tr r="G29" s="5"/>
        <tr r="G29" s="5"/>
        <tr r="H29" s="5"/>
        <tr r="H29" s="5"/>
        <tr r="C30" s="5"/>
        <tr r="C30" s="5"/>
        <tr r="J30" s="5"/>
        <tr r="J30" s="5"/>
        <tr r="I30" s="5"/>
        <tr r="I30" s="5"/>
        <tr r="H30" s="5"/>
        <tr r="H30" s="5"/>
        <tr r="G30" s="5"/>
        <tr r="G30" s="5"/>
        <tr r="N30" s="5"/>
        <tr r="N30" s="5"/>
        <tr r="F30" s="5"/>
        <tr r="F30" s="5"/>
        <tr r="M30" s="5"/>
        <tr r="M30" s="5"/>
        <tr r="E30" s="5"/>
        <tr r="E30" s="5"/>
        <tr r="K30" s="5"/>
        <tr r="K30" s="5"/>
        <tr r="L30" s="5"/>
        <tr r="L30" s="5"/>
        <tr r="D30" s="5"/>
        <tr r="D30" s="5"/>
        <tr r="A24" s="5"/>
        <tr r="A31" s="5"/>
        <tr r="A25" s="5"/>
        <tr r="A26" s="5"/>
        <tr r="A27" s="5"/>
        <tr r="A28" s="5"/>
        <tr r="A29" s="5"/>
        <tr r="A30" s="5"/>
        <tr r="A23" s="5"/>
        <tr r="D5" s="7"/>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264914</xdr:colOff>
      <xdr:row>17</xdr:row>
      <xdr:rowOff>74458</xdr:rowOff>
    </xdr:from>
    <xdr:to>
      <xdr:col>3</xdr:col>
      <xdr:colOff>608558</xdr:colOff>
      <xdr:row>20</xdr:row>
      <xdr:rowOff>107327</xdr:rowOff>
    </xdr:to>
    <mc:AlternateContent xmlns:mc="http://schemas.openxmlformats.org/markup-compatibility/2006">
      <mc:Choice xmlns:a14="http://schemas.microsoft.com/office/drawing/2010/main" Requires="a14">
        <xdr:graphicFrame macro="">
          <xdr:nvGraphicFramePr>
            <xdr:cNvPr id="2" name="Jahr">
              <a:extLst>
                <a:ext uri="{FF2B5EF4-FFF2-40B4-BE49-F238E27FC236}">
                  <a16:creationId xmlns:a16="http://schemas.microsoft.com/office/drawing/2014/main" id="{1DD8EDC9-93E3-4B98-8D58-359F199B1399}"/>
                </a:ext>
              </a:extLst>
            </xdr:cNvPr>
            <xdr:cNvGraphicFramePr/>
          </xdr:nvGraphicFramePr>
          <xdr:xfrm>
            <a:off x="0" y="0"/>
            <a:ext cx="0" cy="0"/>
          </xdr:xfrm>
          <a:graphic>
            <a:graphicData uri="http://schemas.microsoft.com/office/drawing/2010/slicer">
              <sle:slicer xmlns:sle="http://schemas.microsoft.com/office/drawing/2010/slicer" name="Jahr"/>
            </a:graphicData>
          </a:graphic>
        </xdr:graphicFrame>
      </mc:Choice>
      <mc:Fallback>
        <xdr:sp macro="" textlink="">
          <xdr:nvSpPr>
            <xdr:cNvPr id="0" name=""/>
            <xdr:cNvSpPr>
              <a:spLocks noTextEdit="1"/>
            </xdr:cNvSpPr>
          </xdr:nvSpPr>
          <xdr:spPr>
            <a:xfrm>
              <a:off x="1681240" y="3395784"/>
              <a:ext cx="1826231" cy="8280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andy Hauck" refreshedDate="43005.598787268522" backgroundQuery="1" createdVersion="3" refreshedVersion="6" minRefreshableVersion="3" recordCount="0" tupleCache="1" supportSubquery="1" supportAdvancedDrill="1" xr:uid="{1F4FEA61-6ABD-40B1-B0E4-4DC06C85D1A1}">
  <cacheSource type="external" connectionId="8"/>
  <cacheFields count="4">
    <cacheField name="[Tabelle_Daten].[Jahr].[Jahr]" caption="Jahr" numFmtId="0" hierarchy="1" level="1">
      <sharedItems count="1">
        <s v="[Tabelle_Daten].[Jahr].&amp;[2017]" c="2017"/>
      </sharedItems>
    </cacheField>
    <cacheField name="[Tabelle_Daten].[Monat].[Monat]" caption="Monat" numFmtId="0" hierarchy="2" level="1">
      <sharedItems count="12">
        <s v="[Tabelle_Daten].[Monat].&amp;[1]" c="1"/>
        <s v="[Tabelle_Daten].[Monat].&amp;[12]" c="12"/>
        <s v="[Tabelle_Daten].[Monat].&amp;[5]" c="5"/>
        <s v="[Tabelle_Daten].[Monat].&amp;[10]" c="10"/>
        <s v="[Tabelle_Daten].[Monat].&amp;[2]" c="2"/>
        <s v="[Tabelle_Daten].[Monat].&amp;[9]" c="9"/>
        <s v="[Tabelle_Daten].[Monat].&amp;[4]" c="4"/>
        <s v="[Tabelle_Daten].[Monat].&amp;[8]" c="8"/>
        <s v="[Tabelle_Daten].[Monat].&amp;[3]" c="3"/>
        <s v="[Tabelle_Daten].[Monat].&amp;[6]" c="6"/>
        <s v="[Tabelle_Daten].[Monat].&amp;[11]" c="11"/>
        <s v="[Tabelle_Daten].[Monat].&amp;[7]" c="7"/>
      </sharedItems>
    </cacheField>
    <cacheField name="[Tabelle_Daten].[Produkt].[Produkt]" caption="Produkt" numFmtId="0" hierarchy="3" level="1">
      <sharedItems count="3">
        <s v="[Tabelle_Daten].[Produkt].&amp;[Sofa]" c="Sofa"/>
        <s v="[Tabelle_Daten].[Produkt].&amp;[Stuhl]" c="Stuhl"/>
        <s v="[Tabelle_Daten].[Produkt].&amp;[Tisch]" c="Tisch"/>
      </sharedItems>
    </cacheField>
    <cacheField name="[Measures].[MeasuresLevel]" caption="MeasuresLevel" numFmtId="0">
      <sharedItems count="2">
        <s v="[Measures].[Summe von Umsatz - PLAN]" c="Summe von Umsatz - PLAN"/>
        <s v="[Measures].[Summe von Umsatz - IST]" c="Summe von Umsatz - IST"/>
      </sharedItems>
    </cacheField>
  </cacheFields>
  <cacheHierarchies count="16">
    <cacheHierarchy uniqueName="[Measures]" caption="Measures" attribute="1" keyAttribute="1" defaultMemberUniqueName="[Measures].[__No measures defined]" dimensionUniqueName="[Measures]" displayFolder="" measures="1" count="1" memberValueDatatype="130" unbalanced="0">
      <fieldsUsage count="1">
        <fieldUsage x="3"/>
      </fieldsUsage>
    </cacheHierarchy>
    <cacheHierarchy uniqueName="[Tabelle_Daten].[Jahr]" caption="Jahr" attribute="1" defaultMemberUniqueName="[Tabelle_Daten].[Jahr].[All]" allUniqueName="[Tabelle_Daten].[Jahr].[All]" allCaption="All" dimensionUniqueName="[Tabelle_Daten]" displayFolder="" count="2" memberValueDatatype="20" unbalanced="0">
      <fieldsUsage count="2">
        <fieldUsage x="-1"/>
        <fieldUsage x="0"/>
      </fieldsUsage>
    </cacheHierarchy>
    <cacheHierarchy uniqueName="[Tabelle_Daten].[Monat]" caption="Monat" attribute="1" defaultMemberUniqueName="[Tabelle_Daten].[Monat].[All]" allUniqueName="[Tabelle_Daten].[Monat].[All]" dimensionUniqueName="[Tabelle_Daten]" displayFolder="" count="2" memberValueDatatype="20" unbalanced="0">
      <fieldsUsage count="2">
        <fieldUsage x="-1"/>
        <fieldUsage x="1"/>
      </fieldsUsage>
    </cacheHierarchy>
    <cacheHierarchy uniqueName="[Tabelle_Daten].[Produkt]" caption="Produkt" attribute="1" defaultMemberUniqueName="[Tabelle_Daten].[Produkt].[All]" allUniqueName="[Tabelle_Daten].[Produkt].[All]" dimensionUniqueName="[Tabelle_Daten]" displayFolder="" count="2" memberValueDatatype="130" unbalanced="0">
      <fieldsUsage count="2">
        <fieldUsage x="-1"/>
        <fieldUsage x="2"/>
      </fieldsUsage>
    </cacheHierarchy>
    <cacheHierarchy uniqueName="[Tabelle_Daten].[Umsatz - PLAN]" caption="Umsatz - PLAN" attribute="1" defaultMemberUniqueName="[Tabelle_Daten].[Umsatz - PLAN].[All]" allUniqueName="[Tabelle_Daten].[Umsatz - PLAN].[All]" dimensionUniqueName="[Tabelle_Daten]" displayFolder="" count="2" memberValueDatatype="20" unbalanced="0"/>
    <cacheHierarchy uniqueName="[Tabelle_Daten].[Umsatz - IST]" caption="Umsatz - IST" attribute="1" defaultMemberUniqueName="[Tabelle_Daten].[Umsatz - IST].[All]" allUniqueName="[Tabelle_Daten].[Umsatz - IST].[All]" dimensionUniqueName="[Tabelle_Daten]" displayFolder="" count="2" memberValueDatatype="20" unbalanced="0"/>
    <cacheHierarchy uniqueName="[Tabelle_Jahr].[Jahr]" caption="Jahr" attribute="1" defaultMemberUniqueName="[Tabelle_Jahr].[Jahr].[All]" allUniqueName="[Tabelle_Jahr].[Jahr].[All]" dimensionUniqueName="[Tabelle_Jahr]" displayFolder="" count="2" memberValueDatatype="20" unbalanced="0"/>
    <cacheHierarchy uniqueName="[Tabelle_Monat].[Monat]" caption="Monat" attribute="1" defaultMemberUniqueName="[Tabelle_Monat].[Monat].[All]" allUniqueName="[Tabelle_Monat].[Monat].[All]" dimensionUniqueName="[Tabelle_Monat]" displayFolder="" count="2" memberValueDatatype="20" unbalanced="0"/>
    <cacheHierarchy uniqueName="[Tabelle_Produkt].[Produkt]" caption="Produkt" attribute="1" defaultMemberUniqueName="[Tabelle_Produkt].[Produkt].[All]" allUniqueName="[Tabelle_Produkt].[Produkt].[All]" dimensionUniqueName="[Tabelle_Produkt]" displayFolder="" count="2" memberValueDatatype="130" unbalanced="0"/>
    <cacheHierarchy uniqueName="[Measures].[__XL_Count Tabelle_Daten]" caption="__XL_Count Tabelle_Daten" measure="1" displayFolder="" measureGroup="Tabelle_Daten" count="0" hidden="1"/>
    <cacheHierarchy uniqueName="[Measures].[__XL_Count Tabelle_Jahr]" caption="__XL_Count Tabelle_Jahr" measure="1" displayFolder="" measureGroup="Tabelle_Jahr" count="0" hidden="1"/>
    <cacheHierarchy uniqueName="[Measures].[__XL_Count Tabelle_Monat]" caption="__XL_Count Tabelle_Monat" measure="1" displayFolder="" measureGroup="Tabelle_Monat" count="0" hidden="1"/>
    <cacheHierarchy uniqueName="[Measures].[__XL_Count Tabelle_Produkt]" caption="__XL_Count Tabelle_Produkt" measure="1" displayFolder="" measureGroup="Tabelle_Produkt" count="0" hidden="1"/>
    <cacheHierarchy uniqueName="[Measures].[__No measures defined]" caption="__No measures defined" measure="1" displayFolder="" count="0" hidden="1"/>
    <cacheHierarchy uniqueName="[Measures].[Summe von Umsatz - PLAN]" caption="Summe von Umsatz - PLAN" measure="1" displayFolder="" measureGroup="Tabelle_Daten" count="0" hidden="1">
      <extLst>
        <ext xmlns:x15="http://schemas.microsoft.com/office/spreadsheetml/2010/11/main" uri="{B97F6D7D-B522-45F9-BDA1-12C45D357490}">
          <x15:cacheHierarchy aggregatedColumn="4"/>
        </ext>
      </extLst>
    </cacheHierarchy>
    <cacheHierarchy uniqueName="[Measures].[Summe von Umsatz - IST]" caption="Summe von Umsatz - IST" measure="1" displayFolder="" measureGroup="Tabelle_Daten" count="0" hidden="1">
      <extLst>
        <ext xmlns:x15="http://schemas.microsoft.com/office/spreadsheetml/2010/11/main" uri="{B97F6D7D-B522-45F9-BDA1-12C45D357490}">
          <x15:cacheHierarchy aggregatedColumn="5"/>
        </ext>
      </extLst>
    </cacheHierarchy>
  </cacheHierarchies>
  <kpis count="0"/>
  <tupleCache>
    <entries count="152">
      <n v="1500">
        <tpls c="4">
          <tpl fld="3" item="0"/>
          <tpl fld="0" item="0"/>
          <tpl fld="1" item="0"/>
          <tpl fld="2" item="1"/>
        </tpls>
      </n>
      <n v="1673">
        <tpls c="4">
          <tpl fld="3" item="1"/>
          <tpl fld="0" item="0"/>
          <tpl fld="1" item="0"/>
          <tpl fld="2" item="1"/>
        </tpls>
      </n>
      <n v="1500">
        <tpls c="4">
          <tpl fld="3" item="0"/>
          <tpl fld="0" item="0"/>
          <tpl hier="2" item="3"/>
          <tpl fld="2" item="1"/>
        </tpls>
      </n>
      <n v="1673">
        <tpls c="4">
          <tpl fld="3" item="1"/>
          <tpl fld="0" item="0"/>
          <tpl hier="2" item="3"/>
          <tpl fld="2" item="1"/>
        </tpls>
      </n>
      <n v="15394">
        <tpls c="4">
          <tpl fld="3" item="1"/>
          <tpl fld="0" item="0"/>
          <tpl fld="1" item="10"/>
          <tpl fld="2" item="0"/>
        </tpls>
      </n>
      <n v="19439">
        <tpls c="4">
          <tpl fld="3" item="1"/>
          <tpl fld="0" item="0"/>
          <tpl fld="1" item="11"/>
          <tpl fld="2" item="0"/>
        </tpls>
      </n>
      <n v="16289">
        <tpls c="4">
          <tpl fld="3" item="1"/>
          <tpl fld="0" item="0"/>
          <tpl fld="1" item="1"/>
          <tpl fld="2" item="0"/>
        </tpls>
      </n>
      <n v="14467">
        <tpls c="4">
          <tpl fld="3" item="1"/>
          <tpl fld="0" item="0"/>
          <tpl fld="1" item="6"/>
          <tpl fld="2" item="0"/>
        </tpls>
      </n>
      <n v="11729">
        <tpls c="4">
          <tpl fld="3" item="1"/>
          <tpl fld="0" item="0"/>
          <tpl fld="1" item="2"/>
          <tpl fld="2" item="0"/>
        </tpls>
      </n>
      <n v="14261">
        <tpls c="4">
          <tpl fld="3" item="1"/>
          <tpl fld="0" item="0"/>
          <tpl fld="1" item="9"/>
          <tpl fld="2" item="0"/>
        </tpls>
      </n>
      <n v="16712">
        <tpls c="4">
          <tpl fld="3" item="1"/>
          <tpl fld="0" item="0"/>
          <tpl fld="1" item="8"/>
          <tpl fld="2" item="0"/>
        </tpls>
      </n>
      <n v="19444">
        <tpls c="4">
          <tpl fld="3" item="1"/>
          <tpl fld="0" item="0"/>
          <tpl fld="1" item="7"/>
          <tpl fld="2" item="0"/>
        </tpls>
      </n>
      <n v="17618">
        <tpls c="4">
          <tpl fld="3" item="1"/>
          <tpl fld="0" item="0"/>
          <tpl fld="1" item="0"/>
          <tpl fld="2" item="0"/>
        </tpls>
      </n>
      <n v="19595">
        <tpls c="4">
          <tpl fld="3" item="1"/>
          <tpl fld="0" item="0"/>
          <tpl fld="1" item="3"/>
          <tpl fld="2" item="0"/>
        </tpls>
      </n>
      <n v="18373">
        <tpls c="4">
          <tpl fld="3" item="1"/>
          <tpl fld="0" item="0"/>
          <tpl fld="1" item="5"/>
          <tpl fld="2" item="0"/>
        </tpls>
      </n>
      <n v="13198">
        <tpls c="4">
          <tpl fld="3" item="1"/>
          <tpl fld="0" item="0"/>
          <tpl fld="1" item="4"/>
          <tpl fld="2" item="0"/>
        </tpls>
      </n>
      <n v="1058">
        <tpls c="4">
          <tpl fld="3" item="1"/>
          <tpl fld="0" item="0"/>
          <tpl fld="1" item="2"/>
          <tpl fld="2" item="1"/>
        </tpls>
      </n>
      <n v="1553">
        <tpls c="4">
          <tpl fld="3" item="1"/>
          <tpl fld="0" item="0"/>
          <tpl fld="1" item="9"/>
          <tpl fld="2" item="1"/>
        </tpls>
      </n>
      <n v="1288">
        <tpls c="4">
          <tpl fld="3" item="1"/>
          <tpl fld="0" item="0"/>
          <tpl fld="1" item="1"/>
          <tpl fld="2" item="1"/>
        </tpls>
      </n>
      <n v="1882">
        <tpls c="4">
          <tpl fld="3" item="1"/>
          <tpl fld="0" item="0"/>
          <tpl fld="1" item="11"/>
          <tpl fld="2" item="1"/>
        </tpls>
      </n>
      <n v="1129">
        <tpls c="4">
          <tpl fld="3" item="1"/>
          <tpl fld="0" item="0"/>
          <tpl fld="1" item="5"/>
          <tpl fld="2" item="1"/>
        </tpls>
      </n>
      <n v="1287">
        <tpls c="4">
          <tpl fld="3" item="1"/>
          <tpl fld="0" item="0"/>
          <tpl fld="1" item="7"/>
          <tpl fld="2" item="1"/>
        </tpls>
      </n>
      <n v="1164">
        <tpls c="4">
          <tpl fld="3" item="1"/>
          <tpl fld="0" item="0"/>
          <tpl fld="1" item="3"/>
          <tpl fld="2" item="1"/>
        </tpls>
      </n>
      <n v="1919">
        <tpls c="4">
          <tpl fld="3" item="1"/>
          <tpl fld="0" item="0"/>
          <tpl fld="1" item="4"/>
          <tpl fld="2" item="1"/>
        </tpls>
      </n>
      <n v="1166">
        <tpls c="4">
          <tpl fld="3" item="1"/>
          <tpl fld="0" item="0"/>
          <tpl fld="1" item="10"/>
          <tpl fld="2" item="1"/>
        </tpls>
      </n>
      <n v="1952">
        <tpls c="4">
          <tpl fld="3" item="1"/>
          <tpl fld="0" item="0"/>
          <tpl fld="1" item="6"/>
          <tpl fld="2" item="1"/>
        </tpls>
      </n>
      <n v="1635">
        <tpls c="4">
          <tpl fld="3" item="1"/>
          <tpl fld="0" item="0"/>
          <tpl fld="1" item="8"/>
          <tpl fld="2" item="1"/>
        </tpls>
      </n>
      <n v="8273">
        <tpls c="4">
          <tpl fld="3" item="1"/>
          <tpl fld="0" item="0"/>
          <tpl fld="1" item="2"/>
          <tpl fld="2" item="2"/>
        </tpls>
      </n>
      <n v="7144">
        <tpls c="4">
          <tpl fld="3" item="1"/>
          <tpl fld="0" item="0"/>
          <tpl fld="1" item="9"/>
          <tpl fld="2" item="2"/>
        </tpls>
      </n>
      <n v="6555">
        <tpls c="4">
          <tpl fld="3" item="1"/>
          <tpl fld="0" item="0"/>
          <tpl fld="1" item="8"/>
          <tpl fld="2" item="2"/>
        </tpls>
      </n>
      <n v="8798">
        <tpls c="4">
          <tpl fld="3" item="1"/>
          <tpl fld="0" item="0"/>
          <tpl fld="1" item="5"/>
          <tpl fld="2" item="2"/>
        </tpls>
      </n>
      <n v="5109">
        <tpls c="4">
          <tpl fld="3" item="1"/>
          <tpl fld="0" item="0"/>
          <tpl fld="1" item="11"/>
          <tpl fld="2" item="2"/>
        </tpls>
      </n>
      <n v="7059">
        <tpls c="4">
          <tpl fld="3" item="1"/>
          <tpl fld="0" item="0"/>
          <tpl fld="1" item="3"/>
          <tpl fld="2" item="2"/>
        </tpls>
      </n>
      <n v="6660">
        <tpls c="4">
          <tpl fld="3" item="1"/>
          <tpl fld="0" item="0"/>
          <tpl fld="1" item="7"/>
          <tpl fld="2" item="2"/>
        </tpls>
      </n>
      <n v="5722">
        <tpls c="4">
          <tpl fld="3" item="1"/>
          <tpl fld="0" item="0"/>
          <tpl fld="1" item="10"/>
          <tpl fld="2" item="2"/>
        </tpls>
      </n>
      <n v="6517">
        <tpls c="4">
          <tpl fld="3" item="1"/>
          <tpl fld="0" item="0"/>
          <tpl fld="1" item="4"/>
          <tpl fld="2" item="2"/>
        </tpls>
      </n>
      <n v="8080">
        <tpls c="4">
          <tpl fld="3" item="1"/>
          <tpl fld="0" item="0"/>
          <tpl fld="1" item="1"/>
          <tpl fld="2" item="2"/>
        </tpls>
      </n>
      <n v="7563">
        <tpls c="4">
          <tpl fld="3" item="1"/>
          <tpl fld="0" item="0"/>
          <tpl fld="1" item="0"/>
          <tpl fld="2" item="2"/>
        </tpls>
      </n>
      <n v="5932">
        <tpls c="4">
          <tpl fld="3" item="1"/>
          <tpl fld="0" item="0"/>
          <tpl fld="1" item="6"/>
          <tpl fld="2" item="2"/>
        </tpls>
      </n>
      <n v="53882">
        <tpls c="4">
          <tpl fld="3" item="1"/>
          <tpl hier="1" item="5"/>
          <tpl fld="1" item="0"/>
          <tpl fld="2" item="0"/>
        </tpls>
      </n>
      <n v="17618">
        <tpls c="4">
          <tpl fld="3" item="1"/>
          <tpl hier="1" item="6"/>
          <tpl fld="1" item="0"/>
          <tpl fld="2" item="0"/>
        </tpls>
      </n>
      <n v="4731">
        <tpls c="4">
          <tpl fld="3" item="1"/>
          <tpl hier="1" item="5"/>
          <tpl fld="1" item="0"/>
          <tpl fld="2" item="1"/>
        </tpls>
      </n>
      <n v="24187">
        <tpls c="4">
          <tpl fld="3" item="1"/>
          <tpl hier="1" item="5"/>
          <tpl fld="1" item="0"/>
          <tpl fld="2" item="2"/>
        </tpls>
      </n>
      <n v="19617">
        <tpls c="4">
          <tpl fld="3" item="1"/>
          <tpl hier="1" item="5"/>
          <tpl fld="1" item="10"/>
          <tpl fld="2" item="2"/>
        </tpls>
      </n>
      <n v="23170">
        <tpls c="4">
          <tpl fld="3" item="1"/>
          <tpl hier="1" item="5"/>
          <tpl fld="1" item="8"/>
          <tpl fld="2" item="2"/>
        </tpls>
      </n>
      <n v="4492">
        <tpls c="4">
          <tpl fld="3" item="1"/>
          <tpl hier="1" item="5"/>
          <tpl fld="1" item="9"/>
          <tpl fld="2" item="1"/>
        </tpls>
      </n>
      <n v="45901">
        <tpls c="4">
          <tpl fld="3" item="1"/>
          <tpl hier="1" item="5"/>
          <tpl fld="1" item="5"/>
          <tpl fld="2" item="0"/>
        </tpls>
      </n>
      <n v="49690">
        <tpls c="4">
          <tpl fld="3" item="1"/>
          <tpl hier="1" item="5"/>
          <tpl fld="1" item="7"/>
          <tpl fld="2" item="0"/>
        </tpls>
      </n>
      <n v="21727">
        <tpls c="4">
          <tpl fld="3" item="1"/>
          <tpl hier="1" item="5"/>
          <tpl fld="1" item="3"/>
          <tpl fld="2" item="2"/>
        </tpls>
      </n>
      <n v="22032">
        <tpls c="4">
          <tpl fld="3" item="1"/>
          <tpl hier="1" item="5"/>
          <tpl fld="1" item="4"/>
          <tpl fld="2" item="2"/>
        </tpls>
      </n>
      <n v="4874">
        <tpls c="4">
          <tpl fld="3" item="1"/>
          <tpl hier="1" item="5"/>
          <tpl fld="1" item="2"/>
          <tpl fld="2" item="1"/>
        </tpls>
      </n>
      <n v="42839">
        <tpls c="4">
          <tpl fld="3" item="1"/>
          <tpl hier="1" item="5"/>
          <tpl fld="1" item="4"/>
          <tpl fld="2" item="0"/>
        </tpls>
      </n>
      <n v="23302">
        <tpls c="4">
          <tpl fld="3" item="1"/>
          <tpl hier="1" item="5"/>
          <tpl fld="1" item="5"/>
          <tpl fld="2" item="2"/>
        </tpls>
      </n>
      <n v="3831">
        <tpls c="4">
          <tpl fld="3" item="1"/>
          <tpl hier="1" item="5"/>
          <tpl fld="1" item="1"/>
          <tpl fld="2" item="1"/>
        </tpls>
      </n>
      <n v="4661">
        <tpls c="4">
          <tpl fld="3" item="1"/>
          <tpl hier="1" item="5"/>
          <tpl fld="1" item="6"/>
          <tpl fld="2" item="1"/>
        </tpls>
      </n>
      <n v="47615">
        <tpls c="4">
          <tpl fld="3" item="1"/>
          <tpl hier="1" item="5"/>
          <tpl fld="1" item="11"/>
          <tpl fld="2" item="0"/>
        </tpls>
      </n>
      <n v="22236">
        <tpls c="4">
          <tpl fld="3" item="1"/>
          <tpl hier="1" item="5"/>
          <tpl fld="1" item="7"/>
          <tpl fld="2" item="2"/>
        </tpls>
      </n>
      <n v="4148">
        <tpls c="4">
          <tpl fld="3" item="1"/>
          <tpl hier="1" item="5"/>
          <tpl fld="1" item="10"/>
          <tpl fld="2" item="1"/>
        </tpls>
      </n>
      <n v="4370">
        <tpls c="4">
          <tpl fld="3" item="1"/>
          <tpl hier="1" item="5"/>
          <tpl fld="1" item="8"/>
          <tpl fld="2" item="1"/>
        </tpls>
      </n>
      <n v="39161">
        <tpls c="4">
          <tpl fld="3" item="1"/>
          <tpl hier="1" item="5"/>
          <tpl fld="1" item="9"/>
          <tpl fld="2" item="0"/>
        </tpls>
      </n>
      <n v="18906">
        <tpls c="4">
          <tpl fld="3" item="1"/>
          <tpl hier="1" item="5"/>
          <tpl fld="1" item="11"/>
          <tpl fld="2" item="2"/>
        </tpls>
      </n>
      <n v="3517">
        <tpls c="4">
          <tpl fld="3" item="1"/>
          <tpl hier="1" item="5"/>
          <tpl fld="1" item="3"/>
          <tpl fld="2" item="1"/>
        </tpls>
      </n>
      <n v="4860">
        <tpls c="4">
          <tpl fld="3" item="1"/>
          <tpl hier="1" item="5"/>
          <tpl fld="1" item="4"/>
          <tpl fld="2" item="1"/>
        </tpls>
      </n>
      <n v="41721">
        <tpls c="4">
          <tpl fld="3" item="1"/>
          <tpl hier="1" item="5"/>
          <tpl fld="1" item="2"/>
          <tpl fld="2" item="0"/>
        </tpls>
      </n>
      <n v="21969">
        <tpls c="4">
          <tpl fld="3" item="1"/>
          <tpl hier="1" item="5"/>
          <tpl fld="1" item="9"/>
          <tpl fld="2" item="2"/>
        </tpls>
      </n>
      <n v="3767">
        <tpls c="4">
          <tpl fld="3" item="1"/>
          <tpl hier="1" item="5"/>
          <tpl fld="1" item="5"/>
          <tpl fld="2" item="1"/>
        </tpls>
      </n>
      <n v="40117">
        <tpls c="4">
          <tpl fld="3" item="1"/>
          <tpl hier="1" item="5"/>
          <tpl fld="1" item="1"/>
          <tpl fld="2" item="0"/>
        </tpls>
      </n>
      <n v="44575">
        <tpls c="4">
          <tpl fld="3" item="1"/>
          <tpl hier="1" item="5"/>
          <tpl fld="1" item="6"/>
          <tpl fld="2" item="0"/>
        </tpls>
      </n>
      <n v="26185">
        <tpls c="4">
          <tpl fld="3" item="1"/>
          <tpl hier="1" item="5"/>
          <tpl fld="1" item="2"/>
          <tpl fld="2" item="2"/>
        </tpls>
      </n>
      <n v="4557">
        <tpls c="4">
          <tpl fld="3" item="1"/>
          <tpl hier="1" item="5"/>
          <tpl fld="1" item="7"/>
          <tpl fld="2" item="1"/>
        </tpls>
      </n>
      <n v="42697">
        <tpls c="4">
          <tpl fld="3" item="1"/>
          <tpl hier="1" item="5"/>
          <tpl fld="1" item="10"/>
          <tpl fld="2" item="0"/>
        </tpls>
      </n>
      <n v="46371">
        <tpls c="4">
          <tpl fld="3" item="1"/>
          <tpl hier="1" item="5"/>
          <tpl fld="1" item="8"/>
          <tpl fld="2" item="0"/>
        </tpls>
      </n>
      <n v="22400">
        <tpls c="4">
          <tpl fld="3" item="1"/>
          <tpl hier="1" item="5"/>
          <tpl fld="1" item="1"/>
          <tpl fld="2" item="2"/>
        </tpls>
      </n>
      <n v="17281">
        <tpls c="4">
          <tpl fld="3" item="1"/>
          <tpl hier="1" item="5"/>
          <tpl fld="1" item="6"/>
          <tpl fld="2" item="2"/>
        </tpls>
      </n>
      <n v="4805">
        <tpls c="4">
          <tpl fld="3" item="1"/>
          <tpl hier="1" item="5"/>
          <tpl fld="1" item="11"/>
          <tpl fld="2" item="1"/>
        </tpls>
      </n>
      <n v="54599">
        <tpls c="4">
          <tpl fld="3" item="1"/>
          <tpl hier="1" item="5"/>
          <tpl fld="1" item="3"/>
          <tpl fld="2" item="0"/>
        </tpls>
      </n>
      <n v="5722">
        <tpls c="4">
          <tpl fld="3" item="1"/>
          <tpl hier="1" item="6"/>
          <tpl fld="1" item="10"/>
          <tpl fld="2" item="2"/>
        </tpls>
      </n>
      <n v="6555">
        <tpls c="4">
          <tpl fld="3" item="1"/>
          <tpl hier="1" item="6"/>
          <tpl fld="1" item="8"/>
          <tpl fld="2" item="2"/>
        </tpls>
      </n>
      <n v="1553">
        <tpls c="4">
          <tpl fld="3" item="1"/>
          <tpl hier="1" item="6"/>
          <tpl fld="1" item="9"/>
          <tpl fld="2" item="1"/>
        </tpls>
      </n>
      <n v="18373">
        <tpls c="4">
          <tpl fld="3" item="1"/>
          <tpl hier="1" item="6"/>
          <tpl fld="1" item="5"/>
          <tpl fld="2" item="0"/>
        </tpls>
      </n>
      <n v="19444">
        <tpls c="4">
          <tpl fld="3" item="1"/>
          <tpl hier="1" item="6"/>
          <tpl fld="1" item="7"/>
          <tpl fld="2" item="0"/>
        </tpls>
      </n>
      <n v="7059">
        <tpls c="4">
          <tpl fld="3" item="1"/>
          <tpl hier="1" item="6"/>
          <tpl fld="1" item="3"/>
          <tpl fld="2" item="2"/>
        </tpls>
      </n>
      <n v="6517">
        <tpls c="4">
          <tpl fld="3" item="1"/>
          <tpl hier="1" item="6"/>
          <tpl fld="1" item="4"/>
          <tpl fld="2" item="2"/>
        </tpls>
      </n>
      <n v="1058">
        <tpls c="4">
          <tpl fld="3" item="1"/>
          <tpl hier="1" item="6"/>
          <tpl fld="1" item="2"/>
          <tpl fld="2" item="1"/>
        </tpls>
      </n>
      <n v="13198">
        <tpls c="4">
          <tpl fld="3" item="1"/>
          <tpl hier="1" item="6"/>
          <tpl fld="1" item="4"/>
          <tpl fld="2" item="0"/>
        </tpls>
      </n>
      <n v="8798">
        <tpls c="4">
          <tpl fld="3" item="1"/>
          <tpl hier="1" item="6"/>
          <tpl fld="1" item="5"/>
          <tpl fld="2" item="2"/>
        </tpls>
      </n>
      <n v="1288">
        <tpls c="4">
          <tpl fld="3" item="1"/>
          <tpl hier="1" item="6"/>
          <tpl fld="1" item="1"/>
          <tpl fld="2" item="1"/>
        </tpls>
      </n>
      <n v="1952">
        <tpls c="4">
          <tpl fld="3" item="1"/>
          <tpl hier="1" item="6"/>
          <tpl fld="1" item="6"/>
          <tpl fld="2" item="1"/>
        </tpls>
      </n>
      <n v="19439">
        <tpls c="4">
          <tpl fld="3" item="1"/>
          <tpl hier="1" item="6"/>
          <tpl fld="1" item="11"/>
          <tpl fld="2" item="0"/>
        </tpls>
      </n>
      <n v="6660">
        <tpls c="4">
          <tpl fld="3" item="1"/>
          <tpl hier="1" item="6"/>
          <tpl fld="1" item="7"/>
          <tpl fld="2" item="2"/>
        </tpls>
      </n>
      <n v="1166">
        <tpls c="4">
          <tpl fld="3" item="1"/>
          <tpl hier="1" item="6"/>
          <tpl fld="1" item="10"/>
          <tpl fld="2" item="1"/>
        </tpls>
      </n>
      <n v="1635">
        <tpls c="4">
          <tpl fld="3" item="1"/>
          <tpl hier="1" item="6"/>
          <tpl fld="1" item="8"/>
          <tpl fld="2" item="1"/>
        </tpls>
      </n>
      <n v="14261">
        <tpls c="4">
          <tpl fld="3" item="1"/>
          <tpl hier="1" item="6"/>
          <tpl fld="1" item="9"/>
          <tpl fld="2" item="0"/>
        </tpls>
      </n>
      <n v="5109">
        <tpls c="4">
          <tpl fld="3" item="1"/>
          <tpl hier="1" item="6"/>
          <tpl fld="1" item="11"/>
          <tpl fld="2" item="2"/>
        </tpls>
      </n>
      <n v="1164">
        <tpls c="4">
          <tpl fld="3" item="1"/>
          <tpl hier="1" item="6"/>
          <tpl fld="1" item="3"/>
          <tpl fld="2" item="1"/>
        </tpls>
      </n>
      <n v="1919">
        <tpls c="4">
          <tpl fld="3" item="1"/>
          <tpl hier="1" item="6"/>
          <tpl fld="1" item="4"/>
          <tpl fld="2" item="1"/>
        </tpls>
      </n>
      <n v="11729">
        <tpls c="4">
          <tpl fld="3" item="1"/>
          <tpl hier="1" item="6"/>
          <tpl fld="1" item="2"/>
          <tpl fld="2" item="0"/>
        </tpls>
      </n>
      <n v="7144">
        <tpls c="4">
          <tpl fld="3" item="1"/>
          <tpl hier="1" item="6"/>
          <tpl fld="1" item="9"/>
          <tpl fld="2" item="2"/>
        </tpls>
      </n>
      <n v="1129">
        <tpls c="4">
          <tpl fld="3" item="1"/>
          <tpl hier="1" item="6"/>
          <tpl fld="1" item="5"/>
          <tpl fld="2" item="1"/>
        </tpls>
      </n>
      <n v="16289">
        <tpls c="4">
          <tpl fld="3" item="1"/>
          <tpl hier="1" item="6"/>
          <tpl fld="1" item="1"/>
          <tpl fld="2" item="0"/>
        </tpls>
      </n>
      <n v="14467">
        <tpls c="4">
          <tpl fld="3" item="1"/>
          <tpl hier="1" item="6"/>
          <tpl fld="1" item="6"/>
          <tpl fld="2" item="0"/>
        </tpls>
      </n>
      <n v="8273">
        <tpls c="4">
          <tpl fld="3" item="1"/>
          <tpl hier="1" item="6"/>
          <tpl fld="1" item="2"/>
          <tpl fld="2" item="2"/>
        </tpls>
      </n>
      <n v="1287">
        <tpls c="4">
          <tpl fld="3" item="1"/>
          <tpl hier="1" item="6"/>
          <tpl fld="1" item="7"/>
          <tpl fld="2" item="1"/>
        </tpls>
      </n>
      <n v="15394">
        <tpls c="4">
          <tpl fld="3" item="1"/>
          <tpl hier="1" item="6"/>
          <tpl fld="1" item="10"/>
          <tpl fld="2" item="0"/>
        </tpls>
      </n>
      <n v="16712">
        <tpls c="4">
          <tpl fld="3" item="1"/>
          <tpl hier="1" item="6"/>
          <tpl fld="1" item="8"/>
          <tpl fld="2" item="0"/>
        </tpls>
      </n>
      <n v="8080">
        <tpls c="4">
          <tpl fld="3" item="1"/>
          <tpl hier="1" item="6"/>
          <tpl fld="1" item="1"/>
          <tpl fld="2" item="2"/>
        </tpls>
      </n>
      <n v="5932">
        <tpls c="4">
          <tpl fld="3" item="1"/>
          <tpl hier="1" item="6"/>
          <tpl fld="1" item="6"/>
          <tpl fld="2" item="2"/>
        </tpls>
      </n>
      <n v="1882">
        <tpls c="4">
          <tpl fld="3" item="1"/>
          <tpl hier="1" item="6"/>
          <tpl fld="1" item="11"/>
          <tpl fld="2" item="1"/>
        </tpls>
      </n>
      <n v="19595">
        <tpls c="4">
          <tpl fld="3" item="1"/>
          <tpl hier="1" item="6"/>
          <tpl fld="1" item="3"/>
          <tpl fld="2" item="0"/>
        </tpls>
      </n>
      <n v="7563">
        <tpls c="4">
          <tpl fld="3" item="1"/>
          <tpl hier="1" item="6"/>
          <tpl fld="1" item="0"/>
          <tpl fld="2" item="2"/>
        </tpls>
      </n>
      <n v="1673">
        <tpls c="4">
          <tpl fld="3" item="1"/>
          <tpl hier="1" item="6"/>
          <tpl fld="1" item="0"/>
          <tpl fld="2" item="1"/>
        </tpls>
      </n>
      <n v="12723">
        <tpls c="4">
          <tpl fld="3" item="1"/>
          <tpl hier="1" item="7"/>
          <tpl fld="1" item="10"/>
          <tpl fld="2" item="2"/>
        </tpls>
      </n>
      <n v="13997">
        <tpls c="4">
          <tpl fld="3" item="1"/>
          <tpl hier="1" item="7"/>
          <tpl fld="1" item="8"/>
          <tpl fld="2" item="2"/>
        </tpls>
      </n>
      <n v="3093">
        <tpls c="4">
          <tpl fld="3" item="1"/>
          <tpl hier="1" item="7"/>
          <tpl fld="1" item="9"/>
          <tpl fld="2" item="1"/>
        </tpls>
      </n>
      <n v="34374">
        <tpls c="4">
          <tpl fld="3" item="1"/>
          <tpl hier="1" item="7"/>
          <tpl fld="1" item="5"/>
          <tpl fld="2" item="0"/>
        </tpls>
      </n>
      <n v="33781">
        <tpls c="4">
          <tpl fld="3" item="1"/>
          <tpl hier="1" item="7"/>
          <tpl fld="1" item="7"/>
          <tpl fld="2" item="0"/>
        </tpls>
      </n>
      <n v="16063">
        <tpls c="4">
          <tpl fld="3" item="1"/>
          <tpl hier="1" item="7"/>
          <tpl fld="1" item="3"/>
          <tpl fld="2" item="2"/>
        </tpls>
      </n>
      <n v="16371">
        <tpls c="4">
          <tpl fld="3" item="1"/>
          <tpl hier="1" item="7"/>
          <tpl fld="1" item="4"/>
          <tpl fld="2" item="2"/>
        </tpls>
      </n>
      <n v="2992">
        <tpls c="4">
          <tpl fld="3" item="1"/>
          <tpl hier="1" item="7"/>
          <tpl fld="1" item="2"/>
          <tpl fld="2" item="1"/>
        </tpls>
      </n>
      <n v="29970">
        <tpls c="4">
          <tpl fld="3" item="1"/>
          <tpl hier="1" item="7"/>
          <tpl fld="1" item="4"/>
          <tpl fld="2" item="0"/>
        </tpls>
      </n>
      <n v="14221">
        <tpls c="4">
          <tpl fld="3" item="1"/>
          <tpl hier="1" item="7"/>
          <tpl fld="1" item="5"/>
          <tpl fld="2" item="2"/>
        </tpls>
      </n>
      <n v="2721">
        <tpls c="4">
          <tpl fld="3" item="1"/>
          <tpl hier="1" item="7"/>
          <tpl fld="1" item="1"/>
          <tpl fld="2" item="1"/>
        </tpls>
      </n>
      <n v="3012">
        <tpls c="4">
          <tpl fld="3" item="1"/>
          <tpl hier="1" item="7"/>
          <tpl fld="1" item="6"/>
          <tpl fld="2" item="1"/>
        </tpls>
      </n>
      <n v="37432">
        <tpls c="4">
          <tpl fld="3" item="1"/>
          <tpl hier="1" item="7"/>
          <tpl fld="1" item="11"/>
          <tpl fld="2" item="0"/>
        </tpls>
      </n>
      <n v="12765">
        <tpls c="4">
          <tpl fld="3" item="1"/>
          <tpl hier="1" item="7"/>
          <tpl fld="1" item="7"/>
          <tpl fld="2" item="2"/>
        </tpls>
      </n>
      <n v="2939">
        <tpls c="4">
          <tpl fld="3" item="1"/>
          <tpl hier="1" item="7"/>
          <tpl fld="1" item="10"/>
          <tpl fld="2" item="1"/>
        </tpls>
      </n>
      <n v="2921">
        <tpls c="4">
          <tpl fld="3" item="1"/>
          <tpl hier="1" item="7"/>
          <tpl fld="1" item="8"/>
          <tpl fld="2" item="1"/>
        </tpls>
      </n>
      <n v="26838">
        <tpls c="4">
          <tpl fld="3" item="1"/>
          <tpl hier="1" item="7"/>
          <tpl fld="1" item="9"/>
          <tpl fld="2" item="0"/>
        </tpls>
      </n>
      <n v="12932">
        <tpls c="4">
          <tpl fld="3" item="1"/>
          <tpl hier="1" item="7"/>
          <tpl fld="1" item="11"/>
          <tpl fld="2" item="2"/>
        </tpls>
      </n>
      <n v="2299">
        <tpls c="4">
          <tpl fld="3" item="1"/>
          <tpl hier="1" item="7"/>
          <tpl fld="1" item="3"/>
          <tpl fld="2" item="1"/>
        </tpls>
      </n>
      <n v="3175">
        <tpls c="4">
          <tpl fld="3" item="1"/>
          <tpl hier="1" item="7"/>
          <tpl fld="1" item="4"/>
          <tpl fld="2" item="1"/>
        </tpls>
      </n>
      <n v="25156">
        <tpls c="4">
          <tpl fld="3" item="1"/>
          <tpl hier="1" item="7"/>
          <tpl fld="1" item="2"/>
          <tpl fld="2" item="0"/>
        </tpls>
      </n>
      <n v="12887">
        <tpls c="4">
          <tpl fld="3" item="1"/>
          <tpl hier="1" item="7"/>
          <tpl fld="1" item="9"/>
          <tpl fld="2" item="2"/>
        </tpls>
      </n>
      <n v="2474">
        <tpls c="4">
          <tpl fld="3" item="1"/>
          <tpl hier="1" item="7"/>
          <tpl fld="1" item="5"/>
          <tpl fld="2" item="1"/>
        </tpls>
      </n>
      <n v="29387">
        <tpls c="4">
          <tpl fld="3" item="1"/>
          <tpl hier="1" item="7"/>
          <tpl fld="1" item="1"/>
          <tpl fld="2" item="0"/>
        </tpls>
      </n>
      <n v="26709">
        <tpls c="4">
          <tpl fld="3" item="1"/>
          <tpl hier="1" item="7"/>
          <tpl fld="1" item="6"/>
          <tpl fld="2" item="0"/>
        </tpls>
      </n>
      <n v="17744">
        <tpls c="4">
          <tpl fld="3" item="1"/>
          <tpl hier="1" item="7"/>
          <tpl fld="1" item="2"/>
          <tpl fld="2" item="2"/>
        </tpls>
      </n>
      <n v="2985">
        <tpls c="4">
          <tpl fld="3" item="1"/>
          <tpl hier="1" item="7"/>
          <tpl fld="1" item="7"/>
          <tpl fld="2" item="1"/>
        </tpls>
      </n>
      <n v="31974">
        <tpls c="4">
          <tpl fld="3" item="1"/>
          <tpl hier="1" item="7"/>
          <tpl fld="1" item="10"/>
          <tpl fld="2" item="0"/>
        </tpls>
      </n>
      <n v="28229">
        <tpls c="4">
          <tpl fld="3" item="1"/>
          <tpl hier="1" item="7"/>
          <tpl fld="1" item="8"/>
          <tpl fld="2" item="0"/>
        </tpls>
      </n>
      <n v="16998">
        <tpls c="4">
          <tpl fld="3" item="1"/>
          <tpl hier="1" item="7"/>
          <tpl fld="1" item="1"/>
          <tpl fld="2" item="2"/>
        </tpls>
      </n>
      <n v="11915">
        <tpls c="4">
          <tpl fld="3" item="1"/>
          <tpl hier="1" item="7"/>
          <tpl fld="1" item="6"/>
          <tpl fld="2" item="2"/>
        </tpls>
      </n>
      <n v="3107">
        <tpls c="4">
          <tpl fld="3" item="1"/>
          <tpl hier="1" item="7"/>
          <tpl fld="1" item="11"/>
          <tpl fld="2" item="1"/>
        </tpls>
      </n>
      <n v="36238">
        <tpls c="4">
          <tpl fld="3" item="1"/>
          <tpl hier="1" item="7"/>
          <tpl fld="1" item="3"/>
          <tpl fld="2" item="0"/>
        </tpls>
      </n>
      <n v="17500">
        <tpls c="4">
          <tpl fld="3" item="1"/>
          <tpl hier="1" item="7"/>
          <tpl fld="1" item="0"/>
          <tpl fld="2" item="2"/>
        </tpls>
      </n>
      <n v="3092">
        <tpls c="4">
          <tpl fld="3" item="1"/>
          <tpl hier="1" item="7"/>
          <tpl fld="1" item="0"/>
          <tpl fld="2" item="1"/>
        </tpls>
      </n>
      <n v="37007">
        <tpls c="4">
          <tpl fld="3" item="1"/>
          <tpl hier="1" item="7"/>
          <tpl fld="1" item="0"/>
          <tpl fld="2" item="0"/>
        </tpls>
      </n>
      <n v="1673">
        <tpls c="4">
          <tpl fld="3" item="1"/>
          <tpl fld="0" item="0"/>
          <tpl hier="2" item="9"/>
          <tpl fld="2" item="1"/>
        </tpls>
      </n>
      <n v="1500">
        <tpls c="4">
          <tpl fld="3" item="0"/>
          <tpl fld="0" item="0"/>
          <tpl hier="2" item="9"/>
          <tpl fld="2" item="1"/>
        </tpls>
      </n>
      <n v="1500">
        <tpls c="4">
          <tpl fld="3" item="0"/>
          <tpl fld="0" item="0"/>
          <tpl fld="1" item="4"/>
          <tpl fld="2" item="1"/>
        </tpls>
      </n>
      <n v="3000">
        <tpls c="4">
          <tpl fld="3" item="0"/>
          <tpl fld="0" item="0"/>
          <tpl hier="2" item="11"/>
          <tpl fld="2" item="1"/>
        </tpls>
      </n>
      <n v="3592">
        <tpls c="4">
          <tpl fld="3" item="1"/>
          <tpl fld="0" item="0"/>
          <tpl hier="2" item="11"/>
          <tpl fld="2" item="1"/>
        </tpls>
      </n>
    </entries>
    <sets count="14">
      <set count="3" maxRank="1" setDefinition="[Tabelle_Daten].[Jahr].[All].children">
        <tpls c="1">
          <tpl fld="0" item="0"/>
        </tpls>
      </set>
      <set count="12" maxRank="1" setDefinition="[Tabelle_Daten].[Monat].[All].children">
        <tpls c="1">
          <tpl fld="1" item="0"/>
        </tpls>
      </set>
      <set count="3" maxRank="1" setDefinition="[Tabelle_Daten].[Produkt].[All].children">
        <tpls c="1">
          <tpl fld="2" item="0"/>
        </tpls>
      </set>
      <set count="1" maxRank="1" setDefinition="[Tabelle_Daten].[Monat].[All].[1]:[Tabelle_Daten].[Monat].[All].[1]">
        <tpls c="1">
          <tpl fld="1" item="0"/>
        </tpls>
      </set>
      <set count="3" maxRank="13" setDefinition="[Tabelle_Daten].[Produkt].[All].children" sortType="ascendingAlpha">
        <tpls c="1">
          <tpl fld="2" item="0"/>
        </tpls>
        <tpls c="1">
          <tpl fld="2" item="1"/>
        </tpls>
        <tpls c="1">
          <tpl fld="2" item="2"/>
        </tpls>
      </set>
      <set count="1" maxRank="1" setDefinition="{[Tabelle_Daten].[Jahr].[All]}">
        <tpls c="1">
          <tpl hier="1" item="4294967295"/>
        </tpls>
      </set>
      <set count="1" maxRank="1" setDefinition="{[Tabelle_Daten].[Jahr].&amp;[2017]}">
        <tpls c="1">
          <tpl fld="0" item="0"/>
        </tpls>
      </set>
      <set count="2" maxRank="1" setDefinition="{[Tabelle_Daten].[Jahr].&amp;[2017],[Tabelle_Daten].[Jahr].&amp;[2018]}">
        <tpls c="1">
          <tpl fld="0" item="0"/>
        </tpls>
      </set>
      <set count="3" maxRank="1" setDefinition="[Tabelle_Daten].[Produkt].children">
        <tpls c="1">
          <tpl fld="2" item="0"/>
        </tpls>
      </set>
      <set count="1" maxRank="1" setDefinition="[Tabelle_Daten].[Monat].[1]:[Tabelle_Daten].[Monat].[1]">
        <tpls c="1">
          <tpl fld="1" item="0"/>
        </tpls>
      </set>
      <set count="3" maxRank="8" setDefinition="[Tabelle_Daten].[Produkt].children" sortType="ascendingAlpha">
        <tpls c="1">
          <tpl fld="2" item="0"/>
        </tpls>
        <tpls c="1">
          <tpl fld="2" item="1"/>
        </tpls>
        <tpls c="1">
          <tpl fld="2" item="2"/>
        </tpls>
      </set>
      <set count="2" maxRank="1" setDefinition="[Tabelle_Daten].[Monat].[1]:[Tabelle_Daten].[Monat].[2]">
        <tpls c="1">
          <tpl fld="1" item="0"/>
        </tpls>
      </set>
      <set count="12" maxRank="1" setDefinition="[Tabelle_Daten].[Monat].children">
        <tpls c="1">
          <tpl fld="1" item="0"/>
        </tpls>
      </set>
      <set count="3" maxRank="1" setDefinition="[Tabelle_Daten].[Jahr].children">
        <tpls c="1">
          <tpl fld="0" item="0"/>
        </tpls>
      </set>
    </sets>
    <queryCache count="38">
      <query mdx="[Measures].[Summe von Umsatz - PLAN]">
        <tpls c="1">
          <tpl fld="3" item="0"/>
        </tpls>
      </query>
      <query mdx="[Measures].[Summe von Umsatz - Ist]">
        <tpls c="1">
          <tpl fld="3" item="1"/>
        </tpls>
      </query>
      <query mdx="[Measures].[Summe von Umsatz - Plan]">
        <tpls c="1">
          <tpl fld="3" item="0"/>
        </tpls>
      </query>
      <query mdx="[Tabelle_Daten].[Produkt].&amp;[Stuhl]">
        <tpls c="1">
          <tpl fld="2" item="1"/>
        </tpls>
      </query>
      <query mdx="[Tabelle_Daten].[Jahr].[All].[2017]">
        <tpls c="1">
          <tpl fld="0" item="0"/>
        </tpls>
      </query>
      <query mdx="[Tabelle_Daten].[Monat].[All].[1]">
        <tpls c="1">
          <tpl fld="1" item="0"/>
        </tpls>
      </query>
      <query mdx="[Tabelle_Daten].[Produkt].[All].[Stuhl]">
        <tpls c="1">
          <tpl fld="2" item="1"/>
        </tpls>
      </query>
      <query mdx="[Tabelle_Daten].[Monat].[All].[12]">
        <tpls c="1">
          <tpl fld="1" item="1"/>
        </tpls>
      </query>
      <query mdx="[Tabelle_Daten].[Monat].[All].[5]">
        <tpls c="1">
          <tpl fld="1" item="2"/>
        </tpls>
      </query>
      <query mdx="[Tabelle_Daten].[Monat].[All].[10]">
        <tpls c="1">
          <tpl fld="1" item="3"/>
        </tpls>
      </query>
      <query mdx="[Tabelle_Daten].[Monat].[All].[2]">
        <tpls c="1">
          <tpl fld="1" item="4"/>
        </tpls>
      </query>
      <query mdx="[Tabelle_Daten].[Monat].[All].[9]">
        <tpls c="1">
          <tpl fld="1" item="5"/>
        </tpls>
      </query>
      <query mdx="[Tabelle_Daten].[Monat].[All].[4]">
        <tpls c="1">
          <tpl fld="1" item="6"/>
        </tpls>
      </query>
      <query mdx="[Tabelle_Daten].[Monat].[All].[8]">
        <tpls c="1">
          <tpl fld="1" item="7"/>
        </tpls>
      </query>
      <query mdx="[Tabelle_Daten].[Monat].[All].[3]">
        <tpls c="1">
          <tpl fld="1" item="8"/>
        </tpls>
      </query>
      <query mdx="[Tabelle_Daten].[Monat].[All].[6]">
        <tpls c="1">
          <tpl fld="1" item="9"/>
        </tpls>
      </query>
      <query mdx="[Tabelle_Daten].[Monat].[All].[11]">
        <tpls c="1">
          <tpl fld="1" item="10"/>
        </tpls>
      </query>
      <query mdx="[Tabelle_Daten].[Monat].[All].[7]">
        <tpls c="1">
          <tpl fld="1" item="11"/>
        </tpls>
      </query>
      <query mdx=""/>
      <query mdx="[Tabelle_Daten].[Monat].[All].[24187]"/>
      <query mdx="[Tabelle_Daten].[Monat].[All].[4731]"/>
      <query mdx="[Tabelle_Daten].[Monat].[All].[Januar]"/>
      <query mdx="[Tabelle_Daten].[Monat].[All].[53882]"/>
      <query mdx="[Tabelle_Daten].[Monat].[All].[0]"/>
      <query mdx="[Tabelle_Daten].[Produkt].[Stuhl]">
        <tpls c="1">
          <tpl fld="2" item="1"/>
        </tpls>
      </query>
      <query mdx="[Tabelle_Daten].[Jahr].[2017]">
        <tpls c="1">
          <tpl fld="0" item="0"/>
        </tpls>
      </query>
      <query mdx="[Tabelle_Daten].[Monat].[1]">
        <tpls c="1">
          <tpl fld="1" item="0"/>
        </tpls>
      </query>
      <query mdx="[Tabelle_Daten].[Monat].[12]">
        <tpls c="1">
          <tpl fld="1" item="1"/>
        </tpls>
      </query>
      <query mdx="[Tabelle_Daten].[Monat].[4]">
        <tpls c="1">
          <tpl fld="1" item="6"/>
        </tpls>
      </query>
      <query mdx="[Tabelle_Daten].[Monat].[8]">
        <tpls c="1">
          <tpl fld="1" item="7"/>
        </tpls>
      </query>
      <query mdx="[Tabelle_Daten].[Monat].[11]">
        <tpls c="1">
          <tpl fld="1" item="10"/>
        </tpls>
      </query>
      <query mdx="[Tabelle_Daten].[Monat].[3]">
        <tpls c="1">
          <tpl fld="1" item="8"/>
        </tpls>
      </query>
      <query mdx="[Tabelle_Daten].[Monat].[7]">
        <tpls c="1">
          <tpl fld="1" item="11"/>
        </tpls>
      </query>
      <query mdx="[Tabelle_Daten].[Monat].[9]">
        <tpls c="1">
          <tpl fld="1" item="5"/>
        </tpls>
      </query>
      <query mdx="[Tabelle_Daten].[Monat].[10]">
        <tpls c="1">
          <tpl fld="1" item="3"/>
        </tpls>
      </query>
      <query mdx="[Tabelle_Daten].[Monat].[2]">
        <tpls c="1">
          <tpl fld="1" item="4"/>
        </tpls>
      </query>
      <query mdx="[Tabelle_Daten].[Monat].[6]">
        <tpls c="1">
          <tpl fld="1" item="9"/>
        </tpls>
      </query>
      <query mdx="[Tabelle_Daten].[Monat].[5]">
        <tpls c="1">
          <tpl fld="1" item="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dy Hauck" refreshedDate="43005.598790393517" backgroundQuery="1" createdVersion="6" refreshedVersion="6" minRefreshableVersion="3" recordCount="0" supportSubquery="1" supportAdvancedDrill="1" xr:uid="{97EB695E-5397-45AD-9D88-D16CB9E7E1A3}">
  <cacheSource type="external" connectionId="8"/>
  <cacheFields count="5">
    <cacheField name="[Tabelle_Daten].[Produkt].[Produkt]" caption="Produkt" numFmtId="0" hierarchy="2" level="1">
      <sharedItems count="3">
        <s v="Sofa"/>
        <s v="Stuhl"/>
        <s v="Tisch"/>
      </sharedItems>
    </cacheField>
    <cacheField name="[Tabelle_Daten].[Jahr].[Jahr]" caption="Jahr" numFmtId="0"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Tabelle_Daten].[Jahr].&amp;[2017]"/>
            <x15:cachedUniqueName index="1" name="[Tabelle_Daten].[Jahr].&amp;[2018]"/>
            <x15:cachedUniqueName index="2" name="[Tabelle_Daten].[Jahr].&amp;[2019]"/>
          </x15:cachedUniqueNames>
        </ext>
      </extLst>
    </cacheField>
    <cacheField name="[Tabelle_Daten].[Monat].[Monat]" caption="Monat" numFmtId="0" hierarchy="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elle_Daten].[Monat].&amp;[1]"/>
            <x15:cachedUniqueName index="1" name="[Tabelle_Daten].[Monat].&amp;[2]"/>
            <x15:cachedUniqueName index="2" name="[Tabelle_Daten].[Monat].&amp;[3]"/>
            <x15:cachedUniqueName index="3" name="[Tabelle_Daten].[Monat].&amp;[4]"/>
            <x15:cachedUniqueName index="4" name="[Tabelle_Daten].[Monat].&amp;[5]"/>
            <x15:cachedUniqueName index="5" name="[Tabelle_Daten].[Monat].&amp;[6]"/>
            <x15:cachedUniqueName index="6" name="[Tabelle_Daten].[Monat].&amp;[7]"/>
            <x15:cachedUniqueName index="7" name="[Tabelle_Daten].[Monat].&amp;[8]"/>
            <x15:cachedUniqueName index="8" name="[Tabelle_Daten].[Monat].&amp;[9]"/>
            <x15:cachedUniqueName index="9" name="[Tabelle_Daten].[Monat].&amp;[10]"/>
            <x15:cachedUniqueName index="10" name="[Tabelle_Daten].[Monat].&amp;[11]"/>
            <x15:cachedUniqueName index="11" name="[Tabelle_Daten].[Monat].&amp;[12]"/>
          </x15:cachedUniqueNames>
        </ext>
      </extLst>
    </cacheField>
    <cacheField name="[Measures].[Summe von Umsatz - PLAN]" caption="Summe von Umsatz - PLAN" numFmtId="0" hierarchy="13" level="32767"/>
    <cacheField name="[Measures].[Summe von Umsatz - IST]" caption="Summe von Umsatz - IST" numFmtId="0" hierarchy="14" level="32767"/>
  </cacheFields>
  <cacheHierarchies count="15">
    <cacheHierarchy uniqueName="[Tabelle_Daten].[Jahr]" caption="Jahr" attribute="1" defaultMemberUniqueName="[Tabelle_Daten].[Jahr].[All]" allUniqueName="[Tabelle_Daten].[Jahr].[All]" dimensionUniqueName="[Tabelle_Daten]" displayFolder="" count="2" memberValueDatatype="20" unbalanced="0">
      <fieldsUsage count="2">
        <fieldUsage x="-1"/>
        <fieldUsage x="1"/>
      </fieldsUsage>
    </cacheHierarchy>
    <cacheHierarchy uniqueName="[Tabelle_Daten].[Monat]" caption="Monat" attribute="1" defaultMemberUniqueName="[Tabelle_Daten].[Monat].[All]" allUniqueName="[Tabelle_Daten].[Monat].[All]" dimensionUniqueName="[Tabelle_Daten]" displayFolder="" count="2" memberValueDatatype="20" unbalanced="0">
      <fieldsUsage count="2">
        <fieldUsage x="-1"/>
        <fieldUsage x="2"/>
      </fieldsUsage>
    </cacheHierarchy>
    <cacheHierarchy uniqueName="[Tabelle_Daten].[Produkt]" caption="Produkt" attribute="1" defaultMemberUniqueName="[Tabelle_Daten].[Produkt].[All]" allUniqueName="[Tabelle_Daten].[Produkt].[All]" dimensionUniqueName="[Tabelle_Daten]" displayFolder="" count="2" memberValueDatatype="130" unbalanced="0">
      <fieldsUsage count="2">
        <fieldUsage x="-1"/>
        <fieldUsage x="0"/>
      </fieldsUsage>
    </cacheHierarchy>
    <cacheHierarchy uniqueName="[Tabelle_Daten].[Umsatz - PLAN]" caption="Umsatz - PLAN" attribute="1" defaultMemberUniqueName="[Tabelle_Daten].[Umsatz - PLAN].[All]" allUniqueName="[Tabelle_Daten].[Umsatz - PLAN].[All]" dimensionUniqueName="[Tabelle_Daten]" displayFolder="" count="0" memberValueDatatype="20" unbalanced="0"/>
    <cacheHierarchy uniqueName="[Tabelle_Daten].[Umsatz - IST]" caption="Umsatz - IST" attribute="1" defaultMemberUniqueName="[Tabelle_Daten].[Umsatz - IST].[All]" allUniqueName="[Tabelle_Daten].[Umsatz - IST].[All]" dimensionUniqueName="[Tabelle_Daten]" displayFolder="" count="0" memberValueDatatype="20" unbalanced="0"/>
    <cacheHierarchy uniqueName="[Tabelle_Jahr].[Jahr]" caption="Jahr" attribute="1" defaultMemberUniqueName="[Tabelle_Jahr].[Jahr].[All]" allUniqueName="[Tabelle_Jahr].[Jahr].[All]" dimensionUniqueName="[Tabelle_Jahr]" displayFolder="" count="0" memberValueDatatype="20" unbalanced="0"/>
    <cacheHierarchy uniqueName="[Tabelle_Monat].[Monat]" caption="Monat" attribute="1" defaultMemberUniqueName="[Tabelle_Monat].[Monat].[All]" allUniqueName="[Tabelle_Monat].[Monat].[All]" dimensionUniqueName="[Tabelle_Monat]" displayFolder="" count="0" memberValueDatatype="20" unbalanced="0"/>
    <cacheHierarchy uniqueName="[Tabelle_Produkt].[Produkt]" caption="Produkt" attribute="1" defaultMemberUniqueName="[Tabelle_Produkt].[Produkt].[All]" allUniqueName="[Tabelle_Produkt].[Produkt].[All]" dimensionUniqueName="[Tabelle_Produkt]" displayFolder="" count="0" memberValueDatatype="130" unbalanced="0"/>
    <cacheHierarchy uniqueName="[Measures].[__XL_Count Tabelle_Daten]" caption="__XL_Count Tabelle_Daten" measure="1" displayFolder="" measureGroup="Tabelle_Daten" count="0" hidden="1"/>
    <cacheHierarchy uniqueName="[Measures].[__XL_Count Tabelle_Jahr]" caption="__XL_Count Tabelle_Jahr" measure="1" displayFolder="" measureGroup="Tabelle_Jahr" count="0" hidden="1"/>
    <cacheHierarchy uniqueName="[Measures].[__XL_Count Tabelle_Monat]" caption="__XL_Count Tabelle_Monat" measure="1" displayFolder="" measureGroup="Tabelle_Monat" count="0" hidden="1"/>
    <cacheHierarchy uniqueName="[Measures].[__XL_Count Tabelle_Produkt]" caption="__XL_Count Tabelle_Produkt" measure="1" displayFolder="" measureGroup="Tabelle_Produkt" count="0" hidden="1"/>
    <cacheHierarchy uniqueName="[Measures].[__No measures defined]" caption="__No measures defined" measure="1" displayFolder="" count="0" hidden="1"/>
    <cacheHierarchy uniqueName="[Measures].[Summe von Umsatz - PLAN]" caption="Summe von Umsatz - PLAN" measure="1" displayFolder="" measureGroup="Tabelle_Daten" count="0" oneField="1" hidden="1">
      <fieldsUsage count="1">
        <fieldUsage x="3"/>
      </fieldsUsage>
      <extLst>
        <ext xmlns:x15="http://schemas.microsoft.com/office/spreadsheetml/2010/11/main" uri="{B97F6D7D-B522-45F9-BDA1-12C45D357490}">
          <x15:cacheHierarchy aggregatedColumn="3"/>
        </ext>
      </extLst>
    </cacheHierarchy>
    <cacheHierarchy uniqueName="[Measures].[Summe von Umsatz - IST]" caption="Summe von Umsatz - IST" measure="1" displayFolder="" measureGroup="Tabelle_Daten"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Tabelle_Daten" uniqueName="[Tabelle_Daten]" caption="Tabelle_Daten"/>
    <dimension name="Tabelle_Jahr" uniqueName="[Tabelle_Jahr]" caption="Tabelle_Jahr"/>
    <dimension name="Tabelle_Monat" uniqueName="[Tabelle_Monat]" caption="Tabelle_Monat"/>
    <dimension name="Tabelle_Produkt" uniqueName="[Tabelle_Produkt]" caption="Tabelle_Produkt"/>
  </dimensions>
  <measureGroups count="4">
    <measureGroup name="Tabelle_Daten" caption="Tabelle_Daten"/>
    <measureGroup name="Tabelle_Jahr" caption="Tabelle_Jahr"/>
    <measureGroup name="Tabelle_Monat" caption="Tabelle_Monat"/>
    <measureGroup name="Tabelle_Produkt" caption="Tabelle_Produkt"/>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dy Hauck" refreshedDate="43005.598791435186" backgroundQuery="1" createdVersion="6" refreshedVersion="6" minRefreshableVersion="3" recordCount="0" supportSubquery="1" supportAdvancedDrill="1" xr:uid="{961EC1CD-6AB2-4022-9BF8-93558A00EE9F}">
  <cacheSource type="external" connectionId="8"/>
  <cacheFields count="5">
    <cacheField name="[Tabelle_Daten].[Produkt].[Produkt]" caption="Produkt" numFmtId="0" hierarchy="2" level="1">
      <sharedItems count="3">
        <s v="Sofa"/>
        <s v="Stuhl"/>
        <s v="Tisch"/>
      </sharedItems>
    </cacheField>
    <cacheField name="[Tabelle_Daten].[Jahr].[Jahr]" caption="Jahr" numFmtId="0"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Tabelle_Daten].[Jahr].&amp;[2017]"/>
            <x15:cachedUniqueName index="1" name="[Tabelle_Daten].[Jahr].&amp;[2018]"/>
            <x15:cachedUniqueName index="2" name="[Tabelle_Daten].[Jahr].&amp;[2019]"/>
          </x15:cachedUniqueNames>
        </ext>
      </extLst>
    </cacheField>
    <cacheField name="[Tabelle_Daten].[Monat].[Monat]" caption="Monat" numFmtId="0" hierarchy="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elle_Daten].[Monat].&amp;[1]"/>
            <x15:cachedUniqueName index="1" name="[Tabelle_Daten].[Monat].&amp;[2]"/>
            <x15:cachedUniqueName index="2" name="[Tabelle_Daten].[Monat].&amp;[3]"/>
            <x15:cachedUniqueName index="3" name="[Tabelle_Daten].[Monat].&amp;[4]"/>
            <x15:cachedUniqueName index="4" name="[Tabelle_Daten].[Monat].&amp;[5]"/>
            <x15:cachedUniqueName index="5" name="[Tabelle_Daten].[Monat].&amp;[6]"/>
            <x15:cachedUniqueName index="6" name="[Tabelle_Daten].[Monat].&amp;[7]"/>
            <x15:cachedUniqueName index="7" name="[Tabelle_Daten].[Monat].&amp;[8]"/>
            <x15:cachedUniqueName index="8" name="[Tabelle_Daten].[Monat].&amp;[9]"/>
            <x15:cachedUniqueName index="9" name="[Tabelle_Daten].[Monat].&amp;[10]"/>
            <x15:cachedUniqueName index="10" name="[Tabelle_Daten].[Monat].&amp;[11]"/>
            <x15:cachedUniqueName index="11" name="[Tabelle_Daten].[Monat].&amp;[12]"/>
          </x15:cachedUniqueNames>
        </ext>
      </extLst>
    </cacheField>
    <cacheField name="[Measures].[Summe von Umsatz - PLAN]" caption="Summe von Umsatz - PLAN" numFmtId="0" hierarchy="13" level="32767"/>
    <cacheField name="[Measures].[Summe von Umsatz - IST]" caption="Summe von Umsatz - IST" numFmtId="0" hierarchy="14" level="32767"/>
  </cacheFields>
  <cacheHierarchies count="15">
    <cacheHierarchy uniqueName="[Tabelle_Daten].[Jahr]" caption="Jahr" attribute="1" defaultMemberUniqueName="[Tabelle_Daten].[Jahr].[All]" allUniqueName="[Tabelle_Daten].[Jahr].[All]" dimensionUniqueName="[Tabelle_Daten]" displayFolder="" count="2" memberValueDatatype="20" unbalanced="0">
      <fieldsUsage count="2">
        <fieldUsage x="-1"/>
        <fieldUsage x="1"/>
      </fieldsUsage>
    </cacheHierarchy>
    <cacheHierarchy uniqueName="[Tabelle_Daten].[Monat]" caption="Monat" attribute="1" defaultMemberUniqueName="[Tabelle_Daten].[Monat].[All]" allUniqueName="[Tabelle_Daten].[Monat].[All]" dimensionUniqueName="[Tabelle_Daten]" displayFolder="" count="2" memberValueDatatype="20" unbalanced="0">
      <fieldsUsage count="2">
        <fieldUsage x="-1"/>
        <fieldUsage x="2"/>
      </fieldsUsage>
    </cacheHierarchy>
    <cacheHierarchy uniqueName="[Tabelle_Daten].[Produkt]" caption="Produkt" attribute="1" defaultMemberUniqueName="[Tabelle_Daten].[Produkt].[All]" allUniqueName="[Tabelle_Daten].[Produkt].[All]" dimensionUniqueName="[Tabelle_Daten]" displayFolder="" count="2" memberValueDatatype="130" unbalanced="0">
      <fieldsUsage count="2">
        <fieldUsage x="-1"/>
        <fieldUsage x="0"/>
      </fieldsUsage>
    </cacheHierarchy>
    <cacheHierarchy uniqueName="[Tabelle_Daten].[Umsatz - PLAN]" caption="Umsatz - PLAN" attribute="1" defaultMemberUniqueName="[Tabelle_Daten].[Umsatz - PLAN].[All]" allUniqueName="[Tabelle_Daten].[Umsatz - PLAN].[All]" dimensionUniqueName="[Tabelle_Daten]" displayFolder="" count="0" memberValueDatatype="20" unbalanced="0"/>
    <cacheHierarchy uniqueName="[Tabelle_Daten].[Umsatz - IST]" caption="Umsatz - IST" attribute="1" defaultMemberUniqueName="[Tabelle_Daten].[Umsatz - IST].[All]" allUniqueName="[Tabelle_Daten].[Umsatz - IST].[All]" dimensionUniqueName="[Tabelle_Daten]" displayFolder="" count="0" memberValueDatatype="20" unbalanced="0"/>
    <cacheHierarchy uniqueName="[Tabelle_Jahr].[Jahr]" caption="Jahr" attribute="1" defaultMemberUniqueName="[Tabelle_Jahr].[Jahr].[All]" allUniqueName="[Tabelle_Jahr].[Jahr].[All]" dimensionUniqueName="[Tabelle_Jahr]" displayFolder="" count="0" memberValueDatatype="20" unbalanced="0"/>
    <cacheHierarchy uniqueName="[Tabelle_Monat].[Monat]" caption="Monat" attribute="1" defaultMemberUniqueName="[Tabelle_Monat].[Monat].[All]" allUniqueName="[Tabelle_Monat].[Monat].[All]" dimensionUniqueName="[Tabelle_Monat]" displayFolder="" count="0" memberValueDatatype="20" unbalanced="0"/>
    <cacheHierarchy uniqueName="[Tabelle_Produkt].[Produkt]" caption="Produkt" attribute="1" defaultMemberUniqueName="[Tabelle_Produkt].[Produkt].[All]" allUniqueName="[Tabelle_Produkt].[Produkt].[All]" dimensionUniqueName="[Tabelle_Produkt]" displayFolder="" count="0" memberValueDatatype="130" unbalanced="0"/>
    <cacheHierarchy uniqueName="[Measures].[__XL_Count Tabelle_Daten]" caption="__XL_Count Tabelle_Daten" measure="1" displayFolder="" measureGroup="Tabelle_Daten" count="0" hidden="1"/>
    <cacheHierarchy uniqueName="[Measures].[__XL_Count Tabelle_Jahr]" caption="__XL_Count Tabelle_Jahr" measure="1" displayFolder="" measureGroup="Tabelle_Jahr" count="0" hidden="1"/>
    <cacheHierarchy uniqueName="[Measures].[__XL_Count Tabelle_Monat]" caption="__XL_Count Tabelle_Monat" measure="1" displayFolder="" measureGroup="Tabelle_Monat" count="0" hidden="1"/>
    <cacheHierarchy uniqueName="[Measures].[__XL_Count Tabelle_Produkt]" caption="__XL_Count Tabelle_Produkt" measure="1" displayFolder="" measureGroup="Tabelle_Produkt" count="0" hidden="1"/>
    <cacheHierarchy uniqueName="[Measures].[__No measures defined]" caption="__No measures defined" measure="1" displayFolder="" count="0" hidden="1"/>
    <cacheHierarchy uniqueName="[Measures].[Summe von Umsatz - PLAN]" caption="Summe von Umsatz - PLAN" measure="1" displayFolder="" measureGroup="Tabelle_Daten" count="0" oneField="1" hidden="1">
      <fieldsUsage count="1">
        <fieldUsage x="3"/>
      </fieldsUsage>
      <extLst>
        <ext xmlns:x15="http://schemas.microsoft.com/office/spreadsheetml/2010/11/main" uri="{B97F6D7D-B522-45F9-BDA1-12C45D357490}">
          <x15:cacheHierarchy aggregatedColumn="3"/>
        </ext>
      </extLst>
    </cacheHierarchy>
    <cacheHierarchy uniqueName="[Measures].[Summe von Umsatz - IST]" caption="Summe von Umsatz - IST" measure="1" displayFolder="" measureGroup="Tabelle_Daten"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Tabelle_Daten" uniqueName="[Tabelle_Daten]" caption="Tabelle_Daten"/>
    <dimension name="Tabelle_Jahr" uniqueName="[Tabelle_Jahr]" caption="Tabelle_Jahr"/>
    <dimension name="Tabelle_Monat" uniqueName="[Tabelle_Monat]" caption="Tabelle_Monat"/>
    <dimension name="Tabelle_Produkt" uniqueName="[Tabelle_Produkt]" caption="Tabelle_Produkt"/>
  </dimensions>
  <measureGroups count="4">
    <measureGroup name="Tabelle_Daten" caption="Tabelle_Daten"/>
    <measureGroup name="Tabelle_Jahr" caption="Tabelle_Jahr"/>
    <measureGroup name="Tabelle_Monat" caption="Tabelle_Monat"/>
    <measureGroup name="Tabelle_Produkt" caption="Tabelle_Produkt"/>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dy Hauck" refreshedDate="43005.598787499999" backgroundQuery="1" createdVersion="3" refreshedVersion="6" minRefreshableVersion="3" recordCount="0" supportSubquery="1" supportAdvancedDrill="1" xr:uid="{EA02C254-2D71-403F-BD5F-F6E7D2453A2C}">
  <cacheSource type="external" connectionId="8">
    <extLst>
      <ext xmlns:x14="http://schemas.microsoft.com/office/spreadsheetml/2009/9/main" uri="{F057638F-6D5F-4e77-A914-E7F072B9BCA8}">
        <x14:sourceConnection name="ThisWorkbookDataModel"/>
      </ext>
    </extLst>
  </cacheSource>
  <cacheFields count="0"/>
  <cacheHierarchies count="15">
    <cacheHierarchy uniqueName="[Tabelle_Daten].[Jahr]" caption="Jahr" attribute="1" defaultMemberUniqueName="[Tabelle_Daten].[Jahr].[All]" allUniqueName="[Tabelle_Daten].[Jahr].[All]" dimensionUniqueName="[Tabelle_Daten]" displayFolder="" count="2" memberValueDatatype="20" unbalanced="0"/>
    <cacheHierarchy uniqueName="[Tabelle_Daten].[Monat]" caption="Monat" attribute="1" defaultMemberUniqueName="[Tabelle_Daten].[Monat].[All]" allUniqueName="[Tabelle_Daten].[Monat].[All]" dimensionUniqueName="[Tabelle_Daten]" displayFolder="" count="0" memberValueDatatype="20" unbalanced="0"/>
    <cacheHierarchy uniqueName="[Tabelle_Daten].[Produkt]" caption="Produkt" attribute="1" defaultMemberUniqueName="[Tabelle_Daten].[Produkt].[All]" allUniqueName="[Tabelle_Daten].[Produkt].[All]" dimensionUniqueName="[Tabelle_Daten]" displayFolder="" count="2" memberValueDatatype="130" unbalanced="0"/>
    <cacheHierarchy uniqueName="[Tabelle_Daten].[Umsatz - PLAN]" caption="Umsatz - PLAN" attribute="1" defaultMemberUniqueName="[Tabelle_Daten].[Umsatz - PLAN].[All]" allUniqueName="[Tabelle_Daten].[Umsatz - PLAN].[All]" dimensionUniqueName="[Tabelle_Daten]" displayFolder="" count="0" memberValueDatatype="20" unbalanced="0"/>
    <cacheHierarchy uniqueName="[Tabelle_Daten].[Umsatz - IST]" caption="Umsatz - IST" attribute="1" defaultMemberUniqueName="[Tabelle_Daten].[Umsatz - IST].[All]" allUniqueName="[Tabelle_Daten].[Umsatz - IST].[All]" dimensionUniqueName="[Tabelle_Daten]" displayFolder="" count="0" memberValueDatatype="20" unbalanced="0"/>
    <cacheHierarchy uniqueName="[Tabelle_Jahr].[Jahr]" caption="Jahr" attribute="1" defaultMemberUniqueName="[Tabelle_Jahr].[Jahr].[All]" allUniqueName="[Tabelle_Jahr].[Jahr].[All]" dimensionUniqueName="[Tabelle_Jahr]" displayFolder="" count="0" memberValueDatatype="20" unbalanced="0"/>
    <cacheHierarchy uniqueName="[Tabelle_Monat].[Monat]" caption="Monat" attribute="1" defaultMemberUniqueName="[Tabelle_Monat].[Monat].[All]" allUniqueName="[Tabelle_Monat].[Monat].[All]" dimensionUniqueName="[Tabelle_Monat]" displayFolder="" count="0" memberValueDatatype="20" unbalanced="0"/>
    <cacheHierarchy uniqueName="[Tabelle_Produkt].[Produkt]" caption="Produkt" attribute="1" defaultMemberUniqueName="[Tabelle_Produkt].[Produkt].[All]" allUniqueName="[Tabelle_Produkt].[Produkt].[All]" dimensionUniqueName="[Tabelle_Produkt]" displayFolder="" count="0" memberValueDatatype="130" unbalanced="0"/>
    <cacheHierarchy uniqueName="[Measures].[__XL_Count Tabelle_Daten]" caption="__XL_Count Tabelle_Daten" measure="1" displayFolder="" measureGroup="Tabelle_Daten" count="0" hidden="1"/>
    <cacheHierarchy uniqueName="[Measures].[__XL_Count Tabelle_Jahr]" caption="__XL_Count Tabelle_Jahr" measure="1" displayFolder="" measureGroup="Tabelle_Jahr" count="0" hidden="1"/>
    <cacheHierarchy uniqueName="[Measures].[__XL_Count Tabelle_Monat]" caption="__XL_Count Tabelle_Monat" measure="1" displayFolder="" measureGroup="Tabelle_Monat" count="0" hidden="1"/>
    <cacheHierarchy uniqueName="[Measures].[__XL_Count Tabelle_Produkt]" caption="__XL_Count Tabelle_Produkt" measure="1" displayFolder="" measureGroup="Tabelle_Produkt" count="0" hidden="1"/>
    <cacheHierarchy uniqueName="[Measures].[__No measures defined]" caption="__No measures defined" measure="1" displayFolder="" count="0" hidden="1"/>
    <cacheHierarchy uniqueName="[Measures].[Summe von Umsatz - PLAN]" caption="Summe von Umsatz - PLAN" measure="1" displayFolder="" measureGroup="Tabelle_Daten" count="0" hidden="1">
      <extLst>
        <ext xmlns:x15="http://schemas.microsoft.com/office/spreadsheetml/2010/11/main" uri="{B97F6D7D-B522-45F9-BDA1-12C45D357490}">
          <x15:cacheHierarchy aggregatedColumn="3"/>
        </ext>
      </extLst>
    </cacheHierarchy>
    <cacheHierarchy uniqueName="[Measures].[Summe von Umsatz - IST]" caption="Summe von Umsatz - IST" measure="1" displayFolder="" measureGroup="Tabelle_Daten"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C6E09-1437-4669-8F0A-807826D13AFA}" name="PivotTable4" cacheId="53" applyNumberFormats="0" applyBorderFormats="0" applyFontFormats="0" applyPatternFormats="0" applyAlignmentFormats="0" applyWidthHeightFormats="1" dataCaption="Werte" updatedVersion="6" minRefreshableVersion="3" useAutoFormatting="1" subtotalHiddenItems="1" itemPrintTitles="1" createdVersion="6" indent="0" outline="1" outlineData="1" multipleFieldFilters="0">
  <location ref="A3:AA18" firstHeaderRow="1" firstDataRow="3" firstDataCol="1"/>
  <pivotFields count="5">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axis="axisCol"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s>
  <rowFields count="2">
    <field x="0"/>
    <field x="1"/>
  </rowFields>
  <rowItems count="13">
    <i>
      <x/>
    </i>
    <i r="1">
      <x/>
    </i>
    <i r="1">
      <x v="1"/>
    </i>
    <i r="1">
      <x v="2"/>
    </i>
    <i>
      <x v="1"/>
    </i>
    <i r="1">
      <x/>
    </i>
    <i r="1">
      <x v="1"/>
    </i>
    <i r="1">
      <x v="2"/>
    </i>
    <i>
      <x v="2"/>
    </i>
    <i r="1">
      <x/>
    </i>
    <i r="1">
      <x v="1"/>
    </i>
    <i r="1">
      <x v="2"/>
    </i>
    <i t="grand">
      <x/>
    </i>
  </rowItems>
  <colFields count="2">
    <field x="2"/>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dataFields count="2">
    <dataField name="Summe von Umsatz - PLAN" fld="3" baseField="0" baseItem="0" numFmtId="3"/>
    <dataField name="Summe von Umsatz - IST" fld="4" baseField="0" baseItem="0" numFmtId="3"/>
  </dataFields>
  <formats count="39">
    <format dxfId="41">
      <pivotArea field="0" type="button" dataOnly="0" labelOnly="1" outline="0" axis="axisRow" fieldPosition="0"/>
    </format>
    <format dxfId="40">
      <pivotArea field="2" dataOnly="0" labelOnly="1" grandCol="1" outline="0" axis="axisCol" fieldPosition="0">
        <references count="1">
          <reference field="4294967294" count="1" selected="0">
            <x v="0"/>
          </reference>
        </references>
      </pivotArea>
    </format>
    <format dxfId="39">
      <pivotArea field="2" dataOnly="0" labelOnly="1" grandCol="1" outline="0" axis="axisCol" fieldPosition="0">
        <references count="1">
          <reference field="4294967294" count="1" selected="0">
            <x v="1"/>
          </reference>
        </references>
      </pivotArea>
    </format>
    <format dxfId="38">
      <pivotArea field="2" dataOnly="0" labelOnly="1" grandCol="1" outline="0" axis="axisCol" fieldPosition="0">
        <references count="1">
          <reference field="4294967294" count="1" selected="0">
            <x v="0"/>
          </reference>
        </references>
      </pivotArea>
    </format>
    <format dxfId="37">
      <pivotArea field="2" dataOnly="0" labelOnly="1" grandCol="1" outline="0" axis="axisCol" fieldPosition="0">
        <references count="1">
          <reference field="4294967294" count="1" selected="0">
            <x v="1"/>
          </reference>
        </references>
      </pivotArea>
    </format>
    <format dxfId="36">
      <pivotArea dataOnly="0" labelOnly="1" outline="0" fieldPosition="0">
        <references count="2">
          <reference field="4294967294" count="2">
            <x v="0"/>
            <x v="1"/>
          </reference>
          <reference field="2" count="1" selected="0">
            <x v="0"/>
          </reference>
        </references>
      </pivotArea>
    </format>
    <format dxfId="35">
      <pivotArea dataOnly="0" labelOnly="1" outline="0" fieldPosition="0">
        <references count="2">
          <reference field="4294967294" count="2">
            <x v="0"/>
            <x v="1"/>
          </reference>
          <reference field="2" count="1" selected="0">
            <x v="1"/>
          </reference>
        </references>
      </pivotArea>
    </format>
    <format dxfId="34">
      <pivotArea dataOnly="0" labelOnly="1" outline="0" fieldPosition="0">
        <references count="2">
          <reference field="4294967294" count="2">
            <x v="0"/>
            <x v="1"/>
          </reference>
          <reference field="2" count="1" selected="0">
            <x v="2"/>
          </reference>
        </references>
      </pivotArea>
    </format>
    <format dxfId="33">
      <pivotArea dataOnly="0" labelOnly="1" outline="0" fieldPosition="0">
        <references count="2">
          <reference field="4294967294" count="2">
            <x v="0"/>
            <x v="1"/>
          </reference>
          <reference field="2" count="1" selected="0">
            <x v="3"/>
          </reference>
        </references>
      </pivotArea>
    </format>
    <format dxfId="32">
      <pivotArea dataOnly="0" labelOnly="1" outline="0" fieldPosition="0">
        <references count="2">
          <reference field="4294967294" count="2">
            <x v="0"/>
            <x v="1"/>
          </reference>
          <reference field="2" count="1" selected="0">
            <x v="4"/>
          </reference>
        </references>
      </pivotArea>
    </format>
    <format dxfId="31">
      <pivotArea dataOnly="0" labelOnly="1" outline="0" fieldPosition="0">
        <references count="2">
          <reference field="4294967294" count="2">
            <x v="0"/>
            <x v="1"/>
          </reference>
          <reference field="2" count="1" selected="0">
            <x v="5"/>
          </reference>
        </references>
      </pivotArea>
    </format>
    <format dxfId="30">
      <pivotArea dataOnly="0" labelOnly="1" outline="0" fieldPosition="0">
        <references count="2">
          <reference field="4294967294" count="2">
            <x v="0"/>
            <x v="1"/>
          </reference>
          <reference field="2" count="1" selected="0">
            <x v="6"/>
          </reference>
        </references>
      </pivotArea>
    </format>
    <format dxfId="29">
      <pivotArea dataOnly="0" labelOnly="1" outline="0" fieldPosition="0">
        <references count="2">
          <reference field="4294967294" count="2">
            <x v="0"/>
            <x v="1"/>
          </reference>
          <reference field="2" count="1" selected="0">
            <x v="7"/>
          </reference>
        </references>
      </pivotArea>
    </format>
    <format dxfId="28">
      <pivotArea dataOnly="0" labelOnly="1" outline="0" fieldPosition="0">
        <references count="2">
          <reference field="4294967294" count="2">
            <x v="0"/>
            <x v="1"/>
          </reference>
          <reference field="2" count="1" selected="0">
            <x v="8"/>
          </reference>
        </references>
      </pivotArea>
    </format>
    <format dxfId="27">
      <pivotArea dataOnly="0" labelOnly="1" outline="0" fieldPosition="0">
        <references count="2">
          <reference field="4294967294" count="2">
            <x v="0"/>
            <x v="1"/>
          </reference>
          <reference field="2" count="1" selected="0">
            <x v="9"/>
          </reference>
        </references>
      </pivotArea>
    </format>
    <format dxfId="26">
      <pivotArea dataOnly="0" labelOnly="1" outline="0" fieldPosition="0">
        <references count="2">
          <reference field="4294967294" count="2">
            <x v="0"/>
            <x v="1"/>
          </reference>
          <reference field="2" count="1" selected="0">
            <x v="10"/>
          </reference>
        </references>
      </pivotArea>
    </format>
    <format dxfId="25">
      <pivotArea dataOnly="0" labelOnly="1" outline="0" fieldPosition="0">
        <references count="2">
          <reference field="4294967294" count="2">
            <x v="0"/>
            <x v="1"/>
          </reference>
          <reference field="2" count="1" selected="0">
            <x v="11"/>
          </reference>
        </references>
      </pivotArea>
    </format>
    <format dxfId="24">
      <pivotArea field="0" type="button" dataOnly="0" labelOnly="1" outline="0" axis="axisRow" fieldPosition="0"/>
    </format>
    <format dxfId="23">
      <pivotArea field="2" dataOnly="0" labelOnly="1" grandCol="1" outline="0" axis="axisCol" fieldPosition="0">
        <references count="1">
          <reference field="4294967294" count="1" selected="0">
            <x v="0"/>
          </reference>
        </references>
      </pivotArea>
    </format>
    <format dxfId="22">
      <pivotArea field="2" dataOnly="0" labelOnly="1" grandCol="1" outline="0" axis="axisCol" fieldPosition="0">
        <references count="1">
          <reference field="4294967294" count="1" selected="0">
            <x v="1"/>
          </reference>
        </references>
      </pivotArea>
    </format>
    <format dxfId="21">
      <pivotArea field="2" dataOnly="0" labelOnly="1" grandCol="1" outline="0" axis="axisCol" fieldPosition="0">
        <references count="1">
          <reference field="4294967294" count="1" selected="0">
            <x v="0"/>
          </reference>
        </references>
      </pivotArea>
    </format>
    <format dxfId="20">
      <pivotArea field="2" dataOnly="0" labelOnly="1" grandCol="1" outline="0" axis="axisCol" fieldPosition="0">
        <references count="1">
          <reference field="4294967294" count="1" selected="0">
            <x v="1"/>
          </reference>
        </references>
      </pivotArea>
    </format>
    <format dxfId="19">
      <pivotArea dataOnly="0" labelOnly="1" outline="0" fieldPosition="0">
        <references count="2">
          <reference field="4294967294" count="2">
            <x v="0"/>
            <x v="1"/>
          </reference>
          <reference field="2" count="1" selected="0">
            <x v="0"/>
          </reference>
        </references>
      </pivotArea>
    </format>
    <format dxfId="18">
      <pivotArea dataOnly="0" labelOnly="1" outline="0" fieldPosition="0">
        <references count="2">
          <reference field="4294967294" count="2">
            <x v="0"/>
            <x v="1"/>
          </reference>
          <reference field="2" count="1" selected="0">
            <x v="1"/>
          </reference>
        </references>
      </pivotArea>
    </format>
    <format dxfId="17">
      <pivotArea dataOnly="0" labelOnly="1" outline="0" fieldPosition="0">
        <references count="2">
          <reference field="4294967294" count="2">
            <x v="0"/>
            <x v="1"/>
          </reference>
          <reference field="2" count="1" selected="0">
            <x v="2"/>
          </reference>
        </references>
      </pivotArea>
    </format>
    <format dxfId="16">
      <pivotArea dataOnly="0" labelOnly="1" outline="0" fieldPosition="0">
        <references count="2">
          <reference field="4294967294" count="2">
            <x v="0"/>
            <x v="1"/>
          </reference>
          <reference field="2" count="1" selected="0">
            <x v="3"/>
          </reference>
        </references>
      </pivotArea>
    </format>
    <format dxfId="15">
      <pivotArea dataOnly="0" labelOnly="1" outline="0" fieldPosition="0">
        <references count="2">
          <reference field="4294967294" count="2">
            <x v="0"/>
            <x v="1"/>
          </reference>
          <reference field="2" count="1" selected="0">
            <x v="4"/>
          </reference>
        </references>
      </pivotArea>
    </format>
    <format dxfId="14">
      <pivotArea dataOnly="0" labelOnly="1" outline="0" fieldPosition="0">
        <references count="2">
          <reference field="4294967294" count="2">
            <x v="0"/>
            <x v="1"/>
          </reference>
          <reference field="2" count="1" selected="0">
            <x v="5"/>
          </reference>
        </references>
      </pivotArea>
    </format>
    <format dxfId="13">
      <pivotArea dataOnly="0" labelOnly="1" outline="0" fieldPosition="0">
        <references count="2">
          <reference field="4294967294" count="2">
            <x v="0"/>
            <x v="1"/>
          </reference>
          <reference field="2" count="1" selected="0">
            <x v="6"/>
          </reference>
        </references>
      </pivotArea>
    </format>
    <format dxfId="12">
      <pivotArea dataOnly="0" labelOnly="1" outline="0" fieldPosition="0">
        <references count="2">
          <reference field="4294967294" count="2">
            <x v="0"/>
            <x v="1"/>
          </reference>
          <reference field="2" count="1" selected="0">
            <x v="7"/>
          </reference>
        </references>
      </pivotArea>
    </format>
    <format dxfId="11">
      <pivotArea dataOnly="0" labelOnly="1" outline="0" fieldPosition="0">
        <references count="2">
          <reference field="4294967294" count="2">
            <x v="0"/>
            <x v="1"/>
          </reference>
          <reference field="2" count="1" selected="0">
            <x v="8"/>
          </reference>
        </references>
      </pivotArea>
    </format>
    <format dxfId="10">
      <pivotArea dataOnly="0" labelOnly="1" outline="0" fieldPosition="0">
        <references count="2">
          <reference field="4294967294" count="2">
            <x v="0"/>
            <x v="1"/>
          </reference>
          <reference field="2" count="1" selected="0">
            <x v="9"/>
          </reference>
        </references>
      </pivotArea>
    </format>
    <format dxfId="9">
      <pivotArea dataOnly="0" labelOnly="1" outline="0" fieldPosition="0">
        <references count="2">
          <reference field="4294967294" count="2">
            <x v="0"/>
            <x v="1"/>
          </reference>
          <reference field="2" count="1" selected="0">
            <x v="10"/>
          </reference>
        </references>
      </pivotArea>
    </format>
    <format dxfId="8">
      <pivotArea dataOnly="0" labelOnly="1" outline="0" fieldPosition="0">
        <references count="2">
          <reference field="4294967294" count="2">
            <x v="0"/>
            <x v="1"/>
          </reference>
          <reference field="2" count="1" selected="0">
            <x v="11"/>
          </reference>
        </references>
      </pivotArea>
    </format>
    <format dxfId="7">
      <pivotArea field="2" dataOnly="0" labelOnly="1" grandCol="1" outline="0" axis="axisCol" fieldPosition="0">
        <references count="1">
          <reference field="4294967294" count="1" selected="0">
            <x v="0"/>
          </reference>
        </references>
      </pivotArea>
    </format>
    <format dxfId="6">
      <pivotArea field="2" dataOnly="0" labelOnly="1" grandCol="1" outline="0" axis="axisCol" fieldPosition="0">
        <references count="1">
          <reference field="4294967294" count="1" selected="0">
            <x v="1"/>
          </reference>
        </references>
      </pivotArea>
    </format>
    <format dxfId="5">
      <pivotArea field="2" dataOnly="0" labelOnly="1" grandCol="1" outline="0" axis="axisCol" fieldPosition="0">
        <references count="1">
          <reference field="4294967294" count="1" selected="0">
            <x v="0"/>
          </reference>
        </references>
      </pivotArea>
    </format>
    <format dxfId="4">
      <pivotArea field="2" dataOnly="0" labelOnly="1" grandCol="1" outline="0" axis="axisCol" fieldPosition="0">
        <references count="1">
          <reference field="4294967294" count="1" selected="0">
            <x v="1"/>
          </reference>
        </references>
      </pivotArea>
    </format>
    <format dxfId="3">
      <pivotArea outline="0" fieldPosition="0">
        <references count="1">
          <reference field="4294967294" count="1">
            <x v="1"/>
          </reference>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3" showRowHeaders="1" showColHeaders="1" showRowStripes="0" showColStripes="0" showLastColumn="1"/>
  <rowHierarchiesUsage count="2">
    <rowHierarchyUsage hierarchyUsage="2"/>
    <rowHierarchyUsage hierarchyUsage="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Daten]"/>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212E7-1A16-467B-8624-F9E9158DF3D6}" name="PivotTable2" cacheId="50" applyNumberFormats="0" applyBorderFormats="0" applyFontFormats="0" applyPatternFormats="0" applyAlignmentFormats="0" applyWidthHeightFormats="1" dataCaption="Werte" updatedVersion="6" minRefreshableVersion="3" useAutoFormatting="1" subtotalHiddenItems="1" itemPrintTitles="1" createdVersion="6" indent="0" outline="1" outlineData="1" multipleFieldFilters="0">
  <location ref="A23:AA38" firstHeaderRow="1" firstDataRow="3" firstDataCol="1"/>
  <pivotFields count="5">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axis="axisCol"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s>
  <rowFields count="2">
    <field x="0"/>
    <field x="1"/>
  </rowFields>
  <rowItems count="13">
    <i>
      <x/>
    </i>
    <i r="1">
      <x/>
    </i>
    <i r="1">
      <x v="1"/>
    </i>
    <i r="1">
      <x v="2"/>
    </i>
    <i>
      <x v="1"/>
    </i>
    <i r="1">
      <x/>
    </i>
    <i r="1">
      <x v="1"/>
    </i>
    <i r="1">
      <x v="2"/>
    </i>
    <i>
      <x v="2"/>
    </i>
    <i r="1">
      <x/>
    </i>
    <i r="1">
      <x v="1"/>
    </i>
    <i r="1">
      <x v="2"/>
    </i>
    <i t="grand">
      <x/>
    </i>
  </rowItems>
  <colFields count="2">
    <field x="2"/>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dataFields count="2">
    <dataField name="Summe von Umsatz - PLAN" fld="3" baseField="0" baseItem="0" numFmtId="3"/>
    <dataField name="Summe von Umsatz - IST" fld="4" baseField="0" baseItem="0" numFmtId="3"/>
  </dataFields>
  <formats count="39">
    <format dxfId="80">
      <pivotArea field="0" type="button" dataOnly="0" labelOnly="1" outline="0" axis="axisRow" fieldPosition="0"/>
    </format>
    <format dxfId="79">
      <pivotArea field="2" dataOnly="0" labelOnly="1" grandCol="1" outline="0" axis="axisCol" fieldPosition="0">
        <references count="1">
          <reference field="4294967294" count="1" selected="0">
            <x v="0"/>
          </reference>
        </references>
      </pivotArea>
    </format>
    <format dxfId="78">
      <pivotArea field="2" dataOnly="0" labelOnly="1" grandCol="1" outline="0" axis="axisCol" fieldPosition="0">
        <references count="1">
          <reference field="4294967294" count="1" selected="0">
            <x v="1"/>
          </reference>
        </references>
      </pivotArea>
    </format>
    <format dxfId="77">
      <pivotArea field="2" dataOnly="0" labelOnly="1" grandCol="1" outline="0" axis="axisCol" fieldPosition="0">
        <references count="1">
          <reference field="4294967294" count="1" selected="0">
            <x v="0"/>
          </reference>
        </references>
      </pivotArea>
    </format>
    <format dxfId="76">
      <pivotArea field="2" dataOnly="0" labelOnly="1" grandCol="1" outline="0" axis="axisCol" fieldPosition="0">
        <references count="1">
          <reference field="4294967294" count="1" selected="0">
            <x v="1"/>
          </reference>
        </references>
      </pivotArea>
    </format>
    <format dxfId="75">
      <pivotArea dataOnly="0" labelOnly="1" outline="0" fieldPosition="0">
        <references count="2">
          <reference field="4294967294" count="2">
            <x v="0"/>
            <x v="1"/>
          </reference>
          <reference field="2" count="1" selected="0">
            <x v="0"/>
          </reference>
        </references>
      </pivotArea>
    </format>
    <format dxfId="74">
      <pivotArea dataOnly="0" labelOnly="1" outline="0" fieldPosition="0">
        <references count="2">
          <reference field="4294967294" count="2">
            <x v="0"/>
            <x v="1"/>
          </reference>
          <reference field="2" count="1" selected="0">
            <x v="1"/>
          </reference>
        </references>
      </pivotArea>
    </format>
    <format dxfId="73">
      <pivotArea dataOnly="0" labelOnly="1" outline="0" fieldPosition="0">
        <references count="2">
          <reference field="4294967294" count="2">
            <x v="0"/>
            <x v="1"/>
          </reference>
          <reference field="2" count="1" selected="0">
            <x v="2"/>
          </reference>
        </references>
      </pivotArea>
    </format>
    <format dxfId="72">
      <pivotArea dataOnly="0" labelOnly="1" outline="0" fieldPosition="0">
        <references count="2">
          <reference field="4294967294" count="2">
            <x v="0"/>
            <x v="1"/>
          </reference>
          <reference field="2" count="1" selected="0">
            <x v="3"/>
          </reference>
        </references>
      </pivotArea>
    </format>
    <format dxfId="71">
      <pivotArea dataOnly="0" labelOnly="1" outline="0" fieldPosition="0">
        <references count="2">
          <reference field="4294967294" count="2">
            <x v="0"/>
            <x v="1"/>
          </reference>
          <reference field="2" count="1" selected="0">
            <x v="4"/>
          </reference>
        </references>
      </pivotArea>
    </format>
    <format dxfId="70">
      <pivotArea dataOnly="0" labelOnly="1" outline="0" fieldPosition="0">
        <references count="2">
          <reference field="4294967294" count="2">
            <x v="0"/>
            <x v="1"/>
          </reference>
          <reference field="2" count="1" selected="0">
            <x v="5"/>
          </reference>
        </references>
      </pivotArea>
    </format>
    <format dxfId="69">
      <pivotArea dataOnly="0" labelOnly="1" outline="0" fieldPosition="0">
        <references count="2">
          <reference field="4294967294" count="2">
            <x v="0"/>
            <x v="1"/>
          </reference>
          <reference field="2" count="1" selected="0">
            <x v="6"/>
          </reference>
        </references>
      </pivotArea>
    </format>
    <format dxfId="68">
      <pivotArea dataOnly="0" labelOnly="1" outline="0" fieldPosition="0">
        <references count="2">
          <reference field="4294967294" count="2">
            <x v="0"/>
            <x v="1"/>
          </reference>
          <reference field="2" count="1" selected="0">
            <x v="7"/>
          </reference>
        </references>
      </pivotArea>
    </format>
    <format dxfId="67">
      <pivotArea dataOnly="0" labelOnly="1" outline="0" fieldPosition="0">
        <references count="2">
          <reference field="4294967294" count="2">
            <x v="0"/>
            <x v="1"/>
          </reference>
          <reference field="2" count="1" selected="0">
            <x v="8"/>
          </reference>
        </references>
      </pivotArea>
    </format>
    <format dxfId="66">
      <pivotArea dataOnly="0" labelOnly="1" outline="0" fieldPosition="0">
        <references count="2">
          <reference field="4294967294" count="2">
            <x v="0"/>
            <x v="1"/>
          </reference>
          <reference field="2" count="1" selected="0">
            <x v="9"/>
          </reference>
        </references>
      </pivotArea>
    </format>
    <format dxfId="65">
      <pivotArea dataOnly="0" labelOnly="1" outline="0" fieldPosition="0">
        <references count="2">
          <reference field="4294967294" count="2">
            <x v="0"/>
            <x v="1"/>
          </reference>
          <reference field="2" count="1" selected="0">
            <x v="10"/>
          </reference>
        </references>
      </pivotArea>
    </format>
    <format dxfId="64">
      <pivotArea dataOnly="0" labelOnly="1" outline="0" fieldPosition="0">
        <references count="2">
          <reference field="4294967294" count="2">
            <x v="0"/>
            <x v="1"/>
          </reference>
          <reference field="2" count="1" selected="0">
            <x v="11"/>
          </reference>
        </references>
      </pivotArea>
    </format>
    <format dxfId="63">
      <pivotArea field="0" type="button" dataOnly="0" labelOnly="1" outline="0" axis="axisRow" fieldPosition="0"/>
    </format>
    <format dxfId="62">
      <pivotArea field="2" dataOnly="0" labelOnly="1" grandCol="1" outline="0" axis="axisCol" fieldPosition="0">
        <references count="1">
          <reference field="4294967294" count="1" selected="0">
            <x v="0"/>
          </reference>
        </references>
      </pivotArea>
    </format>
    <format dxfId="61">
      <pivotArea field="2" dataOnly="0" labelOnly="1" grandCol="1" outline="0" axis="axisCol" fieldPosition="0">
        <references count="1">
          <reference field="4294967294" count="1" selected="0">
            <x v="1"/>
          </reference>
        </references>
      </pivotArea>
    </format>
    <format dxfId="60">
      <pivotArea field="2" dataOnly="0" labelOnly="1" grandCol="1" outline="0" axis="axisCol" fieldPosition="0">
        <references count="1">
          <reference field="4294967294" count="1" selected="0">
            <x v="0"/>
          </reference>
        </references>
      </pivotArea>
    </format>
    <format dxfId="59">
      <pivotArea field="2" dataOnly="0" labelOnly="1" grandCol="1" outline="0" axis="axisCol" fieldPosition="0">
        <references count="1">
          <reference field="4294967294" count="1" selected="0">
            <x v="1"/>
          </reference>
        </references>
      </pivotArea>
    </format>
    <format dxfId="58">
      <pivotArea dataOnly="0" labelOnly="1" outline="0" fieldPosition="0">
        <references count="2">
          <reference field="4294967294" count="2">
            <x v="0"/>
            <x v="1"/>
          </reference>
          <reference field="2" count="1" selected="0">
            <x v="0"/>
          </reference>
        </references>
      </pivotArea>
    </format>
    <format dxfId="57">
      <pivotArea dataOnly="0" labelOnly="1" outline="0" fieldPosition="0">
        <references count="2">
          <reference field="4294967294" count="2">
            <x v="0"/>
            <x v="1"/>
          </reference>
          <reference field="2" count="1" selected="0">
            <x v="1"/>
          </reference>
        </references>
      </pivotArea>
    </format>
    <format dxfId="56">
      <pivotArea dataOnly="0" labelOnly="1" outline="0" fieldPosition="0">
        <references count="2">
          <reference field="4294967294" count="2">
            <x v="0"/>
            <x v="1"/>
          </reference>
          <reference field="2" count="1" selected="0">
            <x v="2"/>
          </reference>
        </references>
      </pivotArea>
    </format>
    <format dxfId="55">
      <pivotArea dataOnly="0" labelOnly="1" outline="0" fieldPosition="0">
        <references count="2">
          <reference field="4294967294" count="2">
            <x v="0"/>
            <x v="1"/>
          </reference>
          <reference field="2" count="1" selected="0">
            <x v="3"/>
          </reference>
        </references>
      </pivotArea>
    </format>
    <format dxfId="54">
      <pivotArea dataOnly="0" labelOnly="1" outline="0" fieldPosition="0">
        <references count="2">
          <reference field="4294967294" count="2">
            <x v="0"/>
            <x v="1"/>
          </reference>
          <reference field="2" count="1" selected="0">
            <x v="4"/>
          </reference>
        </references>
      </pivotArea>
    </format>
    <format dxfId="53">
      <pivotArea dataOnly="0" labelOnly="1" outline="0" fieldPosition="0">
        <references count="2">
          <reference field="4294967294" count="2">
            <x v="0"/>
            <x v="1"/>
          </reference>
          <reference field="2" count="1" selected="0">
            <x v="5"/>
          </reference>
        </references>
      </pivotArea>
    </format>
    <format dxfId="52">
      <pivotArea dataOnly="0" labelOnly="1" outline="0" fieldPosition="0">
        <references count="2">
          <reference field="4294967294" count="2">
            <x v="0"/>
            <x v="1"/>
          </reference>
          <reference field="2" count="1" selected="0">
            <x v="6"/>
          </reference>
        </references>
      </pivotArea>
    </format>
    <format dxfId="51">
      <pivotArea dataOnly="0" labelOnly="1" outline="0" fieldPosition="0">
        <references count="2">
          <reference field="4294967294" count="2">
            <x v="0"/>
            <x v="1"/>
          </reference>
          <reference field="2" count="1" selected="0">
            <x v="7"/>
          </reference>
        </references>
      </pivotArea>
    </format>
    <format dxfId="50">
      <pivotArea dataOnly="0" labelOnly="1" outline="0" fieldPosition="0">
        <references count="2">
          <reference field="4294967294" count="2">
            <x v="0"/>
            <x v="1"/>
          </reference>
          <reference field="2" count="1" selected="0">
            <x v="8"/>
          </reference>
        </references>
      </pivotArea>
    </format>
    <format dxfId="49">
      <pivotArea dataOnly="0" labelOnly="1" outline="0" fieldPosition="0">
        <references count="2">
          <reference field="4294967294" count="2">
            <x v="0"/>
            <x v="1"/>
          </reference>
          <reference field="2" count="1" selected="0">
            <x v="9"/>
          </reference>
        </references>
      </pivotArea>
    </format>
    <format dxfId="48">
      <pivotArea dataOnly="0" labelOnly="1" outline="0" fieldPosition="0">
        <references count="2">
          <reference field="4294967294" count="2">
            <x v="0"/>
            <x v="1"/>
          </reference>
          <reference field="2" count="1" selected="0">
            <x v="10"/>
          </reference>
        </references>
      </pivotArea>
    </format>
    <format dxfId="47">
      <pivotArea dataOnly="0" labelOnly="1" outline="0" fieldPosition="0">
        <references count="2">
          <reference field="4294967294" count="2">
            <x v="0"/>
            <x v="1"/>
          </reference>
          <reference field="2" count="1" selected="0">
            <x v="11"/>
          </reference>
        </references>
      </pivotArea>
    </format>
    <format dxfId="46">
      <pivotArea field="2" dataOnly="0" labelOnly="1" grandCol="1" outline="0" axis="axisCol" fieldPosition="0">
        <references count="1">
          <reference field="4294967294" count="1" selected="0">
            <x v="0"/>
          </reference>
        </references>
      </pivotArea>
    </format>
    <format dxfId="45">
      <pivotArea field="2" dataOnly="0" labelOnly="1" grandCol="1" outline="0" axis="axisCol" fieldPosition="0">
        <references count="1">
          <reference field="4294967294" count="1" selected="0">
            <x v="1"/>
          </reference>
        </references>
      </pivotArea>
    </format>
    <format dxfId="44">
      <pivotArea field="2" dataOnly="0" labelOnly="1" grandCol="1" outline="0" axis="axisCol" fieldPosition="0">
        <references count="1">
          <reference field="4294967294" count="1" selected="0">
            <x v="0"/>
          </reference>
        </references>
      </pivotArea>
    </format>
    <format dxfId="43">
      <pivotArea field="2" dataOnly="0" labelOnly="1" grandCol="1" outline="0" axis="axisCol" fieldPosition="0">
        <references count="1">
          <reference field="4294967294" count="1" selected="0">
            <x v="1"/>
          </reference>
        </references>
      </pivotArea>
    </format>
    <format dxfId="42">
      <pivotArea outline="0" fieldPosition="0">
        <references count="1">
          <reference field="4294967294" count="1">
            <x v="1"/>
          </reference>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13" showRowHeaders="1" showColHeaders="1" showRowStripes="0" showColStripes="0" showLastColumn="1"/>
  <rowHierarchiesUsage count="2">
    <rowHierarchyUsage hierarchyUsage="2"/>
    <rowHierarchyUsage hierarchyUsage="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_Daten]"/>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5" xr16:uid="{00000000-0016-0000-0400-000000000000}" autoFormatId="16" applyNumberFormats="0" applyBorderFormats="0" applyFontFormats="0" applyPatternFormats="0" applyAlignmentFormats="0" applyWidthHeightFormats="0">
  <queryTableRefresh nextId="2">
    <queryTableFields count="1">
      <queryTableField id="1" name="Jahr" tableColumnId="1"/>
    </queryTableFields>
  </queryTableRefresh>
  <extLst>
    <ext xmlns:x15="http://schemas.microsoft.com/office/spreadsheetml/2010/11/main" uri="{883FBD77-0823-4a55-B5E3-86C4891E6966}">
      <x15:queryTable sourceDataName="Abfrage - Tabelle_Jah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backgroundRefresh="0" connectionId="6" xr16:uid="{00000000-0016-0000-0400-000001000000}" autoFormatId="16" applyNumberFormats="0" applyBorderFormats="0" applyFontFormats="0" applyPatternFormats="0" applyAlignmentFormats="0" applyWidthHeightFormats="0">
  <queryTableRefresh nextId="2">
    <queryTableFields count="1">
      <queryTableField id="1" name="Monat" tableColumnId="1"/>
    </queryTableFields>
  </queryTableRefresh>
  <extLst>
    <ext xmlns:x15="http://schemas.microsoft.com/office/spreadsheetml/2010/11/main" uri="{883FBD77-0823-4a55-B5E3-86C4891E6966}">
      <x15:queryTable sourceDataName="Abfrage - Tabelle_Mona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3" backgroundRefresh="0" connectionId="7" xr16:uid="{00000000-0016-0000-0400-000002000000}" autoFormatId="16" applyNumberFormats="0" applyBorderFormats="0" applyFontFormats="0" applyPatternFormats="0" applyAlignmentFormats="0" applyWidthHeightFormats="0">
  <queryTableRefresh nextId="2">
    <queryTableFields count="1">
      <queryTableField id="1" name="Produkt" tableColumnId="1"/>
    </queryTableFields>
  </queryTableRefresh>
  <extLst>
    <ext xmlns:x15="http://schemas.microsoft.com/office/spreadsheetml/2010/11/main" uri="{883FBD77-0823-4a55-B5E3-86C4891E6966}">
      <x15:queryTable sourceDataName="Abfrage - Tabelle_Produk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 xr10:uid="{EE1DC2E1-FFD5-4EC4-BDE4-31E5AA48FB53}" sourceName="[Tabelle_Daten].[Jahr]">
  <data>
    <olap pivotCacheId="2">
      <levels count="2">
        <level uniqueName="[Tabelle_Daten].[Jahr].[(All)]" sourceCaption="(All)" count="0"/>
        <level uniqueName="[Tabelle_Daten].[Jahr].[Jahr]" sourceCaption="Jahr" count="3">
          <ranges>
            <range startItem="0">
              <i n="[Tabelle_Daten].[Jahr].&amp;[2017]" c="2017"/>
              <i n="[Tabelle_Daten].[Jahr].&amp;[2018]" c="2018"/>
              <i n="[Tabelle_Daten].[Jahr].&amp;[2019]" c="2019"/>
            </range>
          </ranges>
        </level>
      </levels>
      <selections count="1">
        <selection n="[Tabelle_Daten].[Jah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ahr" xr10:uid="{EB576305-048E-4D0D-80D7-B0880CDF04F3}" cache="Datenschnitt_Jahr" caption="Jahr" columnCount="2" level="1" style="SlicerStyleLight6" rowHeight="1440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B2225F-266D-4227-9CAD-7D16A1AAA7CE}" name="Tabelle2" displayName="Tabelle2" ref="A4:D8" totalsRowShown="0">
  <autoFilter ref="A4:D8" xr:uid="{70E8A05F-AB1A-406A-9EE2-955A7E34DDDE}"/>
  <tableColumns count="4">
    <tableColumn id="1" xr3:uid="{B8F30AD4-FD34-4991-9D7D-ADABA703A0CA}" name="Bezeichnung"/>
    <tableColumn id="2" xr3:uid="{1A2F63AC-B3A8-43FC-86DB-119435AB672D}" name="Syntax"/>
    <tableColumn id="3" xr3:uid="{692ED74B-76CF-48EB-9BCF-20B7BD358A90}" name="Beispiel"/>
    <tableColumn id="4" xr3:uid="{5B73201D-2A00-4FD4-BF20-6625B66EFE50}" name="Ergebnis Beispiel"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1F638-AA13-4FF5-8447-E9D002BB50E0}" name="Tabelle_Daten" displayName="Tabelle_Daten" ref="A2:E110" totalsRowShown="0">
  <autoFilter ref="A2:E110" xr:uid="{FF206033-F719-4BD1-AD4A-F6FE312E4BEE}"/>
  <tableColumns count="5">
    <tableColumn id="1" xr3:uid="{7680304E-E696-4CE6-A218-42136F3E05B3}" name="Jahr"/>
    <tableColumn id="2" xr3:uid="{BC181295-1AD6-490F-AB5C-4996B119C73D}" name="Monat"/>
    <tableColumn id="3" xr3:uid="{A9F5FD21-B02B-4A3C-9555-E6C598FC08FE}" name="Produkt"/>
    <tableColumn id="5" xr3:uid="{0B847C9B-A706-4E2D-AA4A-C8D9513C8530}" name="Umsatz - PLAN"/>
    <tableColumn id="4" xr3:uid="{0FB51B5A-B966-4FBF-9DAC-C9B1EA2174A2}" name="Umsatz - IST" dataDxfId="2"/>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DFCF7D-20EB-4222-B40C-29A8408717E4}" name="Tabelle_DD_Effekt" displayName="Tabelle_DD_Effekt" ref="B2:B4" totalsRowShown="0">
  <autoFilter ref="B2:B4" xr:uid="{4F19FE57-1F95-44EA-8785-1B375696BE38}"/>
  <tableColumns count="1">
    <tableColumn id="1" xr3:uid="{386495B6-99C1-4C0E-B617-B2CE75BBED36}" name="Effekt"/>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B40663-5985-4E7E-BA24-30D01D885B6E}" name="Tabelle_Jahr" displayName="Tabelle_Jahr" ref="C2:C5" tableType="queryTable" totalsRowShown="0">
  <autoFilter ref="C2:C5" xr:uid="{DC11F425-22B0-4225-87CA-5BF4493EB0B4}"/>
  <tableColumns count="1">
    <tableColumn id="1" xr3:uid="{8518DAE0-EF13-4A39-B19F-B6FBA2A0F83D}" uniqueName="1" name="Jahr" queryTableField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14DA50-06D5-4EAC-AEE7-714D6DDB2CB4}" name="Tabelle_Monat" displayName="Tabelle_Monat" ref="D2:D14" tableType="queryTable" totalsRowShown="0">
  <autoFilter ref="D2:D14" xr:uid="{949DE4E1-D9B7-49C3-A6AB-6E4FA5360D1B}"/>
  <tableColumns count="1">
    <tableColumn id="1" xr3:uid="{F5A08541-072D-4D6C-A7E1-CFBFC4F4A4B4}" uniqueName="1" name="Monat" queryTableField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90A14B-9FB9-4AD4-977A-83C1578E517A}" name="Tabelle_Produkt" displayName="Tabelle_Produkt" ref="E2:E5" tableType="queryTable" totalsRowShown="0">
  <autoFilter ref="E2:E5" xr:uid="{3FB3280D-6E9A-4764-9343-B76A0232E39F}"/>
  <tableColumns count="1">
    <tableColumn id="1" xr3:uid="{8F816752-56C4-4E65-A7BD-EF55E1D9DAEE}" uniqueName="1" name="Produkt"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27DB-90DC-4C33-A38F-DB85AA56E491}">
  <sheetPr>
    <tabColor theme="6" tint="-0.249977111117893"/>
  </sheetPr>
  <dimension ref="A1:A14"/>
  <sheetViews>
    <sheetView showGridLines="0" tabSelected="1" workbookViewId="0">
      <selection activeCell="D18" sqref="D18"/>
    </sheetView>
  </sheetViews>
  <sheetFormatPr baseColWidth="10" defaultRowHeight="15" x14ac:dyDescent="0.25"/>
  <sheetData>
    <row r="1" spans="1:1" ht="23.25" x14ac:dyDescent="0.35">
      <c r="A1" s="10" t="s">
        <v>66</v>
      </c>
    </row>
    <row r="3" spans="1:1" x14ac:dyDescent="0.25">
      <c r="A3" s="68" t="s">
        <v>57</v>
      </c>
    </row>
    <row r="4" spans="1:1" x14ac:dyDescent="0.25">
      <c r="A4" s="68" t="s">
        <v>64</v>
      </c>
    </row>
    <row r="5" spans="1:1" x14ac:dyDescent="0.25">
      <c r="A5" s="68" t="s">
        <v>58</v>
      </c>
    </row>
    <row r="6" spans="1:1" x14ac:dyDescent="0.25">
      <c r="A6" s="68" t="s">
        <v>56</v>
      </c>
    </row>
    <row r="7" spans="1:1" x14ac:dyDescent="0.25">
      <c r="A7" s="68" t="s">
        <v>59</v>
      </c>
    </row>
    <row r="8" spans="1:1" x14ac:dyDescent="0.25">
      <c r="A8" s="68" t="s">
        <v>60</v>
      </c>
    </row>
    <row r="9" spans="1:1" x14ac:dyDescent="0.25">
      <c r="A9" s="68" t="s">
        <v>61</v>
      </c>
    </row>
    <row r="10" spans="1:1" x14ac:dyDescent="0.25">
      <c r="A10" s="68" t="s">
        <v>62</v>
      </c>
    </row>
    <row r="11" spans="1:1" x14ac:dyDescent="0.25">
      <c r="A11" s="68" t="s">
        <v>63</v>
      </c>
    </row>
    <row r="12" spans="1:1" x14ac:dyDescent="0.25">
      <c r="A12" s="68" t="s">
        <v>65</v>
      </c>
    </row>
    <row r="13" spans="1:1" x14ac:dyDescent="0.25">
      <c r="A13" s="68" t="s">
        <v>69</v>
      </c>
    </row>
    <row r="14" spans="1:1" x14ac:dyDescent="0.25">
      <c r="A14" s="68" t="s">
        <v>70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648A-45D8-4705-A21E-D3154070A49C}">
  <sheetPr>
    <tabColor theme="7" tint="0.59999389629810485"/>
  </sheetPr>
  <dimension ref="A2:D8"/>
  <sheetViews>
    <sheetView showGridLines="0" workbookViewId="0">
      <selection activeCell="C17" sqref="C17"/>
    </sheetView>
  </sheetViews>
  <sheetFormatPr baseColWidth="10" defaultRowHeight="15" x14ac:dyDescent="0.25"/>
  <cols>
    <col min="1" max="1" width="20.7109375" bestFit="1" customWidth="1"/>
    <col min="2" max="2" width="90.85546875" bestFit="1" customWidth="1"/>
    <col min="3" max="3" width="171.28515625" bestFit="1" customWidth="1"/>
    <col min="4" max="4" width="18.28515625" style="8" customWidth="1"/>
  </cols>
  <sheetData>
    <row r="2" spans="1:4" ht="23.25" x14ac:dyDescent="0.35">
      <c r="A2" s="10" t="s">
        <v>36</v>
      </c>
    </row>
    <row r="4" spans="1:4" x14ac:dyDescent="0.25">
      <c r="A4" t="s">
        <v>37</v>
      </c>
      <c r="B4" t="s">
        <v>38</v>
      </c>
      <c r="C4" t="s">
        <v>39</v>
      </c>
      <c r="D4" s="8" t="s">
        <v>40</v>
      </c>
    </row>
    <row r="5" spans="1:4" x14ac:dyDescent="0.25">
      <c r="A5" t="s">
        <v>27</v>
      </c>
      <c r="B5" s="9" t="s">
        <v>28</v>
      </c>
      <c r="C5" s="9" t="s">
        <v>55</v>
      </c>
      <c r="D5" s="11" vm="1">
        <f>CUBEVALUE("ThisWorkbookDataModel","[Measures].[Summe von Umsatz - PLAN]","[Tabelle_Daten].[Produkt].[Stuhl]","[Tabelle_Daten].[Jahr].[2017]","[Tabelle_Daten].[Monat].[1]")</f>
        <v>1500</v>
      </c>
    </row>
    <row r="6" spans="1:4" x14ac:dyDescent="0.25">
      <c r="A6" t="s">
        <v>29</v>
      </c>
      <c r="B6" s="9" t="s">
        <v>30</v>
      </c>
      <c r="C6" s="9" t="s">
        <v>67</v>
      </c>
      <c r="D6" s="11" t="str" vm="47">
        <f>CUBESET("ThisWorkbookDataModel","[Tabelle_Daten].[Monat].children","Monat")</f>
        <v>Monat</v>
      </c>
    </row>
    <row r="7" spans="1:4" x14ac:dyDescent="0.25">
      <c r="A7" t="s">
        <v>33</v>
      </c>
      <c r="B7" s="9" t="s">
        <v>31</v>
      </c>
      <c r="C7" s="9" t="s">
        <v>32</v>
      </c>
      <c r="D7" s="11" vm="48">
        <f>CUBESETCOUNT(D6)</f>
        <v>12</v>
      </c>
    </row>
    <row r="8" spans="1:4" x14ac:dyDescent="0.25">
      <c r="A8" t="s">
        <v>35</v>
      </c>
      <c r="B8" s="9" t="s">
        <v>34</v>
      </c>
      <c r="C8" s="9" t="s">
        <v>68</v>
      </c>
      <c r="D8" s="8" t="str" vm="2">
        <f>CUBERANKEDMEMBER("ThisWorkbookDataModel","[Tabelle_Daten].[Jahr].children",1)</f>
        <v>2017</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D4DBC-D2D0-439A-ACAB-ECEEFAD4196C}">
  <dimension ref="A3:AA41"/>
  <sheetViews>
    <sheetView zoomScale="70" zoomScaleNormal="70" workbookViewId="0">
      <selection activeCell="F111" sqref="F111"/>
    </sheetView>
  </sheetViews>
  <sheetFormatPr baseColWidth="10" defaultRowHeight="15" outlineLevelRow="1" x14ac:dyDescent="0.25"/>
  <cols>
    <col min="1" max="1" width="29.28515625" bestFit="1" customWidth="1"/>
    <col min="2" max="2" width="32.85546875" bestFit="1" customWidth="1"/>
    <col min="3" max="3" width="16" bestFit="1" customWidth="1"/>
    <col min="4" max="4" width="25.42578125" bestFit="1" customWidth="1"/>
    <col min="5" max="5" width="16" bestFit="1" customWidth="1"/>
    <col min="6" max="6" width="25.42578125" bestFit="1" customWidth="1"/>
    <col min="7" max="7" width="16" bestFit="1" customWidth="1"/>
    <col min="8" max="8" width="25.42578125" bestFit="1" customWidth="1"/>
    <col min="9" max="9" width="16" bestFit="1" customWidth="1"/>
    <col min="10" max="10" width="25.42578125" bestFit="1" customWidth="1"/>
    <col min="11" max="11" width="16" bestFit="1" customWidth="1"/>
    <col min="12" max="12" width="25.42578125" bestFit="1" customWidth="1"/>
    <col min="13" max="13" width="16" bestFit="1" customWidth="1"/>
    <col min="14" max="14" width="25.42578125" bestFit="1" customWidth="1"/>
    <col min="15" max="15" width="16" bestFit="1" customWidth="1"/>
    <col min="16" max="16" width="25.42578125" bestFit="1" customWidth="1"/>
    <col min="17" max="17" width="16" bestFit="1" customWidth="1"/>
    <col min="18" max="18" width="25.42578125" bestFit="1" customWidth="1"/>
    <col min="19" max="19" width="16" bestFit="1" customWidth="1"/>
    <col min="20" max="20" width="25.42578125" bestFit="1" customWidth="1"/>
    <col min="21" max="21" width="16" bestFit="1" customWidth="1"/>
    <col min="22" max="22" width="25.42578125" bestFit="1" customWidth="1"/>
    <col min="23" max="23" width="16" bestFit="1" customWidth="1"/>
    <col min="24" max="24" width="25.42578125" bestFit="1" customWidth="1"/>
    <col min="25" max="25" width="16" bestFit="1" customWidth="1"/>
    <col min="26" max="26" width="34.5703125" bestFit="1" customWidth="1"/>
    <col min="27" max="27" width="24.85546875" bestFit="1" customWidth="1"/>
    <col min="28" max="28" width="17.7109375" customWidth="1"/>
  </cols>
  <sheetData>
    <row r="3" spans="1:27" x14ac:dyDescent="0.25">
      <c r="B3" s="2" t="s">
        <v>8</v>
      </c>
    </row>
    <row r="4" spans="1:27" ht="30" x14ac:dyDescent="0.25">
      <c r="B4">
        <v>1</v>
      </c>
      <c r="D4">
        <v>2</v>
      </c>
      <c r="F4">
        <v>3</v>
      </c>
      <c r="H4">
        <v>4</v>
      </c>
      <c r="J4">
        <v>5</v>
      </c>
      <c r="L4">
        <v>6</v>
      </c>
      <c r="N4">
        <v>7</v>
      </c>
      <c r="P4">
        <v>8</v>
      </c>
      <c r="R4">
        <v>9</v>
      </c>
      <c r="T4">
        <v>10</v>
      </c>
      <c r="V4">
        <v>11</v>
      </c>
      <c r="X4">
        <v>12</v>
      </c>
      <c r="Z4" s="6" t="s">
        <v>12</v>
      </c>
      <c r="AA4" s="6" t="s">
        <v>13</v>
      </c>
    </row>
    <row r="5" spans="1:27" s="6" customFormat="1" ht="59.25" customHeight="1" x14ac:dyDescent="0.25">
      <c r="A5" s="5" t="s">
        <v>6</v>
      </c>
      <c r="B5" s="6" t="s">
        <v>11</v>
      </c>
      <c r="C5" s="6" t="s">
        <v>14</v>
      </c>
      <c r="D5" s="6" t="s">
        <v>11</v>
      </c>
      <c r="E5" s="6" t="s">
        <v>14</v>
      </c>
      <c r="F5" s="6" t="s">
        <v>11</v>
      </c>
      <c r="G5" s="6" t="s">
        <v>14</v>
      </c>
      <c r="H5" s="6" t="s">
        <v>11</v>
      </c>
      <c r="I5" s="6" t="s">
        <v>14</v>
      </c>
      <c r="J5" s="6" t="s">
        <v>11</v>
      </c>
      <c r="K5" s="6" t="s">
        <v>14</v>
      </c>
      <c r="L5" s="6" t="s">
        <v>11</v>
      </c>
      <c r="M5" s="6" t="s">
        <v>14</v>
      </c>
      <c r="N5" s="6" t="s">
        <v>11</v>
      </c>
      <c r="O5" s="6" t="s">
        <v>14</v>
      </c>
      <c r="P5" s="6" t="s">
        <v>11</v>
      </c>
      <c r="Q5" s="6" t="s">
        <v>14</v>
      </c>
      <c r="R5" s="6" t="s">
        <v>11</v>
      </c>
      <c r="S5" s="6" t="s">
        <v>14</v>
      </c>
      <c r="T5" s="6" t="s">
        <v>11</v>
      </c>
      <c r="U5" s="6" t="s">
        <v>14</v>
      </c>
      <c r="V5" s="6" t="s">
        <v>11</v>
      </c>
      <c r="W5" s="6" t="s">
        <v>14</v>
      </c>
      <c r="X5" s="6" t="s">
        <v>11</v>
      </c>
      <c r="Y5" s="6" t="s">
        <v>14</v>
      </c>
    </row>
    <row r="6" spans="1:27" x14ac:dyDescent="0.25">
      <c r="A6" s="3" t="s">
        <v>5</v>
      </c>
      <c r="B6" s="1">
        <v>45000</v>
      </c>
      <c r="C6" s="1">
        <v>53882</v>
      </c>
      <c r="D6" s="1">
        <v>45000</v>
      </c>
      <c r="E6" s="1">
        <v>42839</v>
      </c>
      <c r="F6" s="1">
        <v>45000</v>
      </c>
      <c r="G6" s="1">
        <v>46371</v>
      </c>
      <c r="H6" s="1">
        <v>45000</v>
      </c>
      <c r="I6" s="1">
        <v>44575</v>
      </c>
      <c r="J6" s="1">
        <v>45000</v>
      </c>
      <c r="K6" s="1">
        <v>41721</v>
      </c>
      <c r="L6" s="1">
        <v>45000</v>
      </c>
      <c r="M6" s="1">
        <v>39161</v>
      </c>
      <c r="N6" s="1">
        <v>45000</v>
      </c>
      <c r="O6" s="1">
        <v>47615</v>
      </c>
      <c r="P6" s="1">
        <v>45000</v>
      </c>
      <c r="Q6" s="1">
        <v>49690</v>
      </c>
      <c r="R6" s="1">
        <v>45000</v>
      </c>
      <c r="S6" s="1">
        <v>45901</v>
      </c>
      <c r="T6" s="1">
        <v>45000</v>
      </c>
      <c r="U6" s="1">
        <v>54599</v>
      </c>
      <c r="V6" s="1">
        <v>45000</v>
      </c>
      <c r="W6" s="1">
        <v>42697</v>
      </c>
      <c r="X6" s="1">
        <v>45000</v>
      </c>
      <c r="Y6" s="1">
        <v>40117</v>
      </c>
      <c r="Z6" s="1">
        <v>540000</v>
      </c>
      <c r="AA6" s="1">
        <v>549168</v>
      </c>
    </row>
    <row r="7" spans="1:27" x14ac:dyDescent="0.25">
      <c r="A7" s="4">
        <v>2017</v>
      </c>
      <c r="B7" s="1">
        <v>15000</v>
      </c>
      <c r="C7" s="1">
        <v>17618</v>
      </c>
      <c r="D7" s="1">
        <v>15000</v>
      </c>
      <c r="E7" s="1">
        <v>13198</v>
      </c>
      <c r="F7" s="1">
        <v>15000</v>
      </c>
      <c r="G7" s="1">
        <v>16712</v>
      </c>
      <c r="H7" s="1">
        <v>15000</v>
      </c>
      <c r="I7" s="1">
        <v>14467</v>
      </c>
      <c r="J7" s="1">
        <v>15000</v>
      </c>
      <c r="K7" s="1">
        <v>11729</v>
      </c>
      <c r="L7" s="1">
        <v>15000</v>
      </c>
      <c r="M7" s="1">
        <v>14261</v>
      </c>
      <c r="N7" s="1">
        <v>15000</v>
      </c>
      <c r="O7" s="1">
        <v>19439</v>
      </c>
      <c r="P7" s="1">
        <v>15000</v>
      </c>
      <c r="Q7" s="1">
        <v>19444</v>
      </c>
      <c r="R7" s="1">
        <v>15000</v>
      </c>
      <c r="S7" s="1">
        <v>18373</v>
      </c>
      <c r="T7" s="1">
        <v>15000</v>
      </c>
      <c r="U7" s="1">
        <v>19595</v>
      </c>
      <c r="V7" s="1">
        <v>15000</v>
      </c>
      <c r="W7" s="1">
        <v>15394</v>
      </c>
      <c r="X7" s="1">
        <v>15000</v>
      </c>
      <c r="Y7" s="1">
        <v>16289</v>
      </c>
      <c r="Z7" s="1">
        <v>180000</v>
      </c>
      <c r="AA7" s="1">
        <v>196519</v>
      </c>
    </row>
    <row r="8" spans="1:27" x14ac:dyDescent="0.25">
      <c r="A8" s="4">
        <v>2018</v>
      </c>
      <c r="B8" s="1">
        <v>15000</v>
      </c>
      <c r="C8" s="1">
        <v>19389</v>
      </c>
      <c r="D8" s="1">
        <v>15000</v>
      </c>
      <c r="E8" s="1">
        <v>16772</v>
      </c>
      <c r="F8" s="1">
        <v>15000</v>
      </c>
      <c r="G8" s="1">
        <v>11517</v>
      </c>
      <c r="H8" s="1">
        <v>15000</v>
      </c>
      <c r="I8" s="1">
        <v>12242</v>
      </c>
      <c r="J8" s="1">
        <v>15000</v>
      </c>
      <c r="K8" s="1">
        <v>13427</v>
      </c>
      <c r="L8" s="1">
        <v>15000</v>
      </c>
      <c r="M8" s="1">
        <v>12577</v>
      </c>
      <c r="N8" s="1">
        <v>15000</v>
      </c>
      <c r="O8" s="1">
        <v>17993</v>
      </c>
      <c r="P8" s="1">
        <v>15000</v>
      </c>
      <c r="Q8" s="1">
        <v>14337</v>
      </c>
      <c r="R8" s="1">
        <v>15000</v>
      </c>
      <c r="S8" s="1">
        <v>16001</v>
      </c>
      <c r="T8" s="1">
        <v>15000</v>
      </c>
      <c r="U8" s="1">
        <v>16643</v>
      </c>
      <c r="V8" s="1">
        <v>15000</v>
      </c>
      <c r="W8" s="1">
        <v>16580</v>
      </c>
      <c r="X8" s="1">
        <v>15000</v>
      </c>
      <c r="Y8" s="1">
        <v>13098</v>
      </c>
      <c r="Z8" s="1">
        <v>180000</v>
      </c>
      <c r="AA8" s="1">
        <v>180576</v>
      </c>
    </row>
    <row r="9" spans="1:27" x14ac:dyDescent="0.25">
      <c r="A9" s="4">
        <v>2019</v>
      </c>
      <c r="B9" s="1">
        <v>15000</v>
      </c>
      <c r="C9" s="1">
        <v>16875</v>
      </c>
      <c r="D9" s="1">
        <v>15000</v>
      </c>
      <c r="E9" s="1">
        <v>12869</v>
      </c>
      <c r="F9" s="1">
        <v>15000</v>
      </c>
      <c r="G9" s="1">
        <v>18142</v>
      </c>
      <c r="H9" s="1">
        <v>15000</v>
      </c>
      <c r="I9" s="1">
        <v>17866</v>
      </c>
      <c r="J9" s="1">
        <v>15000</v>
      </c>
      <c r="K9" s="1">
        <v>16565</v>
      </c>
      <c r="L9" s="1">
        <v>15000</v>
      </c>
      <c r="M9" s="1">
        <v>12323</v>
      </c>
      <c r="N9" s="1">
        <v>15000</v>
      </c>
      <c r="O9" s="1">
        <v>10183</v>
      </c>
      <c r="P9" s="1">
        <v>15000</v>
      </c>
      <c r="Q9" s="1">
        <v>15909</v>
      </c>
      <c r="R9" s="1">
        <v>15000</v>
      </c>
      <c r="S9" s="1">
        <v>11527</v>
      </c>
      <c r="T9" s="1">
        <v>15000</v>
      </c>
      <c r="U9" s="1">
        <v>18361</v>
      </c>
      <c r="V9" s="1">
        <v>15000</v>
      </c>
      <c r="W9" s="1">
        <v>10723</v>
      </c>
      <c r="X9" s="1">
        <v>15000</v>
      </c>
      <c r="Y9" s="1">
        <v>10730</v>
      </c>
      <c r="Z9" s="1">
        <v>180000</v>
      </c>
      <c r="AA9" s="1">
        <v>172073</v>
      </c>
    </row>
    <row r="10" spans="1:27" x14ac:dyDescent="0.25">
      <c r="A10" s="3" t="s">
        <v>3</v>
      </c>
      <c r="B10" s="1">
        <v>4500</v>
      </c>
      <c r="C10" s="1">
        <v>4731</v>
      </c>
      <c r="D10" s="1">
        <v>4500</v>
      </c>
      <c r="E10" s="1">
        <v>4860</v>
      </c>
      <c r="F10" s="1">
        <v>4500</v>
      </c>
      <c r="G10" s="1">
        <v>4370</v>
      </c>
      <c r="H10" s="1">
        <v>4500</v>
      </c>
      <c r="I10" s="1">
        <v>4661</v>
      </c>
      <c r="J10" s="1">
        <v>4500</v>
      </c>
      <c r="K10" s="1">
        <v>4874</v>
      </c>
      <c r="L10" s="1">
        <v>4500</v>
      </c>
      <c r="M10" s="1">
        <v>4492</v>
      </c>
      <c r="N10" s="1">
        <v>4500</v>
      </c>
      <c r="O10" s="1">
        <v>4805</v>
      </c>
      <c r="P10" s="1">
        <v>4500</v>
      </c>
      <c r="Q10" s="1">
        <v>4557</v>
      </c>
      <c r="R10" s="1">
        <v>4500</v>
      </c>
      <c r="S10" s="1">
        <v>3767</v>
      </c>
      <c r="T10" s="1">
        <v>4500</v>
      </c>
      <c r="U10" s="1">
        <v>3517</v>
      </c>
      <c r="V10" s="1">
        <v>4500</v>
      </c>
      <c r="W10" s="1">
        <v>4148</v>
      </c>
      <c r="X10" s="1">
        <v>4500</v>
      </c>
      <c r="Y10" s="1">
        <v>3831</v>
      </c>
      <c r="Z10" s="1">
        <v>54000</v>
      </c>
      <c r="AA10" s="1">
        <v>52613</v>
      </c>
    </row>
    <row r="11" spans="1:27" x14ac:dyDescent="0.25">
      <c r="A11" s="4">
        <v>2017</v>
      </c>
      <c r="B11" s="1">
        <v>1500</v>
      </c>
      <c r="C11" s="1">
        <v>1673</v>
      </c>
      <c r="D11" s="1">
        <v>1500</v>
      </c>
      <c r="E11" s="1">
        <v>1919</v>
      </c>
      <c r="F11" s="1">
        <v>1500</v>
      </c>
      <c r="G11" s="1">
        <v>1635</v>
      </c>
      <c r="H11" s="1">
        <v>1500</v>
      </c>
      <c r="I11" s="1">
        <v>1952</v>
      </c>
      <c r="J11" s="1">
        <v>1500</v>
      </c>
      <c r="K11" s="1">
        <v>1058</v>
      </c>
      <c r="L11" s="1">
        <v>1500</v>
      </c>
      <c r="M11" s="1">
        <v>1553</v>
      </c>
      <c r="N11" s="1">
        <v>1500</v>
      </c>
      <c r="O11" s="1">
        <v>1882</v>
      </c>
      <c r="P11" s="1">
        <v>1500</v>
      </c>
      <c r="Q11" s="1">
        <v>1287</v>
      </c>
      <c r="R11" s="1">
        <v>1500</v>
      </c>
      <c r="S11" s="1">
        <v>1129</v>
      </c>
      <c r="T11" s="1">
        <v>1500</v>
      </c>
      <c r="U11" s="1">
        <v>1164</v>
      </c>
      <c r="V11" s="1">
        <v>1500</v>
      </c>
      <c r="W11" s="1">
        <v>1166</v>
      </c>
      <c r="X11" s="1">
        <v>1500</v>
      </c>
      <c r="Y11" s="1">
        <v>1288</v>
      </c>
      <c r="Z11" s="1">
        <v>18000</v>
      </c>
      <c r="AA11" s="1">
        <v>17706</v>
      </c>
    </row>
    <row r="12" spans="1:27" x14ac:dyDescent="0.25">
      <c r="A12" s="4">
        <v>2018</v>
      </c>
      <c r="B12" s="1">
        <v>1500</v>
      </c>
      <c r="C12" s="1">
        <v>1419</v>
      </c>
      <c r="D12" s="1">
        <v>1500</v>
      </c>
      <c r="E12" s="1">
        <v>1256</v>
      </c>
      <c r="F12" s="1">
        <v>1500</v>
      </c>
      <c r="G12" s="1">
        <v>1286</v>
      </c>
      <c r="H12" s="1">
        <v>1500</v>
      </c>
      <c r="I12" s="1">
        <v>1060</v>
      </c>
      <c r="J12" s="1">
        <v>1500</v>
      </c>
      <c r="K12" s="1">
        <v>1934</v>
      </c>
      <c r="L12" s="1">
        <v>1500</v>
      </c>
      <c r="M12" s="1">
        <v>1540</v>
      </c>
      <c r="N12" s="1">
        <v>1500</v>
      </c>
      <c r="O12" s="1">
        <v>1225</v>
      </c>
      <c r="P12" s="1">
        <v>1500</v>
      </c>
      <c r="Q12" s="1">
        <v>1698</v>
      </c>
      <c r="R12" s="1">
        <v>1500</v>
      </c>
      <c r="S12" s="1">
        <v>1345</v>
      </c>
      <c r="T12" s="1">
        <v>1500</v>
      </c>
      <c r="U12" s="1">
        <v>1135</v>
      </c>
      <c r="V12" s="1">
        <v>1500</v>
      </c>
      <c r="W12" s="1">
        <v>1773</v>
      </c>
      <c r="X12" s="1">
        <v>1500</v>
      </c>
      <c r="Y12" s="1">
        <v>1433</v>
      </c>
      <c r="Z12" s="1">
        <v>18000</v>
      </c>
      <c r="AA12" s="1">
        <v>17104</v>
      </c>
    </row>
    <row r="13" spans="1:27" x14ac:dyDescent="0.25">
      <c r="A13" s="4">
        <v>2019</v>
      </c>
      <c r="B13" s="1">
        <v>1500</v>
      </c>
      <c r="C13" s="1">
        <v>1639</v>
      </c>
      <c r="D13" s="1">
        <v>1500</v>
      </c>
      <c r="E13" s="1">
        <v>1685</v>
      </c>
      <c r="F13" s="1">
        <v>1500</v>
      </c>
      <c r="G13" s="1">
        <v>1449</v>
      </c>
      <c r="H13" s="1">
        <v>1500</v>
      </c>
      <c r="I13" s="1">
        <v>1649</v>
      </c>
      <c r="J13" s="1">
        <v>1500</v>
      </c>
      <c r="K13" s="1">
        <v>1882</v>
      </c>
      <c r="L13" s="1">
        <v>1500</v>
      </c>
      <c r="M13" s="1">
        <v>1399</v>
      </c>
      <c r="N13" s="1">
        <v>1500</v>
      </c>
      <c r="O13" s="1">
        <v>1698</v>
      </c>
      <c r="P13" s="1">
        <v>1500</v>
      </c>
      <c r="Q13" s="1">
        <v>1572</v>
      </c>
      <c r="R13" s="1">
        <v>1500</v>
      </c>
      <c r="S13" s="1">
        <v>1293</v>
      </c>
      <c r="T13" s="1">
        <v>1500</v>
      </c>
      <c r="U13" s="1">
        <v>1218</v>
      </c>
      <c r="V13" s="1">
        <v>1500</v>
      </c>
      <c r="W13" s="1">
        <v>1209</v>
      </c>
      <c r="X13" s="1">
        <v>1500</v>
      </c>
      <c r="Y13" s="1">
        <v>1110</v>
      </c>
      <c r="Z13" s="1">
        <v>18000</v>
      </c>
      <c r="AA13" s="1">
        <v>17803</v>
      </c>
    </row>
    <row r="14" spans="1:27" x14ac:dyDescent="0.25">
      <c r="A14" s="3" t="s">
        <v>4</v>
      </c>
      <c r="B14" s="1">
        <v>22500</v>
      </c>
      <c r="C14" s="1">
        <v>24187</v>
      </c>
      <c r="D14" s="1">
        <v>22500</v>
      </c>
      <c r="E14" s="1">
        <v>22032</v>
      </c>
      <c r="F14" s="1">
        <v>22500</v>
      </c>
      <c r="G14" s="1">
        <v>23170</v>
      </c>
      <c r="H14" s="1">
        <v>22500</v>
      </c>
      <c r="I14" s="1">
        <v>17281</v>
      </c>
      <c r="J14" s="1">
        <v>22500</v>
      </c>
      <c r="K14" s="1">
        <v>26185</v>
      </c>
      <c r="L14" s="1">
        <v>22500</v>
      </c>
      <c r="M14" s="1">
        <v>21969</v>
      </c>
      <c r="N14" s="1">
        <v>22500</v>
      </c>
      <c r="O14" s="1">
        <v>18906</v>
      </c>
      <c r="P14" s="1">
        <v>22500</v>
      </c>
      <c r="Q14" s="1">
        <v>22236</v>
      </c>
      <c r="R14" s="1">
        <v>22500</v>
      </c>
      <c r="S14" s="1">
        <v>23302</v>
      </c>
      <c r="T14" s="1">
        <v>22500</v>
      </c>
      <c r="U14" s="1">
        <v>21727</v>
      </c>
      <c r="V14" s="1">
        <v>22500</v>
      </c>
      <c r="W14" s="1">
        <v>19617</v>
      </c>
      <c r="X14" s="1">
        <v>22500</v>
      </c>
      <c r="Y14" s="1">
        <v>22400</v>
      </c>
      <c r="Z14" s="1">
        <v>270000</v>
      </c>
      <c r="AA14" s="1">
        <v>263012</v>
      </c>
    </row>
    <row r="15" spans="1:27" x14ac:dyDescent="0.25">
      <c r="A15" s="4">
        <v>2017</v>
      </c>
      <c r="B15" s="1">
        <v>7500</v>
      </c>
      <c r="C15" s="1">
        <v>7563</v>
      </c>
      <c r="D15" s="1">
        <v>7500</v>
      </c>
      <c r="E15" s="1">
        <v>6517</v>
      </c>
      <c r="F15" s="1">
        <v>7500</v>
      </c>
      <c r="G15" s="1">
        <v>6555</v>
      </c>
      <c r="H15" s="1">
        <v>7500</v>
      </c>
      <c r="I15" s="1">
        <v>5932</v>
      </c>
      <c r="J15" s="1">
        <v>7500</v>
      </c>
      <c r="K15" s="1">
        <v>8273</v>
      </c>
      <c r="L15" s="1">
        <v>7500</v>
      </c>
      <c r="M15" s="1">
        <v>7144</v>
      </c>
      <c r="N15" s="1">
        <v>7500</v>
      </c>
      <c r="O15" s="1">
        <v>5109</v>
      </c>
      <c r="P15" s="1">
        <v>7500</v>
      </c>
      <c r="Q15" s="1">
        <v>6660</v>
      </c>
      <c r="R15" s="1">
        <v>7500</v>
      </c>
      <c r="S15" s="1">
        <v>8798</v>
      </c>
      <c r="T15" s="1">
        <v>7500</v>
      </c>
      <c r="U15" s="1">
        <v>7059</v>
      </c>
      <c r="V15" s="1">
        <v>7500</v>
      </c>
      <c r="W15" s="1">
        <v>5722</v>
      </c>
      <c r="X15" s="1">
        <v>7500</v>
      </c>
      <c r="Y15" s="1">
        <v>8080</v>
      </c>
      <c r="Z15" s="1">
        <v>90000</v>
      </c>
      <c r="AA15" s="1">
        <v>83412</v>
      </c>
    </row>
    <row r="16" spans="1:27" x14ac:dyDescent="0.25">
      <c r="A16" s="4">
        <v>2018</v>
      </c>
      <c r="B16" s="1">
        <v>7500</v>
      </c>
      <c r="C16" s="1">
        <v>9937</v>
      </c>
      <c r="D16" s="1">
        <v>7500</v>
      </c>
      <c r="E16" s="1">
        <v>9854</v>
      </c>
      <c r="F16" s="1">
        <v>7500</v>
      </c>
      <c r="G16" s="1">
        <v>7442</v>
      </c>
      <c r="H16" s="1">
        <v>7500</v>
      </c>
      <c r="I16" s="1">
        <v>5983</v>
      </c>
      <c r="J16" s="1">
        <v>7500</v>
      </c>
      <c r="K16" s="1">
        <v>9471</v>
      </c>
      <c r="L16" s="1">
        <v>7500</v>
      </c>
      <c r="M16" s="1">
        <v>5743</v>
      </c>
      <c r="N16" s="1">
        <v>7500</v>
      </c>
      <c r="O16" s="1">
        <v>7823</v>
      </c>
      <c r="P16" s="1">
        <v>7500</v>
      </c>
      <c r="Q16" s="1">
        <v>6105</v>
      </c>
      <c r="R16" s="1">
        <v>7500</v>
      </c>
      <c r="S16" s="1">
        <v>5423</v>
      </c>
      <c r="T16" s="1">
        <v>7500</v>
      </c>
      <c r="U16" s="1">
        <v>9004</v>
      </c>
      <c r="V16" s="1">
        <v>7500</v>
      </c>
      <c r="W16" s="1">
        <v>7001</v>
      </c>
      <c r="X16" s="1">
        <v>7500</v>
      </c>
      <c r="Y16" s="1">
        <v>8918</v>
      </c>
      <c r="Z16" s="1">
        <v>90000</v>
      </c>
      <c r="AA16" s="1">
        <v>92704</v>
      </c>
    </row>
    <row r="17" spans="1:27" x14ac:dyDescent="0.25">
      <c r="A17" s="4">
        <v>2019</v>
      </c>
      <c r="B17" s="1">
        <v>7500</v>
      </c>
      <c r="C17" s="1">
        <v>6687</v>
      </c>
      <c r="D17" s="1">
        <v>7500</v>
      </c>
      <c r="E17" s="1">
        <v>5661</v>
      </c>
      <c r="F17" s="1">
        <v>7500</v>
      </c>
      <c r="G17" s="1">
        <v>9173</v>
      </c>
      <c r="H17" s="1">
        <v>7500</v>
      </c>
      <c r="I17" s="1">
        <v>5366</v>
      </c>
      <c r="J17" s="1">
        <v>7500</v>
      </c>
      <c r="K17" s="1">
        <v>8441</v>
      </c>
      <c r="L17" s="1">
        <v>7500</v>
      </c>
      <c r="M17" s="1">
        <v>9082</v>
      </c>
      <c r="N17" s="1">
        <v>7500</v>
      </c>
      <c r="O17" s="1">
        <v>5974</v>
      </c>
      <c r="P17" s="1">
        <v>7500</v>
      </c>
      <c r="Q17" s="1">
        <v>9471</v>
      </c>
      <c r="R17" s="1">
        <v>7500</v>
      </c>
      <c r="S17" s="1">
        <v>9081</v>
      </c>
      <c r="T17" s="1">
        <v>7500</v>
      </c>
      <c r="U17" s="1">
        <v>5664</v>
      </c>
      <c r="V17" s="1">
        <v>7500</v>
      </c>
      <c r="W17" s="1">
        <v>6894</v>
      </c>
      <c r="X17" s="1">
        <v>7500</v>
      </c>
      <c r="Y17" s="1">
        <v>5402</v>
      </c>
      <c r="Z17" s="1">
        <v>90000</v>
      </c>
      <c r="AA17" s="1">
        <v>86896</v>
      </c>
    </row>
    <row r="18" spans="1:27" x14ac:dyDescent="0.25">
      <c r="A18" s="3" t="s">
        <v>7</v>
      </c>
      <c r="B18" s="1">
        <v>72000</v>
      </c>
      <c r="C18" s="1">
        <v>82800</v>
      </c>
      <c r="D18" s="1">
        <v>72000</v>
      </c>
      <c r="E18" s="1">
        <v>69731</v>
      </c>
      <c r="F18" s="1">
        <v>72000</v>
      </c>
      <c r="G18" s="1">
        <v>73911</v>
      </c>
      <c r="H18" s="1">
        <v>72000</v>
      </c>
      <c r="I18" s="1">
        <v>66517</v>
      </c>
      <c r="J18" s="1">
        <v>72000</v>
      </c>
      <c r="K18" s="1">
        <v>72780</v>
      </c>
      <c r="L18" s="1">
        <v>72000</v>
      </c>
      <c r="M18" s="1">
        <v>65622</v>
      </c>
      <c r="N18" s="1">
        <v>72000</v>
      </c>
      <c r="O18" s="1">
        <v>71326</v>
      </c>
      <c r="P18" s="1">
        <v>72000</v>
      </c>
      <c r="Q18" s="1">
        <v>76483</v>
      </c>
      <c r="R18" s="1">
        <v>72000</v>
      </c>
      <c r="S18" s="1">
        <v>72970</v>
      </c>
      <c r="T18" s="1">
        <v>72000</v>
      </c>
      <c r="U18" s="1">
        <v>79843</v>
      </c>
      <c r="V18" s="1">
        <v>72000</v>
      </c>
      <c r="W18" s="1">
        <v>66462</v>
      </c>
      <c r="X18" s="1">
        <v>72000</v>
      </c>
      <c r="Y18" s="1">
        <v>66348</v>
      </c>
      <c r="Z18" s="1">
        <v>864000</v>
      </c>
      <c r="AA18" s="1">
        <v>864793</v>
      </c>
    </row>
    <row r="22" spans="1:27" hidden="1" outlineLevel="1" x14ac:dyDescent="0.25"/>
    <row r="23" spans="1:27" hidden="1" outlineLevel="1" x14ac:dyDescent="0.25">
      <c r="B23" s="2" t="s">
        <v>8</v>
      </c>
    </row>
    <row r="24" spans="1:27" ht="30" hidden="1" outlineLevel="1" x14ac:dyDescent="0.25">
      <c r="B24">
        <v>1</v>
      </c>
      <c r="D24">
        <v>2</v>
      </c>
      <c r="F24">
        <v>3</v>
      </c>
      <c r="H24">
        <v>4</v>
      </c>
      <c r="J24">
        <v>5</v>
      </c>
      <c r="L24">
        <v>6</v>
      </c>
      <c r="N24">
        <v>7</v>
      </c>
      <c r="P24">
        <v>8</v>
      </c>
      <c r="R24">
        <v>9</v>
      </c>
      <c r="T24">
        <v>10</v>
      </c>
      <c r="V24">
        <v>11</v>
      </c>
      <c r="X24">
        <v>12</v>
      </c>
      <c r="Z24" s="6" t="s">
        <v>12</v>
      </c>
      <c r="AA24" s="6" t="s">
        <v>13</v>
      </c>
    </row>
    <row r="25" spans="1:27" s="6" customFormat="1" ht="59.25" hidden="1" customHeight="1" outlineLevel="1" x14ac:dyDescent="0.25">
      <c r="A25" s="5" t="s">
        <v>6</v>
      </c>
      <c r="B25" s="6" t="s">
        <v>11</v>
      </c>
      <c r="C25" s="6" t="s">
        <v>14</v>
      </c>
      <c r="D25" s="6" t="s">
        <v>11</v>
      </c>
      <c r="E25" s="6" t="s">
        <v>14</v>
      </c>
      <c r="F25" s="6" t="s">
        <v>11</v>
      </c>
      <c r="G25" s="6" t="s">
        <v>14</v>
      </c>
      <c r="H25" s="6" t="s">
        <v>11</v>
      </c>
      <c r="I25" s="6" t="s">
        <v>14</v>
      </c>
      <c r="J25" s="6" t="s">
        <v>11</v>
      </c>
      <c r="K25" s="6" t="s">
        <v>14</v>
      </c>
      <c r="L25" s="6" t="s">
        <v>11</v>
      </c>
      <c r="M25" s="6" t="s">
        <v>14</v>
      </c>
      <c r="N25" s="6" t="s">
        <v>11</v>
      </c>
      <c r="O25" s="6" t="s">
        <v>14</v>
      </c>
      <c r="P25" s="6" t="s">
        <v>11</v>
      </c>
      <c r="Q25" s="6" t="s">
        <v>14</v>
      </c>
      <c r="R25" s="6" t="s">
        <v>11</v>
      </c>
      <c r="S25" s="6" t="s">
        <v>14</v>
      </c>
      <c r="T25" s="6" t="s">
        <v>11</v>
      </c>
      <c r="U25" s="6" t="s">
        <v>14</v>
      </c>
      <c r="V25" s="6" t="s">
        <v>11</v>
      </c>
      <c r="W25" s="6" t="s">
        <v>14</v>
      </c>
      <c r="X25" s="6" t="s">
        <v>11</v>
      </c>
      <c r="Y25" s="6" t="s">
        <v>14</v>
      </c>
    </row>
    <row r="26" spans="1:27" hidden="1" outlineLevel="1" x14ac:dyDescent="0.25">
      <c r="A26" s="3" t="s">
        <v>5</v>
      </c>
      <c r="B26" s="1">
        <v>45000</v>
      </c>
      <c r="C26" s="1">
        <v>53882</v>
      </c>
      <c r="D26" s="1">
        <v>45000</v>
      </c>
      <c r="E26" s="1">
        <v>42839</v>
      </c>
      <c r="F26" s="1">
        <v>45000</v>
      </c>
      <c r="G26" s="1">
        <v>46371</v>
      </c>
      <c r="H26" s="1">
        <v>45000</v>
      </c>
      <c r="I26" s="1">
        <v>44575</v>
      </c>
      <c r="J26" s="1">
        <v>45000</v>
      </c>
      <c r="K26" s="1">
        <v>41721</v>
      </c>
      <c r="L26" s="1">
        <v>45000</v>
      </c>
      <c r="M26" s="1">
        <v>39161</v>
      </c>
      <c r="N26" s="1">
        <v>45000</v>
      </c>
      <c r="O26" s="1">
        <v>47615</v>
      </c>
      <c r="P26" s="1">
        <v>45000</v>
      </c>
      <c r="Q26" s="1">
        <v>49690</v>
      </c>
      <c r="R26" s="1">
        <v>45000</v>
      </c>
      <c r="S26" s="1">
        <v>45901</v>
      </c>
      <c r="T26" s="1">
        <v>45000</v>
      </c>
      <c r="U26" s="1">
        <v>54599</v>
      </c>
      <c r="V26" s="1">
        <v>45000</v>
      </c>
      <c r="W26" s="1">
        <v>42697</v>
      </c>
      <c r="X26" s="1">
        <v>45000</v>
      </c>
      <c r="Y26" s="1">
        <v>40117</v>
      </c>
      <c r="Z26" s="1">
        <v>540000</v>
      </c>
      <c r="AA26" s="1">
        <v>549168</v>
      </c>
    </row>
    <row r="27" spans="1:27" hidden="1" outlineLevel="1" x14ac:dyDescent="0.25">
      <c r="A27" s="4">
        <v>2017</v>
      </c>
      <c r="B27" s="1">
        <v>15000</v>
      </c>
      <c r="C27" s="1">
        <v>17618</v>
      </c>
      <c r="D27" s="1">
        <v>15000</v>
      </c>
      <c r="E27" s="1">
        <v>13198</v>
      </c>
      <c r="F27" s="1">
        <v>15000</v>
      </c>
      <c r="G27" s="1">
        <v>16712</v>
      </c>
      <c r="H27" s="1">
        <v>15000</v>
      </c>
      <c r="I27" s="1">
        <v>14467</v>
      </c>
      <c r="J27" s="1">
        <v>15000</v>
      </c>
      <c r="K27" s="1">
        <v>11729</v>
      </c>
      <c r="L27" s="1">
        <v>15000</v>
      </c>
      <c r="M27" s="1">
        <v>14261</v>
      </c>
      <c r="N27" s="1">
        <v>15000</v>
      </c>
      <c r="O27" s="1">
        <v>19439</v>
      </c>
      <c r="P27" s="1">
        <v>15000</v>
      </c>
      <c r="Q27" s="1">
        <v>19444</v>
      </c>
      <c r="R27" s="1">
        <v>15000</v>
      </c>
      <c r="S27" s="1">
        <v>18373</v>
      </c>
      <c r="T27" s="1">
        <v>15000</v>
      </c>
      <c r="U27" s="1">
        <v>19595</v>
      </c>
      <c r="V27" s="1">
        <v>15000</v>
      </c>
      <c r="W27" s="1">
        <v>15394</v>
      </c>
      <c r="X27" s="1">
        <v>15000</v>
      </c>
      <c r="Y27" s="1">
        <v>16289</v>
      </c>
      <c r="Z27" s="1">
        <v>180000</v>
      </c>
      <c r="AA27" s="1">
        <v>196519</v>
      </c>
    </row>
    <row r="28" spans="1:27" hidden="1" outlineLevel="1" x14ac:dyDescent="0.25">
      <c r="A28" s="4">
        <v>2018</v>
      </c>
      <c r="B28" s="1">
        <v>15000</v>
      </c>
      <c r="C28" s="1">
        <v>19389</v>
      </c>
      <c r="D28" s="1">
        <v>15000</v>
      </c>
      <c r="E28" s="1">
        <v>16772</v>
      </c>
      <c r="F28" s="1">
        <v>15000</v>
      </c>
      <c r="G28" s="1">
        <v>11517</v>
      </c>
      <c r="H28" s="1">
        <v>15000</v>
      </c>
      <c r="I28" s="1">
        <v>12242</v>
      </c>
      <c r="J28" s="1">
        <v>15000</v>
      </c>
      <c r="K28" s="1">
        <v>13427</v>
      </c>
      <c r="L28" s="1">
        <v>15000</v>
      </c>
      <c r="M28" s="1">
        <v>12577</v>
      </c>
      <c r="N28" s="1">
        <v>15000</v>
      </c>
      <c r="O28" s="1">
        <v>17993</v>
      </c>
      <c r="P28" s="1">
        <v>15000</v>
      </c>
      <c r="Q28" s="1">
        <v>14337</v>
      </c>
      <c r="R28" s="1">
        <v>15000</v>
      </c>
      <c r="S28" s="1">
        <v>16001</v>
      </c>
      <c r="T28" s="1">
        <v>15000</v>
      </c>
      <c r="U28" s="1">
        <v>16643</v>
      </c>
      <c r="V28" s="1">
        <v>15000</v>
      </c>
      <c r="W28" s="1">
        <v>16580</v>
      </c>
      <c r="X28" s="1">
        <v>15000</v>
      </c>
      <c r="Y28" s="1">
        <v>13098</v>
      </c>
      <c r="Z28" s="1">
        <v>180000</v>
      </c>
      <c r="AA28" s="1">
        <v>180576</v>
      </c>
    </row>
    <row r="29" spans="1:27" hidden="1" outlineLevel="1" x14ac:dyDescent="0.25">
      <c r="A29" s="4">
        <v>2019</v>
      </c>
      <c r="B29" s="1">
        <v>15000</v>
      </c>
      <c r="C29" s="1">
        <v>16875</v>
      </c>
      <c r="D29" s="1">
        <v>15000</v>
      </c>
      <c r="E29" s="1">
        <v>12869</v>
      </c>
      <c r="F29" s="1">
        <v>15000</v>
      </c>
      <c r="G29" s="1">
        <v>18142</v>
      </c>
      <c r="H29" s="1">
        <v>15000</v>
      </c>
      <c r="I29" s="1">
        <v>17866</v>
      </c>
      <c r="J29" s="1">
        <v>15000</v>
      </c>
      <c r="K29" s="1">
        <v>16565</v>
      </c>
      <c r="L29" s="1">
        <v>15000</v>
      </c>
      <c r="M29" s="1">
        <v>12323</v>
      </c>
      <c r="N29" s="1">
        <v>15000</v>
      </c>
      <c r="O29" s="1">
        <v>10183</v>
      </c>
      <c r="P29" s="1">
        <v>15000</v>
      </c>
      <c r="Q29" s="1">
        <v>15909</v>
      </c>
      <c r="R29" s="1">
        <v>15000</v>
      </c>
      <c r="S29" s="1">
        <v>11527</v>
      </c>
      <c r="T29" s="1">
        <v>15000</v>
      </c>
      <c r="U29" s="1">
        <v>18361</v>
      </c>
      <c r="V29" s="1">
        <v>15000</v>
      </c>
      <c r="W29" s="1">
        <v>10723</v>
      </c>
      <c r="X29" s="1">
        <v>15000</v>
      </c>
      <c r="Y29" s="1">
        <v>10730</v>
      </c>
      <c r="Z29" s="1">
        <v>180000</v>
      </c>
      <c r="AA29" s="1">
        <v>172073</v>
      </c>
    </row>
    <row r="30" spans="1:27" hidden="1" outlineLevel="1" x14ac:dyDescent="0.25">
      <c r="A30" s="3" t="s">
        <v>3</v>
      </c>
      <c r="B30" s="1">
        <v>4500</v>
      </c>
      <c r="C30" s="1">
        <v>4731</v>
      </c>
      <c r="D30" s="1">
        <v>4500</v>
      </c>
      <c r="E30" s="1">
        <v>4860</v>
      </c>
      <c r="F30" s="1">
        <v>4500</v>
      </c>
      <c r="G30" s="1">
        <v>4370</v>
      </c>
      <c r="H30" s="1">
        <v>4500</v>
      </c>
      <c r="I30" s="1">
        <v>4661</v>
      </c>
      <c r="J30" s="1">
        <v>4500</v>
      </c>
      <c r="K30" s="1">
        <v>4874</v>
      </c>
      <c r="L30" s="1">
        <v>4500</v>
      </c>
      <c r="M30" s="1">
        <v>4492</v>
      </c>
      <c r="N30" s="1">
        <v>4500</v>
      </c>
      <c r="O30" s="1">
        <v>4805</v>
      </c>
      <c r="P30" s="1">
        <v>4500</v>
      </c>
      <c r="Q30" s="1">
        <v>4557</v>
      </c>
      <c r="R30" s="1">
        <v>4500</v>
      </c>
      <c r="S30" s="1">
        <v>3767</v>
      </c>
      <c r="T30" s="1">
        <v>4500</v>
      </c>
      <c r="U30" s="1">
        <v>3517</v>
      </c>
      <c r="V30" s="1">
        <v>4500</v>
      </c>
      <c r="W30" s="1">
        <v>4148</v>
      </c>
      <c r="X30" s="1">
        <v>4500</v>
      </c>
      <c r="Y30" s="1">
        <v>3831</v>
      </c>
      <c r="Z30" s="1">
        <v>54000</v>
      </c>
      <c r="AA30" s="1">
        <v>52613</v>
      </c>
    </row>
    <row r="31" spans="1:27" hidden="1" outlineLevel="1" x14ac:dyDescent="0.25">
      <c r="A31" s="4">
        <v>2017</v>
      </c>
      <c r="B31" s="1">
        <v>1500</v>
      </c>
      <c r="C31" s="1">
        <v>1673</v>
      </c>
      <c r="D31" s="1">
        <v>1500</v>
      </c>
      <c r="E31" s="1">
        <v>1919</v>
      </c>
      <c r="F31" s="1">
        <v>1500</v>
      </c>
      <c r="G31" s="1">
        <v>1635</v>
      </c>
      <c r="H31" s="1">
        <v>1500</v>
      </c>
      <c r="I31" s="1">
        <v>1952</v>
      </c>
      <c r="J31" s="1">
        <v>1500</v>
      </c>
      <c r="K31" s="1">
        <v>1058</v>
      </c>
      <c r="L31" s="1">
        <v>1500</v>
      </c>
      <c r="M31" s="1">
        <v>1553</v>
      </c>
      <c r="N31" s="1">
        <v>1500</v>
      </c>
      <c r="O31" s="1">
        <v>1882</v>
      </c>
      <c r="P31" s="1">
        <v>1500</v>
      </c>
      <c r="Q31" s="1">
        <v>1287</v>
      </c>
      <c r="R31" s="1">
        <v>1500</v>
      </c>
      <c r="S31" s="1">
        <v>1129</v>
      </c>
      <c r="T31" s="1">
        <v>1500</v>
      </c>
      <c r="U31" s="1">
        <v>1164</v>
      </c>
      <c r="V31" s="1">
        <v>1500</v>
      </c>
      <c r="W31" s="1">
        <v>1166</v>
      </c>
      <c r="X31" s="1">
        <v>1500</v>
      </c>
      <c r="Y31" s="1">
        <v>1288</v>
      </c>
      <c r="Z31" s="1">
        <v>18000</v>
      </c>
      <c r="AA31" s="1">
        <v>17706</v>
      </c>
    </row>
    <row r="32" spans="1:27" hidden="1" outlineLevel="1" x14ac:dyDescent="0.25">
      <c r="A32" s="4">
        <v>2018</v>
      </c>
      <c r="B32" s="1">
        <v>1500</v>
      </c>
      <c r="C32" s="1">
        <v>1419</v>
      </c>
      <c r="D32" s="1">
        <v>1500</v>
      </c>
      <c r="E32" s="1">
        <v>1256</v>
      </c>
      <c r="F32" s="1">
        <v>1500</v>
      </c>
      <c r="G32" s="1">
        <v>1286</v>
      </c>
      <c r="H32" s="1">
        <v>1500</v>
      </c>
      <c r="I32" s="1">
        <v>1060</v>
      </c>
      <c r="J32" s="1">
        <v>1500</v>
      </c>
      <c r="K32" s="1">
        <v>1934</v>
      </c>
      <c r="L32" s="1">
        <v>1500</v>
      </c>
      <c r="M32" s="1">
        <v>1540</v>
      </c>
      <c r="N32" s="1">
        <v>1500</v>
      </c>
      <c r="O32" s="1">
        <v>1225</v>
      </c>
      <c r="P32" s="1">
        <v>1500</v>
      </c>
      <c r="Q32" s="1">
        <v>1698</v>
      </c>
      <c r="R32" s="1">
        <v>1500</v>
      </c>
      <c r="S32" s="1">
        <v>1345</v>
      </c>
      <c r="T32" s="1">
        <v>1500</v>
      </c>
      <c r="U32" s="1">
        <v>1135</v>
      </c>
      <c r="V32" s="1">
        <v>1500</v>
      </c>
      <c r="W32" s="1">
        <v>1773</v>
      </c>
      <c r="X32" s="1">
        <v>1500</v>
      </c>
      <c r="Y32" s="1">
        <v>1433</v>
      </c>
      <c r="Z32" s="1">
        <v>18000</v>
      </c>
      <c r="AA32" s="1">
        <v>17104</v>
      </c>
    </row>
    <row r="33" spans="1:27" hidden="1" outlineLevel="1" x14ac:dyDescent="0.25">
      <c r="A33" s="4">
        <v>2019</v>
      </c>
      <c r="B33" s="1">
        <v>1500</v>
      </c>
      <c r="C33" s="1">
        <v>1639</v>
      </c>
      <c r="D33" s="1">
        <v>1500</v>
      </c>
      <c r="E33" s="1">
        <v>1685</v>
      </c>
      <c r="F33" s="1">
        <v>1500</v>
      </c>
      <c r="G33" s="1">
        <v>1449</v>
      </c>
      <c r="H33" s="1">
        <v>1500</v>
      </c>
      <c r="I33" s="1">
        <v>1649</v>
      </c>
      <c r="J33" s="1">
        <v>1500</v>
      </c>
      <c r="K33" s="1">
        <v>1882</v>
      </c>
      <c r="L33" s="1">
        <v>1500</v>
      </c>
      <c r="M33" s="1">
        <v>1399</v>
      </c>
      <c r="N33" s="1">
        <v>1500</v>
      </c>
      <c r="O33" s="1">
        <v>1698</v>
      </c>
      <c r="P33" s="1">
        <v>1500</v>
      </c>
      <c r="Q33" s="1">
        <v>1572</v>
      </c>
      <c r="R33" s="1">
        <v>1500</v>
      </c>
      <c r="S33" s="1">
        <v>1293</v>
      </c>
      <c r="T33" s="1">
        <v>1500</v>
      </c>
      <c r="U33" s="1">
        <v>1218</v>
      </c>
      <c r="V33" s="1">
        <v>1500</v>
      </c>
      <c r="W33" s="1">
        <v>1209</v>
      </c>
      <c r="X33" s="1">
        <v>1500</v>
      </c>
      <c r="Y33" s="1">
        <v>1110</v>
      </c>
      <c r="Z33" s="1">
        <v>18000</v>
      </c>
      <c r="AA33" s="1">
        <v>17803</v>
      </c>
    </row>
    <row r="34" spans="1:27" hidden="1" outlineLevel="1" x14ac:dyDescent="0.25">
      <c r="A34" s="3" t="s">
        <v>4</v>
      </c>
      <c r="B34" s="1">
        <v>22500</v>
      </c>
      <c r="C34" s="1">
        <v>24187</v>
      </c>
      <c r="D34" s="1">
        <v>22500</v>
      </c>
      <c r="E34" s="1">
        <v>22032</v>
      </c>
      <c r="F34" s="1">
        <v>22500</v>
      </c>
      <c r="G34" s="1">
        <v>23170</v>
      </c>
      <c r="H34" s="1">
        <v>22500</v>
      </c>
      <c r="I34" s="1">
        <v>17281</v>
      </c>
      <c r="J34" s="1">
        <v>22500</v>
      </c>
      <c r="K34" s="1">
        <v>26185</v>
      </c>
      <c r="L34" s="1">
        <v>22500</v>
      </c>
      <c r="M34" s="1">
        <v>21969</v>
      </c>
      <c r="N34" s="1">
        <v>22500</v>
      </c>
      <c r="O34" s="1">
        <v>18906</v>
      </c>
      <c r="P34" s="1">
        <v>22500</v>
      </c>
      <c r="Q34" s="1">
        <v>22236</v>
      </c>
      <c r="R34" s="1">
        <v>22500</v>
      </c>
      <c r="S34" s="1">
        <v>23302</v>
      </c>
      <c r="T34" s="1">
        <v>22500</v>
      </c>
      <c r="U34" s="1">
        <v>21727</v>
      </c>
      <c r="V34" s="1">
        <v>22500</v>
      </c>
      <c r="W34" s="1">
        <v>19617</v>
      </c>
      <c r="X34" s="1">
        <v>22500</v>
      </c>
      <c r="Y34" s="1">
        <v>22400</v>
      </c>
      <c r="Z34" s="1">
        <v>270000</v>
      </c>
      <c r="AA34" s="1">
        <v>263012</v>
      </c>
    </row>
    <row r="35" spans="1:27" hidden="1" outlineLevel="1" x14ac:dyDescent="0.25">
      <c r="A35" s="4">
        <v>2017</v>
      </c>
      <c r="B35" s="1">
        <v>7500</v>
      </c>
      <c r="C35" s="1">
        <v>7563</v>
      </c>
      <c r="D35" s="1">
        <v>7500</v>
      </c>
      <c r="E35" s="1">
        <v>6517</v>
      </c>
      <c r="F35" s="1">
        <v>7500</v>
      </c>
      <c r="G35" s="1">
        <v>6555</v>
      </c>
      <c r="H35" s="1">
        <v>7500</v>
      </c>
      <c r="I35" s="1">
        <v>5932</v>
      </c>
      <c r="J35" s="1">
        <v>7500</v>
      </c>
      <c r="K35" s="1">
        <v>8273</v>
      </c>
      <c r="L35" s="1">
        <v>7500</v>
      </c>
      <c r="M35" s="1">
        <v>7144</v>
      </c>
      <c r="N35" s="1">
        <v>7500</v>
      </c>
      <c r="O35" s="1">
        <v>5109</v>
      </c>
      <c r="P35" s="1">
        <v>7500</v>
      </c>
      <c r="Q35" s="1">
        <v>6660</v>
      </c>
      <c r="R35" s="1">
        <v>7500</v>
      </c>
      <c r="S35" s="1">
        <v>8798</v>
      </c>
      <c r="T35" s="1">
        <v>7500</v>
      </c>
      <c r="U35" s="1">
        <v>7059</v>
      </c>
      <c r="V35" s="1">
        <v>7500</v>
      </c>
      <c r="W35" s="1">
        <v>5722</v>
      </c>
      <c r="X35" s="1">
        <v>7500</v>
      </c>
      <c r="Y35" s="1">
        <v>8080</v>
      </c>
      <c r="Z35" s="1">
        <v>90000</v>
      </c>
      <c r="AA35" s="1">
        <v>83412</v>
      </c>
    </row>
    <row r="36" spans="1:27" hidden="1" outlineLevel="1" x14ac:dyDescent="0.25">
      <c r="A36" s="4">
        <v>2018</v>
      </c>
      <c r="B36" s="1">
        <v>7500</v>
      </c>
      <c r="C36" s="1">
        <v>9937</v>
      </c>
      <c r="D36" s="1">
        <v>7500</v>
      </c>
      <c r="E36" s="1">
        <v>9854</v>
      </c>
      <c r="F36" s="1">
        <v>7500</v>
      </c>
      <c r="G36" s="1">
        <v>7442</v>
      </c>
      <c r="H36" s="1">
        <v>7500</v>
      </c>
      <c r="I36" s="1">
        <v>5983</v>
      </c>
      <c r="J36" s="1">
        <v>7500</v>
      </c>
      <c r="K36" s="1">
        <v>9471</v>
      </c>
      <c r="L36" s="1">
        <v>7500</v>
      </c>
      <c r="M36" s="1">
        <v>5743</v>
      </c>
      <c r="N36" s="1">
        <v>7500</v>
      </c>
      <c r="O36" s="1">
        <v>7823</v>
      </c>
      <c r="P36" s="1">
        <v>7500</v>
      </c>
      <c r="Q36" s="1">
        <v>6105</v>
      </c>
      <c r="R36" s="1">
        <v>7500</v>
      </c>
      <c r="S36" s="1">
        <v>5423</v>
      </c>
      <c r="T36" s="1">
        <v>7500</v>
      </c>
      <c r="U36" s="1">
        <v>9004</v>
      </c>
      <c r="V36" s="1">
        <v>7500</v>
      </c>
      <c r="W36" s="1">
        <v>7001</v>
      </c>
      <c r="X36" s="1">
        <v>7500</v>
      </c>
      <c r="Y36" s="1">
        <v>8918</v>
      </c>
      <c r="Z36" s="1">
        <v>90000</v>
      </c>
      <c r="AA36" s="1">
        <v>92704</v>
      </c>
    </row>
    <row r="37" spans="1:27" hidden="1" outlineLevel="1" x14ac:dyDescent="0.25">
      <c r="A37" s="4">
        <v>2019</v>
      </c>
      <c r="B37" s="1">
        <v>7500</v>
      </c>
      <c r="C37" s="1">
        <v>6687</v>
      </c>
      <c r="D37" s="1">
        <v>7500</v>
      </c>
      <c r="E37" s="1">
        <v>5661</v>
      </c>
      <c r="F37" s="1">
        <v>7500</v>
      </c>
      <c r="G37" s="1">
        <v>9173</v>
      </c>
      <c r="H37" s="1">
        <v>7500</v>
      </c>
      <c r="I37" s="1">
        <v>5366</v>
      </c>
      <c r="J37" s="1">
        <v>7500</v>
      </c>
      <c r="K37" s="1">
        <v>8441</v>
      </c>
      <c r="L37" s="1">
        <v>7500</v>
      </c>
      <c r="M37" s="1">
        <v>9082</v>
      </c>
      <c r="N37" s="1">
        <v>7500</v>
      </c>
      <c r="O37" s="1">
        <v>5974</v>
      </c>
      <c r="P37" s="1">
        <v>7500</v>
      </c>
      <c r="Q37" s="1">
        <v>9471</v>
      </c>
      <c r="R37" s="1">
        <v>7500</v>
      </c>
      <c r="S37" s="1">
        <v>9081</v>
      </c>
      <c r="T37" s="1">
        <v>7500</v>
      </c>
      <c r="U37" s="1">
        <v>5664</v>
      </c>
      <c r="V37" s="1">
        <v>7500</v>
      </c>
      <c r="W37" s="1">
        <v>6894</v>
      </c>
      <c r="X37" s="1">
        <v>7500</v>
      </c>
      <c r="Y37" s="1">
        <v>5402</v>
      </c>
      <c r="Z37" s="1">
        <v>90000</v>
      </c>
      <c r="AA37" s="1">
        <v>86896</v>
      </c>
    </row>
    <row r="38" spans="1:27" hidden="1" outlineLevel="1" x14ac:dyDescent="0.25">
      <c r="A38" s="3" t="s">
        <v>7</v>
      </c>
      <c r="B38" s="1">
        <v>72000</v>
      </c>
      <c r="C38" s="1">
        <v>82800</v>
      </c>
      <c r="D38" s="1">
        <v>72000</v>
      </c>
      <c r="E38" s="1">
        <v>69731</v>
      </c>
      <c r="F38" s="1">
        <v>72000</v>
      </c>
      <c r="G38" s="1">
        <v>73911</v>
      </c>
      <c r="H38" s="1">
        <v>72000</v>
      </c>
      <c r="I38" s="1">
        <v>66517</v>
      </c>
      <c r="J38" s="1">
        <v>72000</v>
      </c>
      <c r="K38" s="1">
        <v>72780</v>
      </c>
      <c r="L38" s="1">
        <v>72000</v>
      </c>
      <c r="M38" s="1">
        <v>65622</v>
      </c>
      <c r="N38" s="1">
        <v>72000</v>
      </c>
      <c r="O38" s="1">
        <v>71326</v>
      </c>
      <c r="P38" s="1">
        <v>72000</v>
      </c>
      <c r="Q38" s="1">
        <v>76483</v>
      </c>
      <c r="R38" s="1">
        <v>72000</v>
      </c>
      <c r="S38" s="1">
        <v>72970</v>
      </c>
      <c r="T38" s="1">
        <v>72000</v>
      </c>
      <c r="U38" s="1">
        <v>79843</v>
      </c>
      <c r="V38" s="1">
        <v>72000</v>
      </c>
      <c r="W38" s="1">
        <v>66462</v>
      </c>
      <c r="X38" s="1">
        <v>72000</v>
      </c>
      <c r="Y38" s="1">
        <v>66348</v>
      </c>
      <c r="Z38" s="1">
        <v>864000</v>
      </c>
      <c r="AA38" s="1">
        <v>864793</v>
      </c>
    </row>
    <row r="39" spans="1:27" hidden="1" outlineLevel="1" x14ac:dyDescent="0.25"/>
    <row r="40" spans="1:27" hidden="1" outlineLevel="1" x14ac:dyDescent="0.25"/>
    <row r="41" spans="1:27" collapsed="1"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FE79-889F-4111-B292-FBF94D3A9E25}">
  <dimension ref="A1:E110"/>
  <sheetViews>
    <sheetView zoomScale="130" zoomScaleNormal="130" workbookViewId="0">
      <selection activeCell="A111" sqref="A111"/>
    </sheetView>
  </sheetViews>
  <sheetFormatPr baseColWidth="10" defaultRowHeight="15" x14ac:dyDescent="0.25"/>
  <cols>
    <col min="3" max="3" width="22.5703125" customWidth="1"/>
    <col min="4" max="4" width="18.85546875" customWidth="1"/>
    <col min="5" max="5" width="16.5703125" style="1" customWidth="1"/>
  </cols>
  <sheetData>
    <row r="1" spans="1:5" ht="21" x14ac:dyDescent="0.35">
      <c r="A1" s="7" t="s">
        <v>41</v>
      </c>
    </row>
    <row r="2" spans="1:5" x14ac:dyDescent="0.25">
      <c r="A2" t="s">
        <v>0</v>
      </c>
      <c r="B2" t="s">
        <v>1</v>
      </c>
      <c r="C2" t="s">
        <v>2</v>
      </c>
      <c r="D2" t="s">
        <v>10</v>
      </c>
      <c r="E2" s="1" t="s">
        <v>9</v>
      </c>
    </row>
    <row r="3" spans="1:5" x14ac:dyDescent="0.25">
      <c r="A3">
        <v>2017</v>
      </c>
      <c r="B3">
        <v>1</v>
      </c>
      <c r="C3" t="s">
        <v>3</v>
      </c>
      <c r="D3">
        <v>1500</v>
      </c>
      <c r="E3" s="1">
        <v>1673</v>
      </c>
    </row>
    <row r="4" spans="1:5" x14ac:dyDescent="0.25">
      <c r="A4">
        <v>2017</v>
      </c>
      <c r="B4">
        <v>2</v>
      </c>
      <c r="C4" t="s">
        <v>3</v>
      </c>
      <c r="D4">
        <v>1500</v>
      </c>
      <c r="E4" s="1">
        <v>1919</v>
      </c>
    </row>
    <row r="5" spans="1:5" x14ac:dyDescent="0.25">
      <c r="A5">
        <v>2017</v>
      </c>
      <c r="B5">
        <v>3</v>
      </c>
      <c r="C5" t="s">
        <v>3</v>
      </c>
      <c r="D5">
        <v>1500</v>
      </c>
      <c r="E5" s="1">
        <v>1635</v>
      </c>
    </row>
    <row r="6" spans="1:5" x14ac:dyDescent="0.25">
      <c r="A6">
        <v>2017</v>
      </c>
      <c r="B6">
        <v>4</v>
      </c>
      <c r="C6" t="s">
        <v>3</v>
      </c>
      <c r="D6">
        <v>1500</v>
      </c>
      <c r="E6" s="1">
        <v>1952</v>
      </c>
    </row>
    <row r="7" spans="1:5" x14ac:dyDescent="0.25">
      <c r="A7">
        <v>2017</v>
      </c>
      <c r="B7">
        <v>5</v>
      </c>
      <c r="C7" t="s">
        <v>3</v>
      </c>
      <c r="D7">
        <v>1500</v>
      </c>
      <c r="E7" s="1">
        <v>1058</v>
      </c>
    </row>
    <row r="8" spans="1:5" x14ac:dyDescent="0.25">
      <c r="A8">
        <v>2017</v>
      </c>
      <c r="B8">
        <v>6</v>
      </c>
      <c r="C8" t="s">
        <v>3</v>
      </c>
      <c r="D8">
        <v>1500</v>
      </c>
      <c r="E8" s="1">
        <v>1553</v>
      </c>
    </row>
    <row r="9" spans="1:5" x14ac:dyDescent="0.25">
      <c r="A9">
        <v>2017</v>
      </c>
      <c r="B9">
        <v>7</v>
      </c>
      <c r="C9" t="s">
        <v>3</v>
      </c>
      <c r="D9">
        <v>1500</v>
      </c>
      <c r="E9" s="1">
        <v>1882</v>
      </c>
    </row>
    <row r="10" spans="1:5" x14ac:dyDescent="0.25">
      <c r="A10">
        <v>2017</v>
      </c>
      <c r="B10">
        <v>8</v>
      </c>
      <c r="C10" t="s">
        <v>3</v>
      </c>
      <c r="D10">
        <v>1500</v>
      </c>
      <c r="E10" s="1">
        <v>1287</v>
      </c>
    </row>
    <row r="11" spans="1:5" x14ac:dyDescent="0.25">
      <c r="A11">
        <v>2017</v>
      </c>
      <c r="B11">
        <v>9</v>
      </c>
      <c r="C11" t="s">
        <v>3</v>
      </c>
      <c r="D11">
        <v>1500</v>
      </c>
      <c r="E11" s="1">
        <v>1129</v>
      </c>
    </row>
    <row r="12" spans="1:5" x14ac:dyDescent="0.25">
      <c r="A12">
        <v>2017</v>
      </c>
      <c r="B12">
        <v>10</v>
      </c>
      <c r="C12" t="s">
        <v>3</v>
      </c>
      <c r="D12">
        <v>1500</v>
      </c>
      <c r="E12" s="1">
        <v>1164</v>
      </c>
    </row>
    <row r="13" spans="1:5" x14ac:dyDescent="0.25">
      <c r="A13">
        <v>2017</v>
      </c>
      <c r="B13">
        <v>11</v>
      </c>
      <c r="C13" t="s">
        <v>3</v>
      </c>
      <c r="D13">
        <v>1500</v>
      </c>
      <c r="E13" s="1">
        <v>1166</v>
      </c>
    </row>
    <row r="14" spans="1:5" x14ac:dyDescent="0.25">
      <c r="A14">
        <v>2017</v>
      </c>
      <c r="B14">
        <v>12</v>
      </c>
      <c r="C14" t="s">
        <v>3</v>
      </c>
      <c r="D14">
        <v>1500</v>
      </c>
      <c r="E14" s="1">
        <v>1288</v>
      </c>
    </row>
    <row r="15" spans="1:5" x14ac:dyDescent="0.25">
      <c r="A15">
        <v>2017</v>
      </c>
      <c r="B15">
        <v>1</v>
      </c>
      <c r="C15" t="s">
        <v>4</v>
      </c>
      <c r="D15">
        <v>7500</v>
      </c>
      <c r="E15" s="1">
        <v>7563</v>
      </c>
    </row>
    <row r="16" spans="1:5" x14ac:dyDescent="0.25">
      <c r="A16">
        <v>2017</v>
      </c>
      <c r="B16">
        <v>2</v>
      </c>
      <c r="C16" t="s">
        <v>4</v>
      </c>
      <c r="D16">
        <v>7500</v>
      </c>
      <c r="E16" s="1">
        <v>6517</v>
      </c>
    </row>
    <row r="17" spans="1:5" x14ac:dyDescent="0.25">
      <c r="A17">
        <v>2017</v>
      </c>
      <c r="B17">
        <v>3</v>
      </c>
      <c r="C17" t="s">
        <v>4</v>
      </c>
      <c r="D17">
        <v>7500</v>
      </c>
      <c r="E17" s="1">
        <v>6555</v>
      </c>
    </row>
    <row r="18" spans="1:5" x14ac:dyDescent="0.25">
      <c r="A18">
        <v>2017</v>
      </c>
      <c r="B18">
        <v>4</v>
      </c>
      <c r="C18" t="s">
        <v>4</v>
      </c>
      <c r="D18">
        <v>7500</v>
      </c>
      <c r="E18" s="1">
        <v>5932</v>
      </c>
    </row>
    <row r="19" spans="1:5" x14ac:dyDescent="0.25">
      <c r="A19">
        <v>2017</v>
      </c>
      <c r="B19">
        <v>5</v>
      </c>
      <c r="C19" t="s">
        <v>4</v>
      </c>
      <c r="D19">
        <v>7500</v>
      </c>
      <c r="E19" s="1">
        <v>8273</v>
      </c>
    </row>
    <row r="20" spans="1:5" x14ac:dyDescent="0.25">
      <c r="A20">
        <v>2017</v>
      </c>
      <c r="B20">
        <v>6</v>
      </c>
      <c r="C20" t="s">
        <v>4</v>
      </c>
      <c r="D20">
        <v>7500</v>
      </c>
      <c r="E20" s="1">
        <v>7144</v>
      </c>
    </row>
    <row r="21" spans="1:5" x14ac:dyDescent="0.25">
      <c r="A21">
        <v>2017</v>
      </c>
      <c r="B21">
        <v>7</v>
      </c>
      <c r="C21" t="s">
        <v>4</v>
      </c>
      <c r="D21">
        <v>7500</v>
      </c>
      <c r="E21" s="1">
        <v>5109</v>
      </c>
    </row>
    <row r="22" spans="1:5" x14ac:dyDescent="0.25">
      <c r="A22">
        <v>2017</v>
      </c>
      <c r="B22">
        <v>8</v>
      </c>
      <c r="C22" t="s">
        <v>4</v>
      </c>
      <c r="D22">
        <v>7500</v>
      </c>
      <c r="E22" s="1">
        <v>6660</v>
      </c>
    </row>
    <row r="23" spans="1:5" x14ac:dyDescent="0.25">
      <c r="A23">
        <v>2017</v>
      </c>
      <c r="B23">
        <v>9</v>
      </c>
      <c r="C23" t="s">
        <v>4</v>
      </c>
      <c r="D23">
        <v>7500</v>
      </c>
      <c r="E23" s="1">
        <v>8798</v>
      </c>
    </row>
    <row r="24" spans="1:5" x14ac:dyDescent="0.25">
      <c r="A24">
        <v>2017</v>
      </c>
      <c r="B24">
        <v>10</v>
      </c>
      <c r="C24" t="s">
        <v>4</v>
      </c>
      <c r="D24">
        <v>7500</v>
      </c>
      <c r="E24" s="1">
        <v>7059</v>
      </c>
    </row>
    <row r="25" spans="1:5" x14ac:dyDescent="0.25">
      <c r="A25">
        <v>2017</v>
      </c>
      <c r="B25">
        <v>11</v>
      </c>
      <c r="C25" t="s">
        <v>4</v>
      </c>
      <c r="D25">
        <v>7500</v>
      </c>
      <c r="E25" s="1">
        <v>5722</v>
      </c>
    </row>
    <row r="26" spans="1:5" x14ac:dyDescent="0.25">
      <c r="A26">
        <v>2017</v>
      </c>
      <c r="B26">
        <v>12</v>
      </c>
      <c r="C26" t="s">
        <v>4</v>
      </c>
      <c r="D26">
        <v>7500</v>
      </c>
      <c r="E26" s="1">
        <v>8080</v>
      </c>
    </row>
    <row r="27" spans="1:5" x14ac:dyDescent="0.25">
      <c r="A27">
        <v>2017</v>
      </c>
      <c r="B27">
        <v>1</v>
      </c>
      <c r="C27" t="s">
        <v>5</v>
      </c>
      <c r="D27">
        <v>15000</v>
      </c>
      <c r="E27" s="1">
        <v>17618</v>
      </c>
    </row>
    <row r="28" spans="1:5" x14ac:dyDescent="0.25">
      <c r="A28">
        <v>2017</v>
      </c>
      <c r="B28">
        <v>2</v>
      </c>
      <c r="C28" t="s">
        <v>5</v>
      </c>
      <c r="D28">
        <v>15000</v>
      </c>
      <c r="E28" s="1">
        <v>13198</v>
      </c>
    </row>
    <row r="29" spans="1:5" x14ac:dyDescent="0.25">
      <c r="A29">
        <v>2017</v>
      </c>
      <c r="B29">
        <v>3</v>
      </c>
      <c r="C29" t="s">
        <v>5</v>
      </c>
      <c r="D29">
        <v>15000</v>
      </c>
      <c r="E29" s="1">
        <v>16712</v>
      </c>
    </row>
    <row r="30" spans="1:5" x14ac:dyDescent="0.25">
      <c r="A30">
        <v>2017</v>
      </c>
      <c r="B30">
        <v>4</v>
      </c>
      <c r="C30" t="s">
        <v>5</v>
      </c>
      <c r="D30">
        <v>15000</v>
      </c>
      <c r="E30" s="1">
        <v>14467</v>
      </c>
    </row>
    <row r="31" spans="1:5" x14ac:dyDescent="0.25">
      <c r="A31">
        <v>2017</v>
      </c>
      <c r="B31">
        <v>5</v>
      </c>
      <c r="C31" t="s">
        <v>5</v>
      </c>
      <c r="D31">
        <v>15000</v>
      </c>
      <c r="E31" s="1">
        <v>11729</v>
      </c>
    </row>
    <row r="32" spans="1:5" x14ac:dyDescent="0.25">
      <c r="A32">
        <v>2017</v>
      </c>
      <c r="B32">
        <v>6</v>
      </c>
      <c r="C32" t="s">
        <v>5</v>
      </c>
      <c r="D32">
        <v>15000</v>
      </c>
      <c r="E32" s="1">
        <v>14261</v>
      </c>
    </row>
    <row r="33" spans="1:5" x14ac:dyDescent="0.25">
      <c r="A33">
        <v>2017</v>
      </c>
      <c r="B33">
        <v>7</v>
      </c>
      <c r="C33" t="s">
        <v>5</v>
      </c>
      <c r="D33">
        <v>15000</v>
      </c>
      <c r="E33" s="1">
        <v>19439</v>
      </c>
    </row>
    <row r="34" spans="1:5" x14ac:dyDescent="0.25">
      <c r="A34">
        <v>2017</v>
      </c>
      <c r="B34">
        <v>8</v>
      </c>
      <c r="C34" t="s">
        <v>5</v>
      </c>
      <c r="D34">
        <v>15000</v>
      </c>
      <c r="E34" s="1">
        <v>19444</v>
      </c>
    </row>
    <row r="35" spans="1:5" x14ac:dyDescent="0.25">
      <c r="A35">
        <v>2017</v>
      </c>
      <c r="B35">
        <v>9</v>
      </c>
      <c r="C35" t="s">
        <v>5</v>
      </c>
      <c r="D35">
        <v>15000</v>
      </c>
      <c r="E35" s="1">
        <v>18373</v>
      </c>
    </row>
    <row r="36" spans="1:5" x14ac:dyDescent="0.25">
      <c r="A36">
        <v>2017</v>
      </c>
      <c r="B36">
        <v>10</v>
      </c>
      <c r="C36" t="s">
        <v>5</v>
      </c>
      <c r="D36">
        <v>15000</v>
      </c>
      <c r="E36" s="1">
        <v>19595</v>
      </c>
    </row>
    <row r="37" spans="1:5" x14ac:dyDescent="0.25">
      <c r="A37">
        <v>2017</v>
      </c>
      <c r="B37">
        <v>11</v>
      </c>
      <c r="C37" t="s">
        <v>5</v>
      </c>
      <c r="D37">
        <v>15000</v>
      </c>
      <c r="E37" s="1">
        <v>15394</v>
      </c>
    </row>
    <row r="38" spans="1:5" x14ac:dyDescent="0.25">
      <c r="A38">
        <v>2017</v>
      </c>
      <c r="B38">
        <v>12</v>
      </c>
      <c r="C38" t="s">
        <v>5</v>
      </c>
      <c r="D38">
        <v>15000</v>
      </c>
      <c r="E38" s="1">
        <v>16289</v>
      </c>
    </row>
    <row r="39" spans="1:5" x14ac:dyDescent="0.25">
      <c r="A39">
        <v>2018</v>
      </c>
      <c r="B39">
        <v>1</v>
      </c>
      <c r="C39" t="s">
        <v>3</v>
      </c>
      <c r="D39">
        <v>1500</v>
      </c>
      <c r="E39" s="1">
        <v>1419</v>
      </c>
    </row>
    <row r="40" spans="1:5" x14ac:dyDescent="0.25">
      <c r="A40">
        <v>2018</v>
      </c>
      <c r="B40">
        <v>2</v>
      </c>
      <c r="C40" t="s">
        <v>3</v>
      </c>
      <c r="D40">
        <v>1500</v>
      </c>
      <c r="E40" s="1">
        <v>1256</v>
      </c>
    </row>
    <row r="41" spans="1:5" x14ac:dyDescent="0.25">
      <c r="A41">
        <v>2018</v>
      </c>
      <c r="B41">
        <v>3</v>
      </c>
      <c r="C41" t="s">
        <v>3</v>
      </c>
      <c r="D41">
        <v>1500</v>
      </c>
      <c r="E41" s="1">
        <v>1286</v>
      </c>
    </row>
    <row r="42" spans="1:5" x14ac:dyDescent="0.25">
      <c r="A42">
        <v>2018</v>
      </c>
      <c r="B42">
        <v>4</v>
      </c>
      <c r="C42" t="s">
        <v>3</v>
      </c>
      <c r="D42">
        <v>1500</v>
      </c>
      <c r="E42" s="1">
        <v>1060</v>
      </c>
    </row>
    <row r="43" spans="1:5" x14ac:dyDescent="0.25">
      <c r="A43">
        <v>2018</v>
      </c>
      <c r="B43">
        <v>5</v>
      </c>
      <c r="C43" t="s">
        <v>3</v>
      </c>
      <c r="D43">
        <v>1500</v>
      </c>
      <c r="E43" s="1">
        <v>1934</v>
      </c>
    </row>
    <row r="44" spans="1:5" x14ac:dyDescent="0.25">
      <c r="A44">
        <v>2018</v>
      </c>
      <c r="B44">
        <v>6</v>
      </c>
      <c r="C44" t="s">
        <v>3</v>
      </c>
      <c r="D44">
        <v>1500</v>
      </c>
      <c r="E44" s="1">
        <v>1540</v>
      </c>
    </row>
    <row r="45" spans="1:5" x14ac:dyDescent="0.25">
      <c r="A45">
        <v>2018</v>
      </c>
      <c r="B45">
        <v>7</v>
      </c>
      <c r="C45" t="s">
        <v>3</v>
      </c>
      <c r="D45">
        <v>1500</v>
      </c>
      <c r="E45" s="1">
        <v>1225</v>
      </c>
    </row>
    <row r="46" spans="1:5" x14ac:dyDescent="0.25">
      <c r="A46">
        <v>2018</v>
      </c>
      <c r="B46">
        <v>8</v>
      </c>
      <c r="C46" t="s">
        <v>3</v>
      </c>
      <c r="D46">
        <v>1500</v>
      </c>
      <c r="E46" s="1">
        <v>1698</v>
      </c>
    </row>
    <row r="47" spans="1:5" x14ac:dyDescent="0.25">
      <c r="A47">
        <v>2018</v>
      </c>
      <c r="B47">
        <v>9</v>
      </c>
      <c r="C47" t="s">
        <v>3</v>
      </c>
      <c r="D47">
        <v>1500</v>
      </c>
      <c r="E47" s="1">
        <v>1345</v>
      </c>
    </row>
    <row r="48" spans="1:5" x14ac:dyDescent="0.25">
      <c r="A48">
        <v>2018</v>
      </c>
      <c r="B48">
        <v>10</v>
      </c>
      <c r="C48" t="s">
        <v>3</v>
      </c>
      <c r="D48">
        <v>1500</v>
      </c>
      <c r="E48" s="1">
        <v>1135</v>
      </c>
    </row>
    <row r="49" spans="1:5" x14ac:dyDescent="0.25">
      <c r="A49">
        <v>2018</v>
      </c>
      <c r="B49">
        <v>11</v>
      </c>
      <c r="C49" t="s">
        <v>3</v>
      </c>
      <c r="D49">
        <v>1500</v>
      </c>
      <c r="E49" s="1">
        <v>1773</v>
      </c>
    </row>
    <row r="50" spans="1:5" x14ac:dyDescent="0.25">
      <c r="A50">
        <v>2018</v>
      </c>
      <c r="B50">
        <v>12</v>
      </c>
      <c r="C50" t="s">
        <v>3</v>
      </c>
      <c r="D50">
        <v>1500</v>
      </c>
      <c r="E50" s="1">
        <v>1433</v>
      </c>
    </row>
    <row r="51" spans="1:5" x14ac:dyDescent="0.25">
      <c r="A51">
        <v>2018</v>
      </c>
      <c r="B51">
        <v>1</v>
      </c>
      <c r="C51" t="s">
        <v>4</v>
      </c>
      <c r="D51">
        <v>7500</v>
      </c>
      <c r="E51" s="1">
        <v>9937</v>
      </c>
    </row>
    <row r="52" spans="1:5" x14ac:dyDescent="0.25">
      <c r="A52">
        <v>2018</v>
      </c>
      <c r="B52">
        <v>2</v>
      </c>
      <c r="C52" t="s">
        <v>4</v>
      </c>
      <c r="D52">
        <v>7500</v>
      </c>
      <c r="E52" s="1">
        <v>9854</v>
      </c>
    </row>
    <row r="53" spans="1:5" x14ac:dyDescent="0.25">
      <c r="A53">
        <v>2018</v>
      </c>
      <c r="B53">
        <v>3</v>
      </c>
      <c r="C53" t="s">
        <v>4</v>
      </c>
      <c r="D53">
        <v>7500</v>
      </c>
      <c r="E53" s="1">
        <v>7442</v>
      </c>
    </row>
    <row r="54" spans="1:5" x14ac:dyDescent="0.25">
      <c r="A54">
        <v>2018</v>
      </c>
      <c r="B54">
        <v>4</v>
      </c>
      <c r="C54" t="s">
        <v>4</v>
      </c>
      <c r="D54">
        <v>7500</v>
      </c>
      <c r="E54" s="1">
        <v>5983</v>
      </c>
    </row>
    <row r="55" spans="1:5" x14ac:dyDescent="0.25">
      <c r="A55">
        <v>2018</v>
      </c>
      <c r="B55">
        <v>5</v>
      </c>
      <c r="C55" t="s">
        <v>4</v>
      </c>
      <c r="D55">
        <v>7500</v>
      </c>
      <c r="E55" s="1">
        <v>9471</v>
      </c>
    </row>
    <row r="56" spans="1:5" x14ac:dyDescent="0.25">
      <c r="A56">
        <v>2018</v>
      </c>
      <c r="B56">
        <v>6</v>
      </c>
      <c r="C56" t="s">
        <v>4</v>
      </c>
      <c r="D56">
        <v>7500</v>
      </c>
      <c r="E56" s="1">
        <v>5743</v>
      </c>
    </row>
    <row r="57" spans="1:5" x14ac:dyDescent="0.25">
      <c r="A57">
        <v>2018</v>
      </c>
      <c r="B57">
        <v>7</v>
      </c>
      <c r="C57" t="s">
        <v>4</v>
      </c>
      <c r="D57">
        <v>7500</v>
      </c>
      <c r="E57" s="1">
        <v>7823</v>
      </c>
    </row>
    <row r="58" spans="1:5" x14ac:dyDescent="0.25">
      <c r="A58">
        <v>2018</v>
      </c>
      <c r="B58">
        <v>8</v>
      </c>
      <c r="C58" t="s">
        <v>4</v>
      </c>
      <c r="D58">
        <v>7500</v>
      </c>
      <c r="E58" s="1">
        <v>6105</v>
      </c>
    </row>
    <row r="59" spans="1:5" x14ac:dyDescent="0.25">
      <c r="A59">
        <v>2018</v>
      </c>
      <c r="B59">
        <v>9</v>
      </c>
      <c r="C59" t="s">
        <v>4</v>
      </c>
      <c r="D59">
        <v>7500</v>
      </c>
      <c r="E59" s="1">
        <v>5423</v>
      </c>
    </row>
    <row r="60" spans="1:5" x14ac:dyDescent="0.25">
      <c r="A60">
        <v>2018</v>
      </c>
      <c r="B60">
        <v>10</v>
      </c>
      <c r="C60" t="s">
        <v>4</v>
      </c>
      <c r="D60">
        <v>7500</v>
      </c>
      <c r="E60" s="1">
        <v>9004</v>
      </c>
    </row>
    <row r="61" spans="1:5" x14ac:dyDescent="0.25">
      <c r="A61">
        <v>2018</v>
      </c>
      <c r="B61">
        <v>11</v>
      </c>
      <c r="C61" t="s">
        <v>4</v>
      </c>
      <c r="D61">
        <v>7500</v>
      </c>
      <c r="E61" s="1">
        <v>7001</v>
      </c>
    </row>
    <row r="62" spans="1:5" x14ac:dyDescent="0.25">
      <c r="A62">
        <v>2018</v>
      </c>
      <c r="B62">
        <v>12</v>
      </c>
      <c r="C62" t="s">
        <v>4</v>
      </c>
      <c r="D62">
        <v>7500</v>
      </c>
      <c r="E62" s="1">
        <v>8918</v>
      </c>
    </row>
    <row r="63" spans="1:5" x14ac:dyDescent="0.25">
      <c r="A63">
        <v>2018</v>
      </c>
      <c r="B63">
        <v>1</v>
      </c>
      <c r="C63" t="s">
        <v>5</v>
      </c>
      <c r="D63">
        <v>15000</v>
      </c>
      <c r="E63" s="1">
        <v>19389</v>
      </c>
    </row>
    <row r="64" spans="1:5" x14ac:dyDescent="0.25">
      <c r="A64">
        <v>2018</v>
      </c>
      <c r="B64">
        <v>2</v>
      </c>
      <c r="C64" t="s">
        <v>5</v>
      </c>
      <c r="D64">
        <v>15000</v>
      </c>
      <c r="E64" s="1">
        <v>16772</v>
      </c>
    </row>
    <row r="65" spans="1:5" x14ac:dyDescent="0.25">
      <c r="A65">
        <v>2018</v>
      </c>
      <c r="B65">
        <v>3</v>
      </c>
      <c r="C65" t="s">
        <v>5</v>
      </c>
      <c r="D65">
        <v>15000</v>
      </c>
      <c r="E65" s="1">
        <v>11517</v>
      </c>
    </row>
    <row r="66" spans="1:5" x14ac:dyDescent="0.25">
      <c r="A66">
        <v>2018</v>
      </c>
      <c r="B66">
        <v>4</v>
      </c>
      <c r="C66" t="s">
        <v>5</v>
      </c>
      <c r="D66">
        <v>15000</v>
      </c>
      <c r="E66" s="1">
        <v>12242</v>
      </c>
    </row>
    <row r="67" spans="1:5" x14ac:dyDescent="0.25">
      <c r="A67">
        <v>2018</v>
      </c>
      <c r="B67">
        <v>5</v>
      </c>
      <c r="C67" t="s">
        <v>5</v>
      </c>
      <c r="D67">
        <v>15000</v>
      </c>
      <c r="E67" s="1">
        <v>13427</v>
      </c>
    </row>
    <row r="68" spans="1:5" x14ac:dyDescent="0.25">
      <c r="A68">
        <v>2018</v>
      </c>
      <c r="B68">
        <v>6</v>
      </c>
      <c r="C68" t="s">
        <v>5</v>
      </c>
      <c r="D68">
        <v>15000</v>
      </c>
      <c r="E68" s="1">
        <v>12577</v>
      </c>
    </row>
    <row r="69" spans="1:5" x14ac:dyDescent="0.25">
      <c r="A69">
        <v>2018</v>
      </c>
      <c r="B69">
        <v>7</v>
      </c>
      <c r="C69" t="s">
        <v>5</v>
      </c>
      <c r="D69">
        <v>15000</v>
      </c>
      <c r="E69" s="1">
        <v>17993</v>
      </c>
    </row>
    <row r="70" spans="1:5" x14ac:dyDescent="0.25">
      <c r="A70">
        <v>2018</v>
      </c>
      <c r="B70">
        <v>8</v>
      </c>
      <c r="C70" t="s">
        <v>5</v>
      </c>
      <c r="D70">
        <v>15000</v>
      </c>
      <c r="E70" s="1">
        <v>14337</v>
      </c>
    </row>
    <row r="71" spans="1:5" x14ac:dyDescent="0.25">
      <c r="A71">
        <v>2018</v>
      </c>
      <c r="B71">
        <v>9</v>
      </c>
      <c r="C71" t="s">
        <v>5</v>
      </c>
      <c r="D71">
        <v>15000</v>
      </c>
      <c r="E71" s="1">
        <v>16001</v>
      </c>
    </row>
    <row r="72" spans="1:5" x14ac:dyDescent="0.25">
      <c r="A72">
        <v>2018</v>
      </c>
      <c r="B72">
        <v>10</v>
      </c>
      <c r="C72" t="s">
        <v>5</v>
      </c>
      <c r="D72">
        <v>15000</v>
      </c>
      <c r="E72" s="1">
        <v>16643</v>
      </c>
    </row>
    <row r="73" spans="1:5" x14ac:dyDescent="0.25">
      <c r="A73">
        <v>2018</v>
      </c>
      <c r="B73">
        <v>11</v>
      </c>
      <c r="C73" t="s">
        <v>5</v>
      </c>
      <c r="D73">
        <v>15000</v>
      </c>
      <c r="E73" s="1">
        <v>16580</v>
      </c>
    </row>
    <row r="74" spans="1:5" x14ac:dyDescent="0.25">
      <c r="A74">
        <v>2018</v>
      </c>
      <c r="B74">
        <v>12</v>
      </c>
      <c r="C74" t="s">
        <v>5</v>
      </c>
      <c r="D74">
        <v>15000</v>
      </c>
      <c r="E74" s="1">
        <v>13098</v>
      </c>
    </row>
    <row r="75" spans="1:5" x14ac:dyDescent="0.25">
      <c r="A75">
        <v>2019</v>
      </c>
      <c r="B75">
        <v>1</v>
      </c>
      <c r="C75" t="s">
        <v>3</v>
      </c>
      <c r="D75">
        <v>1500</v>
      </c>
      <c r="E75" s="1">
        <v>1639</v>
      </c>
    </row>
    <row r="76" spans="1:5" x14ac:dyDescent="0.25">
      <c r="A76">
        <v>2019</v>
      </c>
      <c r="B76">
        <v>2</v>
      </c>
      <c r="C76" t="s">
        <v>3</v>
      </c>
      <c r="D76">
        <v>1500</v>
      </c>
      <c r="E76" s="1">
        <v>1685</v>
      </c>
    </row>
    <row r="77" spans="1:5" x14ac:dyDescent="0.25">
      <c r="A77">
        <v>2019</v>
      </c>
      <c r="B77">
        <v>3</v>
      </c>
      <c r="C77" t="s">
        <v>3</v>
      </c>
      <c r="D77">
        <v>1500</v>
      </c>
      <c r="E77" s="1">
        <v>1449</v>
      </c>
    </row>
    <row r="78" spans="1:5" x14ac:dyDescent="0.25">
      <c r="A78">
        <v>2019</v>
      </c>
      <c r="B78">
        <v>4</v>
      </c>
      <c r="C78" t="s">
        <v>3</v>
      </c>
      <c r="D78">
        <v>1500</v>
      </c>
      <c r="E78" s="1">
        <v>1649</v>
      </c>
    </row>
    <row r="79" spans="1:5" x14ac:dyDescent="0.25">
      <c r="A79">
        <v>2019</v>
      </c>
      <c r="B79">
        <v>5</v>
      </c>
      <c r="C79" t="s">
        <v>3</v>
      </c>
      <c r="D79">
        <v>1500</v>
      </c>
      <c r="E79" s="1">
        <v>1882</v>
      </c>
    </row>
    <row r="80" spans="1:5" x14ac:dyDescent="0.25">
      <c r="A80">
        <v>2019</v>
      </c>
      <c r="B80">
        <v>6</v>
      </c>
      <c r="C80" t="s">
        <v>3</v>
      </c>
      <c r="D80">
        <v>1500</v>
      </c>
      <c r="E80" s="1">
        <v>1399</v>
      </c>
    </row>
    <row r="81" spans="1:5" x14ac:dyDescent="0.25">
      <c r="A81">
        <v>2019</v>
      </c>
      <c r="B81">
        <v>7</v>
      </c>
      <c r="C81" t="s">
        <v>3</v>
      </c>
      <c r="D81">
        <v>1500</v>
      </c>
      <c r="E81" s="1">
        <v>1698</v>
      </c>
    </row>
    <row r="82" spans="1:5" x14ac:dyDescent="0.25">
      <c r="A82">
        <v>2019</v>
      </c>
      <c r="B82">
        <v>8</v>
      </c>
      <c r="C82" t="s">
        <v>3</v>
      </c>
      <c r="D82">
        <v>1500</v>
      </c>
      <c r="E82" s="1">
        <v>1572</v>
      </c>
    </row>
    <row r="83" spans="1:5" x14ac:dyDescent="0.25">
      <c r="A83">
        <v>2019</v>
      </c>
      <c r="B83">
        <v>9</v>
      </c>
      <c r="C83" t="s">
        <v>3</v>
      </c>
      <c r="D83">
        <v>1500</v>
      </c>
      <c r="E83" s="1">
        <v>1293</v>
      </c>
    </row>
    <row r="84" spans="1:5" x14ac:dyDescent="0.25">
      <c r="A84">
        <v>2019</v>
      </c>
      <c r="B84">
        <v>10</v>
      </c>
      <c r="C84" t="s">
        <v>3</v>
      </c>
      <c r="D84">
        <v>1500</v>
      </c>
      <c r="E84" s="1">
        <v>1218</v>
      </c>
    </row>
    <row r="85" spans="1:5" x14ac:dyDescent="0.25">
      <c r="A85">
        <v>2019</v>
      </c>
      <c r="B85">
        <v>11</v>
      </c>
      <c r="C85" t="s">
        <v>3</v>
      </c>
      <c r="D85">
        <v>1500</v>
      </c>
      <c r="E85" s="1">
        <v>1209</v>
      </c>
    </row>
    <row r="86" spans="1:5" x14ac:dyDescent="0.25">
      <c r="A86">
        <v>2019</v>
      </c>
      <c r="B86">
        <v>12</v>
      </c>
      <c r="C86" t="s">
        <v>3</v>
      </c>
      <c r="D86">
        <v>1500</v>
      </c>
      <c r="E86" s="1">
        <v>1110</v>
      </c>
    </row>
    <row r="87" spans="1:5" x14ac:dyDescent="0.25">
      <c r="A87">
        <v>2019</v>
      </c>
      <c r="B87">
        <v>1</v>
      </c>
      <c r="C87" t="s">
        <v>4</v>
      </c>
      <c r="D87">
        <v>7500</v>
      </c>
      <c r="E87" s="1">
        <v>6687</v>
      </c>
    </row>
    <row r="88" spans="1:5" x14ac:dyDescent="0.25">
      <c r="A88">
        <v>2019</v>
      </c>
      <c r="B88">
        <v>2</v>
      </c>
      <c r="C88" t="s">
        <v>4</v>
      </c>
      <c r="D88">
        <v>7500</v>
      </c>
      <c r="E88" s="1">
        <v>5661</v>
      </c>
    </row>
    <row r="89" spans="1:5" x14ac:dyDescent="0.25">
      <c r="A89">
        <v>2019</v>
      </c>
      <c r="B89">
        <v>3</v>
      </c>
      <c r="C89" t="s">
        <v>4</v>
      </c>
      <c r="D89">
        <v>7500</v>
      </c>
      <c r="E89" s="1">
        <v>9173</v>
      </c>
    </row>
    <row r="90" spans="1:5" x14ac:dyDescent="0.25">
      <c r="A90">
        <v>2019</v>
      </c>
      <c r="B90">
        <v>4</v>
      </c>
      <c r="C90" t="s">
        <v>4</v>
      </c>
      <c r="D90">
        <v>7500</v>
      </c>
      <c r="E90" s="1">
        <v>5366</v>
      </c>
    </row>
    <row r="91" spans="1:5" x14ac:dyDescent="0.25">
      <c r="A91">
        <v>2019</v>
      </c>
      <c r="B91">
        <v>5</v>
      </c>
      <c r="C91" t="s">
        <v>4</v>
      </c>
      <c r="D91">
        <v>7500</v>
      </c>
      <c r="E91" s="1">
        <v>8441</v>
      </c>
    </row>
    <row r="92" spans="1:5" x14ac:dyDescent="0.25">
      <c r="A92">
        <v>2019</v>
      </c>
      <c r="B92">
        <v>6</v>
      </c>
      <c r="C92" t="s">
        <v>4</v>
      </c>
      <c r="D92">
        <v>7500</v>
      </c>
      <c r="E92" s="1">
        <v>9082</v>
      </c>
    </row>
    <row r="93" spans="1:5" x14ac:dyDescent="0.25">
      <c r="A93">
        <v>2019</v>
      </c>
      <c r="B93">
        <v>7</v>
      </c>
      <c r="C93" t="s">
        <v>4</v>
      </c>
      <c r="D93">
        <v>7500</v>
      </c>
      <c r="E93" s="1">
        <v>5974</v>
      </c>
    </row>
    <row r="94" spans="1:5" x14ac:dyDescent="0.25">
      <c r="A94">
        <v>2019</v>
      </c>
      <c r="B94">
        <v>8</v>
      </c>
      <c r="C94" t="s">
        <v>4</v>
      </c>
      <c r="D94">
        <v>7500</v>
      </c>
      <c r="E94" s="1">
        <v>9471</v>
      </c>
    </row>
    <row r="95" spans="1:5" x14ac:dyDescent="0.25">
      <c r="A95">
        <v>2019</v>
      </c>
      <c r="B95">
        <v>9</v>
      </c>
      <c r="C95" t="s">
        <v>4</v>
      </c>
      <c r="D95">
        <v>7500</v>
      </c>
      <c r="E95" s="1">
        <v>9081</v>
      </c>
    </row>
    <row r="96" spans="1:5" x14ac:dyDescent="0.25">
      <c r="A96">
        <v>2019</v>
      </c>
      <c r="B96">
        <v>10</v>
      </c>
      <c r="C96" t="s">
        <v>4</v>
      </c>
      <c r="D96">
        <v>7500</v>
      </c>
      <c r="E96" s="1">
        <v>5664</v>
      </c>
    </row>
    <row r="97" spans="1:5" x14ac:dyDescent="0.25">
      <c r="A97">
        <v>2019</v>
      </c>
      <c r="B97">
        <v>11</v>
      </c>
      <c r="C97" t="s">
        <v>4</v>
      </c>
      <c r="D97">
        <v>7500</v>
      </c>
      <c r="E97" s="1">
        <v>6894</v>
      </c>
    </row>
    <row r="98" spans="1:5" x14ac:dyDescent="0.25">
      <c r="A98">
        <v>2019</v>
      </c>
      <c r="B98">
        <v>12</v>
      </c>
      <c r="C98" t="s">
        <v>4</v>
      </c>
      <c r="D98">
        <v>7500</v>
      </c>
      <c r="E98" s="1">
        <v>5402</v>
      </c>
    </row>
    <row r="99" spans="1:5" x14ac:dyDescent="0.25">
      <c r="A99">
        <v>2019</v>
      </c>
      <c r="B99">
        <v>1</v>
      </c>
      <c r="C99" t="s">
        <v>5</v>
      </c>
      <c r="D99">
        <v>15000</v>
      </c>
      <c r="E99" s="1">
        <v>16875</v>
      </c>
    </row>
    <row r="100" spans="1:5" x14ac:dyDescent="0.25">
      <c r="A100">
        <v>2019</v>
      </c>
      <c r="B100">
        <v>2</v>
      </c>
      <c r="C100" t="s">
        <v>5</v>
      </c>
      <c r="D100">
        <v>15000</v>
      </c>
      <c r="E100" s="1">
        <v>12869</v>
      </c>
    </row>
    <row r="101" spans="1:5" x14ac:dyDescent="0.25">
      <c r="A101">
        <v>2019</v>
      </c>
      <c r="B101">
        <v>3</v>
      </c>
      <c r="C101" t="s">
        <v>5</v>
      </c>
      <c r="D101">
        <v>15000</v>
      </c>
      <c r="E101" s="1">
        <v>18142</v>
      </c>
    </row>
    <row r="102" spans="1:5" x14ac:dyDescent="0.25">
      <c r="A102">
        <v>2019</v>
      </c>
      <c r="B102">
        <v>4</v>
      </c>
      <c r="C102" t="s">
        <v>5</v>
      </c>
      <c r="D102">
        <v>15000</v>
      </c>
      <c r="E102" s="1">
        <v>17866</v>
      </c>
    </row>
    <row r="103" spans="1:5" x14ac:dyDescent="0.25">
      <c r="A103">
        <v>2019</v>
      </c>
      <c r="B103">
        <v>5</v>
      </c>
      <c r="C103" t="s">
        <v>5</v>
      </c>
      <c r="D103">
        <v>15000</v>
      </c>
      <c r="E103" s="1">
        <v>16565</v>
      </c>
    </row>
    <row r="104" spans="1:5" x14ac:dyDescent="0.25">
      <c r="A104">
        <v>2019</v>
      </c>
      <c r="B104">
        <v>6</v>
      </c>
      <c r="C104" t="s">
        <v>5</v>
      </c>
      <c r="D104">
        <v>15000</v>
      </c>
      <c r="E104" s="1">
        <v>12323</v>
      </c>
    </row>
    <row r="105" spans="1:5" x14ac:dyDescent="0.25">
      <c r="A105">
        <v>2019</v>
      </c>
      <c r="B105">
        <v>7</v>
      </c>
      <c r="C105" t="s">
        <v>5</v>
      </c>
      <c r="D105">
        <v>15000</v>
      </c>
      <c r="E105" s="1">
        <v>10183</v>
      </c>
    </row>
    <row r="106" spans="1:5" x14ac:dyDescent="0.25">
      <c r="A106">
        <v>2019</v>
      </c>
      <c r="B106">
        <v>8</v>
      </c>
      <c r="C106" t="s">
        <v>5</v>
      </c>
      <c r="D106">
        <v>15000</v>
      </c>
      <c r="E106" s="1">
        <v>15909</v>
      </c>
    </row>
    <row r="107" spans="1:5" x14ac:dyDescent="0.25">
      <c r="A107">
        <v>2019</v>
      </c>
      <c r="B107">
        <v>9</v>
      </c>
      <c r="C107" t="s">
        <v>5</v>
      </c>
      <c r="D107">
        <v>15000</v>
      </c>
      <c r="E107" s="1">
        <v>11527</v>
      </c>
    </row>
    <row r="108" spans="1:5" x14ac:dyDescent="0.25">
      <c r="A108">
        <v>2019</v>
      </c>
      <c r="B108">
        <v>10</v>
      </c>
      <c r="C108" t="s">
        <v>5</v>
      </c>
      <c r="D108">
        <v>15000</v>
      </c>
      <c r="E108" s="1">
        <v>18361</v>
      </c>
    </row>
    <row r="109" spans="1:5" x14ac:dyDescent="0.25">
      <c r="A109">
        <v>2019</v>
      </c>
      <c r="B109">
        <v>11</v>
      </c>
      <c r="C109" t="s">
        <v>5</v>
      </c>
      <c r="D109">
        <v>15000</v>
      </c>
      <c r="E109" s="1">
        <v>10723</v>
      </c>
    </row>
    <row r="110" spans="1:5" x14ac:dyDescent="0.25">
      <c r="A110">
        <v>2019</v>
      </c>
      <c r="B110">
        <v>12</v>
      </c>
      <c r="C110" t="s">
        <v>5</v>
      </c>
      <c r="D110">
        <v>15000</v>
      </c>
      <c r="E110" s="1">
        <v>10730</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5F198-DB70-478C-AA35-5EB302FE9C1F}">
  <sheetPr>
    <tabColor theme="9"/>
  </sheetPr>
  <dimension ref="A2:N31"/>
  <sheetViews>
    <sheetView showGridLines="0" zoomScale="115" zoomScaleNormal="115" workbookViewId="0">
      <selection activeCell="D17" sqref="D17"/>
    </sheetView>
  </sheetViews>
  <sheetFormatPr baseColWidth="10" defaultRowHeight="15" outlineLevelRow="1" x14ac:dyDescent="0.25"/>
  <cols>
    <col min="1" max="1" width="16.7109375" style="14" bestFit="1" customWidth="1"/>
    <col min="2" max="2" width="4.42578125" style="14" customWidth="1"/>
    <col min="3" max="3" width="22.28515625" style="15" bestFit="1" customWidth="1"/>
    <col min="4" max="4" width="24" style="15" bestFit="1" customWidth="1"/>
    <col min="5" max="5" width="7.28515625" style="14" customWidth="1"/>
    <col min="6" max="6" width="15.5703125" style="15" customWidth="1"/>
    <col min="7" max="7" width="14" style="15" customWidth="1"/>
    <col min="8" max="8" width="7.7109375" style="16" customWidth="1"/>
    <col min="9" max="16384" width="11.42578125" style="14"/>
  </cols>
  <sheetData>
    <row r="2" spans="1:8" ht="21" x14ac:dyDescent="0.35">
      <c r="A2" s="13" t="s">
        <v>24</v>
      </c>
    </row>
    <row r="4" spans="1:8" ht="15.75" x14ac:dyDescent="0.25">
      <c r="A4" s="17"/>
      <c r="B4" s="18"/>
      <c r="C4" s="19" t="s">
        <v>25</v>
      </c>
      <c r="D4" s="20" t="s">
        <v>26</v>
      </c>
      <c r="E4" s="18"/>
      <c r="F4" s="57" t="s">
        <v>19</v>
      </c>
      <c r="G4" s="57"/>
      <c r="H4" s="21"/>
    </row>
    <row r="5" spans="1:8" x14ac:dyDescent="0.25">
      <c r="A5" s="22" t="s">
        <v>2</v>
      </c>
      <c r="B5" s="23"/>
      <c r="C5" s="24" t="s">
        <v>3</v>
      </c>
      <c r="D5" s="25" t="s">
        <v>3</v>
      </c>
      <c r="E5" s="26"/>
      <c r="F5" s="58" t="s">
        <v>20</v>
      </c>
      <c r="G5" s="58" t="s">
        <v>21</v>
      </c>
      <c r="H5" s="25"/>
    </row>
    <row r="6" spans="1:8" x14ac:dyDescent="0.25">
      <c r="A6" s="22" t="s">
        <v>0</v>
      </c>
      <c r="B6" s="23"/>
      <c r="C6" s="24">
        <v>2017</v>
      </c>
      <c r="D6" s="25">
        <v>2017</v>
      </c>
      <c r="E6" s="26"/>
      <c r="F6" s="58"/>
      <c r="G6" s="58"/>
      <c r="H6" s="25"/>
    </row>
    <row r="7" spans="1:8" x14ac:dyDescent="0.25">
      <c r="A7" s="22" t="s">
        <v>1</v>
      </c>
      <c r="B7" s="23"/>
      <c r="C7" s="24">
        <v>2</v>
      </c>
      <c r="D7" s="25">
        <v>2</v>
      </c>
      <c r="E7" s="26"/>
      <c r="F7" s="58"/>
      <c r="G7" s="58"/>
      <c r="H7" s="25"/>
    </row>
    <row r="8" spans="1:8" x14ac:dyDescent="0.25">
      <c r="A8" s="27" t="s">
        <v>15</v>
      </c>
      <c r="B8" s="28"/>
      <c r="C8" s="29" t="s">
        <v>17</v>
      </c>
      <c r="D8" s="30" t="s">
        <v>18</v>
      </c>
      <c r="E8" s="31"/>
      <c r="F8" s="59"/>
      <c r="G8" s="59"/>
      <c r="H8" s="30"/>
    </row>
    <row r="9" spans="1:8" x14ac:dyDescent="0.25">
      <c r="A9" s="32"/>
      <c r="C9" s="33"/>
      <c r="D9" s="34"/>
    </row>
    <row r="10" spans="1:8" ht="15" customHeight="1" outlineLevel="1" x14ac:dyDescent="0.25">
      <c r="A10" s="32"/>
      <c r="C10" s="33" t="str">
        <f>CONCATENATE("Summe von Umsatz"," - ",$C$8)</f>
        <v>Summe von Umsatz - Plan</v>
      </c>
      <c r="D10" s="34" t="str">
        <f>CONCATENATE("Summe von Umsatz"," - ",$D$8)</f>
        <v>Summe von Umsatz - Ist</v>
      </c>
    </row>
    <row r="11" spans="1:8" ht="15" customHeight="1" outlineLevel="1" x14ac:dyDescent="0.25">
      <c r="A11" s="32"/>
      <c r="C11" s="33" t="str" vm="44">
        <f>CUBESET("ThisWorkbookDataModel","[Tabelle_Daten].[Monat].[1]:[Tabelle_Daten].[Monat].["&amp;C7&amp;"]","Monat")</f>
        <v>Monat</v>
      </c>
      <c r="D11" s="34" t="str" vm="44">
        <f>CUBESET("ThisWorkbookDataModel","[Tabelle_Daten].[Monat].[1]:[Tabelle_Daten].[Monat].["&amp;D7&amp;"]","Monat")</f>
        <v>Monat</v>
      </c>
    </row>
    <row r="12" spans="1:8" x14ac:dyDescent="0.25">
      <c r="A12" s="35" t="s">
        <v>22</v>
      </c>
      <c r="B12" s="36"/>
      <c r="C12" s="37" vm="45">
        <f>IFERROR(CUBEVALUE("ThisWorkbookDataModel","[Measures].["&amp;C10&amp;"]","[Tabelle_Daten].[Jahr].["&amp;C6&amp;"]","[Tabelle_Daten].[Monat].["&amp;C7&amp;"]","[Tabelle_Daten].[Produkt].["&amp;C5&amp;"]"),0)</f>
        <v>1500</v>
      </c>
      <c r="D12" s="38" vm="6">
        <f>IFERROR(CUBEVALUE("ThisWorkbookDataModel","[Measures].["&amp;D10&amp;"]","[Tabelle_Daten].[Jahr].["&amp;D6&amp;"]","[Tabelle_Daten].[Monat].["&amp;D7&amp;"]","[Tabelle_Daten].[Produkt].["&amp;D5&amp;"]"),0)</f>
        <v>1919</v>
      </c>
      <c r="E12" s="39"/>
      <c r="F12" s="40">
        <f>D12-C12</f>
        <v>419</v>
      </c>
      <c r="G12" s="41">
        <f>IFERROR(F12/C12,0)</f>
        <v>0.27933333333333332</v>
      </c>
      <c r="H12" s="64">
        <f>IFERROR(F12/C12,0)</f>
        <v>0.27933333333333332</v>
      </c>
    </row>
    <row r="13" spans="1:8" x14ac:dyDescent="0.25">
      <c r="A13" s="42" t="s">
        <v>23</v>
      </c>
      <c r="B13" s="43"/>
      <c r="C13" s="44" vm="46">
        <f>IFERROR(CUBEVALUE("ThisWorkbookDataModel","[Measures].["&amp;C10&amp;"]","[Tabelle_Daten].[Jahr].["&amp;C6&amp;"]",C11,"[Tabelle_Daten].[Produkt].["&amp;C5&amp;"]"),0)</f>
        <v>3000</v>
      </c>
      <c r="D13" s="45" vm="49">
        <f>IFERROR(CUBEVALUE("ThisWorkbookDataModel","[Measures].["&amp;D10&amp;"]","[Tabelle_Daten].[Jahr].["&amp;D6&amp;"]",D11,"[Tabelle_Daten].[Produkt].["&amp;D5&amp;"]"),0)</f>
        <v>3592</v>
      </c>
      <c r="E13" s="43"/>
      <c r="F13" s="46">
        <f>D13-C13</f>
        <v>592</v>
      </c>
      <c r="G13" s="47">
        <f>IFERROR(F13/C13,0)</f>
        <v>0.19733333333333333</v>
      </c>
      <c r="H13" s="65">
        <f>IFERROR(F13/C13,0)</f>
        <v>0.19733333333333333</v>
      </c>
    </row>
    <row r="18" spans="1:14" ht="21" x14ac:dyDescent="0.35">
      <c r="A18" s="7" t="s">
        <v>54</v>
      </c>
    </row>
    <row r="19" spans="1:14" ht="21" x14ac:dyDescent="0.35">
      <c r="A19" s="7"/>
    </row>
    <row r="20" spans="1:14" ht="21" x14ac:dyDescent="0.35">
      <c r="A20" s="7"/>
    </row>
    <row r="21" spans="1:14" s="61" customFormat="1" ht="12.75" x14ac:dyDescent="0.2">
      <c r="A21" s="60"/>
      <c r="C21" s="62"/>
      <c r="D21" s="62"/>
      <c r="F21" s="62"/>
      <c r="G21" s="62"/>
      <c r="H21" s="63"/>
    </row>
    <row r="22" spans="1:14" x14ac:dyDescent="0.25">
      <c r="C22" s="15">
        <v>1</v>
      </c>
      <c r="D22" s="15">
        <v>2</v>
      </c>
      <c r="E22" s="15">
        <v>3</v>
      </c>
      <c r="F22" s="15">
        <v>4</v>
      </c>
      <c r="G22" s="15">
        <v>5</v>
      </c>
      <c r="H22" s="15">
        <v>6</v>
      </c>
      <c r="I22" s="15">
        <v>7</v>
      </c>
      <c r="J22" s="15">
        <v>8</v>
      </c>
      <c r="K22" s="15">
        <v>9</v>
      </c>
      <c r="L22" s="15">
        <v>10</v>
      </c>
      <c r="M22" s="15">
        <v>11</v>
      </c>
      <c r="N22" s="15">
        <v>12</v>
      </c>
    </row>
    <row r="23" spans="1:14" x14ac:dyDescent="0.25">
      <c r="A23" s="48" t="str" vm="43">
        <f>CUBESET("ThisWorkbookDataModel","[Tabelle_Daten].[Produkt].children","Produkt",3)</f>
        <v>Produkt</v>
      </c>
      <c r="B23" s="49"/>
      <c r="C23" s="50" t="s">
        <v>42</v>
      </c>
      <c r="D23" s="51" t="s">
        <v>43</v>
      </c>
      <c r="E23" s="50" t="s">
        <v>44</v>
      </c>
      <c r="F23" s="51" t="s">
        <v>45</v>
      </c>
      <c r="G23" s="50" t="s">
        <v>46</v>
      </c>
      <c r="H23" s="51" t="s">
        <v>47</v>
      </c>
      <c r="I23" s="50" t="s">
        <v>48</v>
      </c>
      <c r="J23" s="51" t="s">
        <v>49</v>
      </c>
      <c r="K23" s="50" t="s">
        <v>50</v>
      </c>
      <c r="L23" s="51" t="s">
        <v>51</v>
      </c>
      <c r="M23" s="50" t="s">
        <v>52</v>
      </c>
      <c r="N23" s="66" t="s">
        <v>53</v>
      </c>
    </row>
    <row r="24" spans="1:14" x14ac:dyDescent="0.25">
      <c r="A24" s="52" t="str" vm="5">
        <f>IFERROR(CUBERANKEDMEMBER("ThisWorkbookDataModel",$A$23,ROW()-23),"")</f>
        <v>Sofa</v>
      </c>
      <c r="B24" s="53"/>
      <c r="C24" s="54" vm="7">
        <f>IFERROR(CUBEVALUE("ThisWorkbookDataModel","[Measures].[Summe von Umsatz - Ist]","[Tabelle_Daten].[Monat].["&amp;C22&amp;"]",$A$24,Datenschnitt_Jahr),0)</f>
        <v>53882</v>
      </c>
      <c r="D24" s="54" vm="18">
        <f>IFERROR(CUBEVALUE("ThisWorkbookDataModel","[Measures].[Summe von Umsatz - Ist]","[Tabelle_Daten].[Monat].["&amp;D22&amp;"]",$A$24,Datenschnitt_Jahr),0)</f>
        <v>42839</v>
      </c>
      <c r="E24" s="54" vm="38">
        <f>IFERROR(CUBEVALUE("ThisWorkbookDataModel","[Measures].[Summe von Umsatz - Ist]","[Tabelle_Daten].[Monat].["&amp;E22&amp;"]",$A$24,Datenschnitt_Jahr),0)</f>
        <v>46371</v>
      </c>
      <c r="F24" s="54" vm="34">
        <f>IFERROR(CUBEVALUE("ThisWorkbookDataModel","[Measures].[Summe von Umsatz - Ist]","[Tabelle_Daten].[Monat].["&amp;F22&amp;"]",$A$24,Datenschnitt_Jahr),0)</f>
        <v>44575</v>
      </c>
      <c r="G24" s="54" vm="30">
        <f>IFERROR(CUBEVALUE("ThisWorkbookDataModel","[Measures].[Summe von Umsatz - Ist]","[Tabelle_Daten].[Monat].["&amp;G22&amp;"]",$A$24,Datenschnitt_Jahr),0)</f>
        <v>41721</v>
      </c>
      <c r="H24" s="54" vm="26">
        <f>IFERROR(CUBEVALUE("ThisWorkbookDataModel","[Measures].[Summe von Umsatz - Ist]","[Tabelle_Daten].[Monat].["&amp;H22&amp;"]",$A$24,Datenschnitt_Jahr),0)</f>
        <v>39161</v>
      </c>
      <c r="I24" s="54" vm="22">
        <f>IFERROR(CUBEVALUE("ThisWorkbookDataModel","[Measures].[Summe von Umsatz - Ist]","[Tabelle_Daten].[Monat].["&amp;I22&amp;"]",$A$24,Datenschnitt_Jahr),0)</f>
        <v>47615</v>
      </c>
      <c r="J24" s="54" vm="14">
        <f>IFERROR(CUBEVALUE("ThisWorkbookDataModel","[Measures].[Summe von Umsatz - Ist]","[Tabelle_Daten].[Monat].["&amp;J22&amp;"]",$A$24,Datenschnitt_Jahr),0)</f>
        <v>49690</v>
      </c>
      <c r="K24" s="54" vm="13">
        <f>IFERROR(CUBEVALUE("ThisWorkbookDataModel","[Measures].[Summe von Umsatz - Ist]","[Tabelle_Daten].[Monat].["&amp;K22&amp;"]",$A$24,Datenschnitt_Jahr),0)</f>
        <v>45901</v>
      </c>
      <c r="L24" s="54" vm="42">
        <f>IFERROR(CUBEVALUE("ThisWorkbookDataModel","[Measures].[Summe von Umsatz - Ist]","[Tabelle_Daten].[Monat].["&amp;L22&amp;"]",$A$24,Datenschnitt_Jahr),0)</f>
        <v>54599</v>
      </c>
      <c r="M24" s="54" vm="37">
        <f>IFERROR(CUBEVALUE("ThisWorkbookDataModel","[Measures].[Summe von Umsatz - Ist]","[Tabelle_Daten].[Monat].["&amp;M22&amp;"]",$A$24,Datenschnitt_Jahr),0)</f>
        <v>42697</v>
      </c>
      <c r="N24" s="67" vm="33">
        <f>IFERROR(CUBEVALUE("ThisWorkbookDataModel","[Measures].[Summe von Umsatz - Ist]","[Tabelle_Daten].[Monat].["&amp;N22&amp;"]",$A$24,Datenschnitt_Jahr),0)</f>
        <v>40117</v>
      </c>
    </row>
    <row r="25" spans="1:14" x14ac:dyDescent="0.25">
      <c r="A25" s="52" t="str" vm="4">
        <f t="shared" ref="A25:A31" si="0">IFERROR(CUBERANKEDMEMBER("ThisWorkbookDataModel",$A$23,ROW()-23),"")</f>
        <v>Stuhl</v>
      </c>
      <c r="B25" s="55"/>
      <c r="C25" s="54" vm="8">
        <f>IFERROR(CUBEVALUE("ThisWorkbookDataModel","[Measures].[Summe von Umsatz - Ist]","[Tabelle_Daten].[Monat].["&amp;C22&amp;"]",$A$25,Datenschnitt_Jahr),0)</f>
        <v>4731</v>
      </c>
      <c r="D25" s="54" vm="29">
        <f>IFERROR(CUBEVALUE("ThisWorkbookDataModel","[Measures].[Summe von Umsatz - Ist]","[Tabelle_Daten].[Monat].["&amp;D22&amp;"]",$A$25,Datenschnitt_Jahr),0)</f>
        <v>4860</v>
      </c>
      <c r="E25" s="54" vm="25">
        <f>IFERROR(CUBEVALUE("ThisWorkbookDataModel","[Measures].[Summe von Umsatz - Ist]","[Tabelle_Daten].[Monat].["&amp;E22&amp;"]",$A$25,Datenschnitt_Jahr),0)</f>
        <v>4370</v>
      </c>
      <c r="F25" s="54" vm="21">
        <f>IFERROR(CUBEVALUE("ThisWorkbookDataModel","[Measures].[Summe von Umsatz - Ist]","[Tabelle_Daten].[Monat].["&amp;F22&amp;"]",$A$25,Datenschnitt_Jahr),0)</f>
        <v>4661</v>
      </c>
      <c r="G25" s="54" vm="17">
        <f>IFERROR(CUBEVALUE("ThisWorkbookDataModel","[Measures].[Summe von Umsatz - Ist]","[Tabelle_Daten].[Monat].["&amp;G22&amp;"]",$A$25,Datenschnitt_Jahr),0)</f>
        <v>4874</v>
      </c>
      <c r="H25" s="54" vm="12">
        <f>IFERROR(CUBEVALUE("ThisWorkbookDataModel","[Measures].[Summe von Umsatz - Ist]","[Tabelle_Daten].[Monat].["&amp;H22&amp;"]",$A$25,Datenschnitt_Jahr),0)</f>
        <v>4492</v>
      </c>
      <c r="I25" s="54" vm="41">
        <f>IFERROR(CUBEVALUE("ThisWorkbookDataModel","[Measures].[Summe von Umsatz - Ist]","[Tabelle_Daten].[Monat].["&amp;I22&amp;"]",$A$25,Datenschnitt_Jahr),0)</f>
        <v>4805</v>
      </c>
      <c r="J25" s="54" vm="36">
        <f>IFERROR(CUBEVALUE("ThisWorkbookDataModel","[Measures].[Summe von Umsatz - Ist]","[Tabelle_Daten].[Monat].["&amp;J22&amp;"]",$A$25,Datenschnitt_Jahr),0)</f>
        <v>4557</v>
      </c>
      <c r="K25" s="54" vm="32">
        <f>IFERROR(CUBEVALUE("ThisWorkbookDataModel","[Measures].[Summe von Umsatz - Ist]","[Tabelle_Daten].[Monat].["&amp;K22&amp;"]",$A$25,Datenschnitt_Jahr),0)</f>
        <v>3767</v>
      </c>
      <c r="L25" s="54" vm="28">
        <f>IFERROR(CUBEVALUE("ThisWorkbookDataModel","[Measures].[Summe von Umsatz - Ist]","[Tabelle_Daten].[Monat].["&amp;L22&amp;"]",$A$25,Datenschnitt_Jahr),0)</f>
        <v>3517</v>
      </c>
      <c r="M25" s="54" vm="24">
        <f>IFERROR(CUBEVALUE("ThisWorkbookDataModel","[Measures].[Summe von Umsatz - Ist]","[Tabelle_Daten].[Monat].["&amp;M22&amp;"]",$A$25,Datenschnitt_Jahr),0)</f>
        <v>4148</v>
      </c>
      <c r="N25" s="67" vm="20">
        <f>IFERROR(CUBEVALUE("ThisWorkbookDataModel","[Measures].[Summe von Umsatz - Ist]","[Tabelle_Daten].[Monat].["&amp;N22&amp;"]",$A$25,Datenschnitt_Jahr),0)</f>
        <v>3831</v>
      </c>
    </row>
    <row r="26" spans="1:14" x14ac:dyDescent="0.25">
      <c r="A26" s="56" t="str" vm="3">
        <f t="shared" si="0"/>
        <v>Tisch</v>
      </c>
      <c r="B26" s="55"/>
      <c r="C26" s="54" vm="9">
        <f>IFERROR(CUBEVALUE("ThisWorkbookDataModel","[Measures].[Summe von Umsatz - Ist]","[Tabelle_Daten].[Monat].["&amp;C22&amp;"]",$A$26,Datenschnitt_Jahr),0)</f>
        <v>24187</v>
      </c>
      <c r="D26" s="54" vm="16">
        <f>IFERROR(CUBEVALUE("ThisWorkbookDataModel","[Measures].[Summe von Umsatz - Ist]","[Tabelle_Daten].[Monat].["&amp;D22&amp;"]",$A$26,Datenschnitt_Jahr),0)</f>
        <v>22032</v>
      </c>
      <c r="E26" s="54" vm="11">
        <f>IFERROR(CUBEVALUE("ThisWorkbookDataModel","[Measures].[Summe von Umsatz - Ist]","[Tabelle_Daten].[Monat].["&amp;E22&amp;"]",$A$26,Datenschnitt_Jahr),0)</f>
        <v>23170</v>
      </c>
      <c r="F26" s="54" vm="40">
        <f>IFERROR(CUBEVALUE("ThisWorkbookDataModel","[Measures].[Summe von Umsatz - Ist]","[Tabelle_Daten].[Monat].["&amp;F22&amp;"]",$A$26,Datenschnitt_Jahr),0)</f>
        <v>17281</v>
      </c>
      <c r="G26" s="54" vm="35">
        <f>IFERROR(CUBEVALUE("ThisWorkbookDataModel","[Measures].[Summe von Umsatz - Ist]","[Tabelle_Daten].[Monat].["&amp;G22&amp;"]",$A$26,Datenschnitt_Jahr),0)</f>
        <v>26185</v>
      </c>
      <c r="H26" s="54" vm="31">
        <f>IFERROR(CUBEVALUE("ThisWorkbookDataModel","[Measures].[Summe von Umsatz - Ist]","[Tabelle_Daten].[Monat].["&amp;H22&amp;"]",$A$26,Datenschnitt_Jahr),0)</f>
        <v>21969</v>
      </c>
      <c r="I26" s="54" vm="27">
        <f>IFERROR(CUBEVALUE("ThisWorkbookDataModel","[Measures].[Summe von Umsatz - Ist]","[Tabelle_Daten].[Monat].["&amp;I22&amp;"]",$A$26,Datenschnitt_Jahr),0)</f>
        <v>18906</v>
      </c>
      <c r="J26" s="54" vm="23">
        <f>IFERROR(CUBEVALUE("ThisWorkbookDataModel","[Measures].[Summe von Umsatz - Ist]","[Tabelle_Daten].[Monat].["&amp;J22&amp;"]",$A$26,Datenschnitt_Jahr),0)</f>
        <v>22236</v>
      </c>
      <c r="K26" s="54" vm="19">
        <f>IFERROR(CUBEVALUE("ThisWorkbookDataModel","[Measures].[Summe von Umsatz - Ist]","[Tabelle_Daten].[Monat].["&amp;K22&amp;"]",$A$26,Datenschnitt_Jahr),0)</f>
        <v>23302</v>
      </c>
      <c r="L26" s="54" vm="15">
        <f>IFERROR(CUBEVALUE("ThisWorkbookDataModel","[Measures].[Summe von Umsatz - Ist]","[Tabelle_Daten].[Monat].["&amp;L22&amp;"]",$A$26,Datenschnitt_Jahr),0)</f>
        <v>21727</v>
      </c>
      <c r="M26" s="54" vm="10">
        <f>IFERROR(CUBEVALUE("ThisWorkbookDataModel","[Measures].[Summe von Umsatz - Ist]","[Tabelle_Daten].[Monat].["&amp;M22&amp;"]",$A$26,Datenschnitt_Jahr),0)</f>
        <v>19617</v>
      </c>
      <c r="N26" s="67" vm="39">
        <f>IFERROR(CUBEVALUE("ThisWorkbookDataModel","[Measures].[Summe von Umsatz - Ist]","[Tabelle_Daten].[Monat].["&amp;N22&amp;"]",$A$26,Datenschnitt_Jahr),0)</f>
        <v>22400</v>
      </c>
    </row>
    <row r="27" spans="1:14" x14ac:dyDescent="0.25">
      <c r="A27" s="56" t="str">
        <f t="shared" si="0"/>
        <v/>
      </c>
      <c r="B27" s="55"/>
      <c r="C27" s="54">
        <f>IFERROR(CUBEVALUE("ThisWorkbookDataModel","[Measures].[Summe von Umsatz - Ist]","[Tabelle_Daten].[Monat].["&amp;C22&amp;"]",$A$27,Datenschnitt_Jahr),0)</f>
        <v>0</v>
      </c>
      <c r="D27" s="54">
        <f>IFERROR(CUBEVALUE("ThisWorkbookDataModel","[Measures].[Summe von Umsatz - Ist]","[Tabelle_Daten].[Monat].["&amp;D22&amp;"]",$A$27,Datenschnitt_Jahr),0)</f>
        <v>0</v>
      </c>
      <c r="E27" s="54">
        <f>IFERROR(CUBEVALUE("ThisWorkbookDataModel","[Measures].[Summe von Umsatz - Ist]","[Tabelle_Daten].[Monat].["&amp;E22&amp;"]",$A$27,Datenschnitt_Jahr),0)</f>
        <v>0</v>
      </c>
      <c r="F27" s="54">
        <f>IFERROR(CUBEVALUE("ThisWorkbookDataModel","[Measures].[Summe von Umsatz - Ist]","[Tabelle_Daten].[Monat].["&amp;F22&amp;"]",$A$27,Datenschnitt_Jahr),0)</f>
        <v>0</v>
      </c>
      <c r="G27" s="54">
        <f>IFERROR(CUBEVALUE("ThisWorkbookDataModel","[Measures].[Summe von Umsatz - Ist]","[Tabelle_Daten].[Monat].["&amp;G22&amp;"]",$A$27,Datenschnitt_Jahr),0)</f>
        <v>0</v>
      </c>
      <c r="H27" s="54">
        <f>IFERROR(CUBEVALUE("ThisWorkbookDataModel","[Measures].[Summe von Umsatz - Ist]","[Tabelle_Daten].[Monat].["&amp;H22&amp;"]",$A$27,Datenschnitt_Jahr),0)</f>
        <v>0</v>
      </c>
      <c r="I27" s="54">
        <f>IFERROR(CUBEVALUE("ThisWorkbookDataModel","[Measures].[Summe von Umsatz - Ist]","[Tabelle_Daten].[Monat].["&amp;I22&amp;"]",$A$27,Datenschnitt_Jahr),0)</f>
        <v>0</v>
      </c>
      <c r="J27" s="54">
        <f>IFERROR(CUBEVALUE("ThisWorkbookDataModel","[Measures].[Summe von Umsatz - Ist]","[Tabelle_Daten].[Monat].["&amp;J22&amp;"]",$A$27,Datenschnitt_Jahr),0)</f>
        <v>0</v>
      </c>
      <c r="K27" s="54">
        <f>IFERROR(CUBEVALUE("ThisWorkbookDataModel","[Measures].[Summe von Umsatz - Ist]","[Tabelle_Daten].[Monat].["&amp;K22&amp;"]",$A$27,Datenschnitt_Jahr),0)</f>
        <v>0</v>
      </c>
      <c r="L27" s="54">
        <f>IFERROR(CUBEVALUE("ThisWorkbookDataModel","[Measures].[Summe von Umsatz - Ist]","[Tabelle_Daten].[Monat].["&amp;L22&amp;"]",$A$27,Datenschnitt_Jahr),0)</f>
        <v>0</v>
      </c>
      <c r="M27" s="54">
        <f>IFERROR(CUBEVALUE("ThisWorkbookDataModel","[Measures].[Summe von Umsatz - Ist]","[Tabelle_Daten].[Monat].["&amp;M22&amp;"]",$A$27,Datenschnitt_Jahr),0)</f>
        <v>0</v>
      </c>
      <c r="N27" s="67">
        <f>IFERROR(CUBEVALUE("ThisWorkbookDataModel","[Measures].[Summe von Umsatz - Ist]","[Tabelle_Daten].[Monat].["&amp;N22&amp;"]",$A$27,Datenschnitt_Jahr),0)</f>
        <v>0</v>
      </c>
    </row>
    <row r="28" spans="1:14" x14ac:dyDescent="0.25">
      <c r="A28" s="56" t="str">
        <f t="shared" si="0"/>
        <v/>
      </c>
      <c r="B28" s="55"/>
      <c r="C28" s="54">
        <f>IFERROR(CUBEVALUE("ThisWorkbookDataModel","[Measures].[Summe von Umsatz - Ist]","[Tabelle_Daten].[Monat].["&amp;C22&amp;"]",$A$28,Datenschnitt_Jahr),0)</f>
        <v>0</v>
      </c>
      <c r="D28" s="54">
        <f>IFERROR(CUBEVALUE("ThisWorkbookDataModel","[Measures].[Summe von Umsatz - Ist]","[Tabelle_Daten].[Monat].["&amp;D22&amp;"]",$A$28,Datenschnitt_Jahr),0)</f>
        <v>0</v>
      </c>
      <c r="E28" s="54">
        <f>IFERROR(CUBEVALUE("ThisWorkbookDataModel","[Measures].[Summe von Umsatz - Ist]","[Tabelle_Daten].[Monat].["&amp;E22&amp;"]",$A$28,Datenschnitt_Jahr),0)</f>
        <v>0</v>
      </c>
      <c r="F28" s="54">
        <f>IFERROR(CUBEVALUE("ThisWorkbookDataModel","[Measures].[Summe von Umsatz - Ist]","[Tabelle_Daten].[Monat].["&amp;F22&amp;"]",$A$28,Datenschnitt_Jahr),0)</f>
        <v>0</v>
      </c>
      <c r="G28" s="54">
        <f>IFERROR(CUBEVALUE("ThisWorkbookDataModel","[Measures].[Summe von Umsatz - Ist]","[Tabelle_Daten].[Monat].["&amp;G22&amp;"]",$A$28,Datenschnitt_Jahr),0)</f>
        <v>0</v>
      </c>
      <c r="H28" s="54">
        <f>IFERROR(CUBEVALUE("ThisWorkbookDataModel","[Measures].[Summe von Umsatz - Ist]","[Tabelle_Daten].[Monat].["&amp;H22&amp;"]",$A$28,Datenschnitt_Jahr),0)</f>
        <v>0</v>
      </c>
      <c r="I28" s="54">
        <f>IFERROR(CUBEVALUE("ThisWorkbookDataModel","[Measures].[Summe von Umsatz - Ist]","[Tabelle_Daten].[Monat].["&amp;I22&amp;"]",$A$28,Datenschnitt_Jahr),0)</f>
        <v>0</v>
      </c>
      <c r="J28" s="54">
        <f>IFERROR(CUBEVALUE("ThisWorkbookDataModel","[Measures].[Summe von Umsatz - Ist]","[Tabelle_Daten].[Monat].["&amp;J22&amp;"]",$A$28,Datenschnitt_Jahr),0)</f>
        <v>0</v>
      </c>
      <c r="K28" s="54">
        <f>IFERROR(CUBEVALUE("ThisWorkbookDataModel","[Measures].[Summe von Umsatz - Ist]","[Tabelle_Daten].[Monat].["&amp;K22&amp;"]",$A$28,Datenschnitt_Jahr),0)</f>
        <v>0</v>
      </c>
      <c r="L28" s="54">
        <f>IFERROR(CUBEVALUE("ThisWorkbookDataModel","[Measures].[Summe von Umsatz - Ist]","[Tabelle_Daten].[Monat].["&amp;L22&amp;"]",$A$28,Datenschnitt_Jahr),0)</f>
        <v>0</v>
      </c>
      <c r="M28" s="54">
        <f>IFERROR(CUBEVALUE("ThisWorkbookDataModel","[Measures].[Summe von Umsatz - Ist]","[Tabelle_Daten].[Monat].["&amp;M22&amp;"]",$A$28,Datenschnitt_Jahr),0)</f>
        <v>0</v>
      </c>
      <c r="N28" s="67">
        <f>IFERROR(CUBEVALUE("ThisWorkbookDataModel","[Measures].[Summe von Umsatz - Ist]","[Tabelle_Daten].[Monat].["&amp;N22&amp;"]",$A$28,Datenschnitt_Jahr),0)</f>
        <v>0</v>
      </c>
    </row>
    <row r="29" spans="1:14" x14ac:dyDescent="0.25">
      <c r="A29" s="56" t="str">
        <f t="shared" si="0"/>
        <v/>
      </c>
      <c r="B29" s="55"/>
      <c r="C29" s="54">
        <f>IFERROR(CUBEVALUE("ThisWorkbookDataModel","[Measures].[Summe von Umsatz - Ist]","[Tabelle_Daten].[Monat].["&amp;C22&amp;"]",$A$29,Datenschnitt_Jahr),0)</f>
        <v>0</v>
      </c>
      <c r="D29" s="54">
        <f>IFERROR(CUBEVALUE("ThisWorkbookDataModel","[Measures].[Summe von Umsatz - Ist]","[Tabelle_Daten].[Monat].["&amp;D22&amp;"]",$A$29,Datenschnitt_Jahr),0)</f>
        <v>0</v>
      </c>
      <c r="E29" s="54">
        <f>IFERROR(CUBEVALUE("ThisWorkbookDataModel","[Measures].[Summe von Umsatz - Ist]","[Tabelle_Daten].[Monat].["&amp;E22&amp;"]",$A$29,Datenschnitt_Jahr),0)</f>
        <v>0</v>
      </c>
      <c r="F29" s="54">
        <f>IFERROR(CUBEVALUE("ThisWorkbookDataModel","[Measures].[Summe von Umsatz - Ist]","[Tabelle_Daten].[Monat].["&amp;F22&amp;"]",$A$29,Datenschnitt_Jahr),0)</f>
        <v>0</v>
      </c>
      <c r="G29" s="54">
        <f>IFERROR(CUBEVALUE("ThisWorkbookDataModel","[Measures].[Summe von Umsatz - Ist]","[Tabelle_Daten].[Monat].["&amp;G22&amp;"]",$A$29,Datenschnitt_Jahr),0)</f>
        <v>0</v>
      </c>
      <c r="H29" s="54">
        <f>IFERROR(CUBEVALUE("ThisWorkbookDataModel","[Measures].[Summe von Umsatz - Ist]","[Tabelle_Daten].[Monat].["&amp;H22&amp;"]",$A$29,Datenschnitt_Jahr),0)</f>
        <v>0</v>
      </c>
      <c r="I29" s="54">
        <f>IFERROR(CUBEVALUE("ThisWorkbookDataModel","[Measures].[Summe von Umsatz - Ist]","[Tabelle_Daten].[Monat].["&amp;I22&amp;"]",$A$29,Datenschnitt_Jahr),0)</f>
        <v>0</v>
      </c>
      <c r="J29" s="54">
        <f>IFERROR(CUBEVALUE("ThisWorkbookDataModel","[Measures].[Summe von Umsatz - Ist]","[Tabelle_Daten].[Monat].["&amp;J22&amp;"]",$A$29,Datenschnitt_Jahr),0)</f>
        <v>0</v>
      </c>
      <c r="K29" s="54">
        <f>IFERROR(CUBEVALUE("ThisWorkbookDataModel","[Measures].[Summe von Umsatz - Ist]","[Tabelle_Daten].[Monat].["&amp;K22&amp;"]",$A$29,Datenschnitt_Jahr),0)</f>
        <v>0</v>
      </c>
      <c r="L29" s="54">
        <f>IFERROR(CUBEVALUE("ThisWorkbookDataModel","[Measures].[Summe von Umsatz - Ist]","[Tabelle_Daten].[Monat].["&amp;L22&amp;"]",$A$29,Datenschnitt_Jahr),0)</f>
        <v>0</v>
      </c>
      <c r="M29" s="54">
        <f>IFERROR(CUBEVALUE("ThisWorkbookDataModel","[Measures].[Summe von Umsatz - Ist]","[Tabelle_Daten].[Monat].["&amp;M22&amp;"]",$A$29,Datenschnitt_Jahr),0)</f>
        <v>0</v>
      </c>
      <c r="N29" s="67">
        <f>IFERROR(CUBEVALUE("ThisWorkbookDataModel","[Measures].[Summe von Umsatz - Ist]","[Tabelle_Daten].[Monat].["&amp;N22&amp;"]",$A$29,Datenschnitt_Jahr),0)</f>
        <v>0</v>
      </c>
    </row>
    <row r="30" spans="1:14" x14ac:dyDescent="0.25">
      <c r="A30" s="56" t="str">
        <f t="shared" si="0"/>
        <v/>
      </c>
      <c r="B30" s="55"/>
      <c r="C30" s="54">
        <f>IFERROR(CUBEVALUE("ThisWorkbookDataModel","[Measures].[Summe von Umsatz - Ist]","[Tabelle_Daten].[Monat].["&amp;C22&amp;"]",$A$30,Datenschnitt_Jahr),0)</f>
        <v>0</v>
      </c>
      <c r="D30" s="54">
        <f>IFERROR(CUBEVALUE("ThisWorkbookDataModel","[Measures].[Summe von Umsatz - Ist]","[Tabelle_Daten].[Monat].["&amp;D22&amp;"]",$A$30,Datenschnitt_Jahr),0)</f>
        <v>0</v>
      </c>
      <c r="E30" s="54">
        <f>IFERROR(CUBEVALUE("ThisWorkbookDataModel","[Measures].[Summe von Umsatz - Ist]","[Tabelle_Daten].[Monat].["&amp;E22&amp;"]",$A$30,Datenschnitt_Jahr),0)</f>
        <v>0</v>
      </c>
      <c r="F30" s="54">
        <f>IFERROR(CUBEVALUE("ThisWorkbookDataModel","[Measures].[Summe von Umsatz - Ist]","[Tabelle_Daten].[Monat].["&amp;F22&amp;"]",$A$30,Datenschnitt_Jahr),0)</f>
        <v>0</v>
      </c>
      <c r="G30" s="54">
        <f>IFERROR(CUBEVALUE("ThisWorkbookDataModel","[Measures].[Summe von Umsatz - Ist]","[Tabelle_Daten].[Monat].["&amp;G22&amp;"]",$A$30,Datenschnitt_Jahr),0)</f>
        <v>0</v>
      </c>
      <c r="H30" s="54">
        <f>IFERROR(CUBEVALUE("ThisWorkbookDataModel","[Measures].[Summe von Umsatz - Ist]","[Tabelle_Daten].[Monat].["&amp;H22&amp;"]",$A$30,Datenschnitt_Jahr),0)</f>
        <v>0</v>
      </c>
      <c r="I30" s="54">
        <f>IFERROR(CUBEVALUE("ThisWorkbookDataModel","[Measures].[Summe von Umsatz - Ist]","[Tabelle_Daten].[Monat].["&amp;I22&amp;"]",$A$30,Datenschnitt_Jahr),0)</f>
        <v>0</v>
      </c>
      <c r="J30" s="54">
        <f>IFERROR(CUBEVALUE("ThisWorkbookDataModel","[Measures].[Summe von Umsatz - Ist]","[Tabelle_Daten].[Monat].["&amp;J22&amp;"]",$A$30,Datenschnitt_Jahr),0)</f>
        <v>0</v>
      </c>
      <c r="K30" s="54">
        <f>IFERROR(CUBEVALUE("ThisWorkbookDataModel","[Measures].[Summe von Umsatz - Ist]","[Tabelle_Daten].[Monat].["&amp;K22&amp;"]",$A$30,Datenschnitt_Jahr),0)</f>
        <v>0</v>
      </c>
      <c r="L30" s="54">
        <f>IFERROR(CUBEVALUE("ThisWorkbookDataModel","[Measures].[Summe von Umsatz - Ist]","[Tabelle_Daten].[Monat].["&amp;L22&amp;"]",$A$30,Datenschnitt_Jahr),0)</f>
        <v>0</v>
      </c>
      <c r="M30" s="54">
        <f>IFERROR(CUBEVALUE("ThisWorkbookDataModel","[Measures].[Summe von Umsatz - Ist]","[Tabelle_Daten].[Monat].["&amp;M22&amp;"]",$A$30,Datenschnitt_Jahr),0)</f>
        <v>0</v>
      </c>
      <c r="N30" s="67">
        <f>IFERROR(CUBEVALUE("ThisWorkbookDataModel","[Measures].[Summe von Umsatz - Ist]","[Tabelle_Daten].[Monat].["&amp;N22&amp;"]",$A$30,Datenschnitt_Jahr),0)</f>
        <v>0</v>
      </c>
    </row>
    <row r="31" spans="1:14" x14ac:dyDescent="0.25">
      <c r="A31" s="56" t="str">
        <f t="shared" si="0"/>
        <v/>
      </c>
      <c r="B31" s="55"/>
      <c r="C31" s="54">
        <f>IFERROR(CUBEVALUE("ThisWorkbookDataModel","[Measures].[Summe von Umsatz - Ist]","[Tabelle_Daten].[Monat].["&amp;C22&amp;"]",$A$31,Datenschnitt_Jahr),0)</f>
        <v>0</v>
      </c>
      <c r="D31" s="54">
        <f>IFERROR(CUBEVALUE("ThisWorkbookDataModel","[Measures].[Summe von Umsatz - Ist]","[Tabelle_Daten].[Monat].["&amp;D22&amp;"]",$A$31,Datenschnitt_Jahr),0)</f>
        <v>0</v>
      </c>
      <c r="E31" s="54">
        <f>IFERROR(CUBEVALUE("ThisWorkbookDataModel","[Measures].[Summe von Umsatz - Ist]","[Tabelle_Daten].[Monat].["&amp;E22&amp;"]",$A$31,Datenschnitt_Jahr),0)</f>
        <v>0</v>
      </c>
      <c r="F31" s="54">
        <f>IFERROR(CUBEVALUE("ThisWorkbookDataModel","[Measures].[Summe von Umsatz - Ist]","[Tabelle_Daten].[Monat].["&amp;F22&amp;"]",$A$31,Datenschnitt_Jahr),0)</f>
        <v>0</v>
      </c>
      <c r="G31" s="54">
        <f>IFERROR(CUBEVALUE("ThisWorkbookDataModel","[Measures].[Summe von Umsatz - Ist]","[Tabelle_Daten].[Monat].["&amp;G22&amp;"]",$A$31,Datenschnitt_Jahr),0)</f>
        <v>0</v>
      </c>
      <c r="H31" s="54">
        <f>IFERROR(CUBEVALUE("ThisWorkbookDataModel","[Measures].[Summe von Umsatz - Ist]","[Tabelle_Daten].[Monat].["&amp;H22&amp;"]",$A$31,Datenschnitt_Jahr),0)</f>
        <v>0</v>
      </c>
      <c r="I31" s="54">
        <f>IFERROR(CUBEVALUE("ThisWorkbookDataModel","[Measures].[Summe von Umsatz - Ist]","[Tabelle_Daten].[Monat].["&amp;I22&amp;"]",$A$31,Datenschnitt_Jahr),0)</f>
        <v>0</v>
      </c>
      <c r="J31" s="54">
        <f>IFERROR(CUBEVALUE("ThisWorkbookDataModel","[Measures].[Summe von Umsatz - Ist]","[Tabelle_Daten].[Monat].["&amp;J22&amp;"]",$A$31,Datenschnitt_Jahr),0)</f>
        <v>0</v>
      </c>
      <c r="K31" s="54">
        <f>IFERROR(CUBEVALUE("ThisWorkbookDataModel","[Measures].[Summe von Umsatz - Ist]","[Tabelle_Daten].[Monat].["&amp;K22&amp;"]",$A$31,Datenschnitt_Jahr),0)</f>
        <v>0</v>
      </c>
      <c r="L31" s="54">
        <f>IFERROR(CUBEVALUE("ThisWorkbookDataModel","[Measures].[Summe von Umsatz - Ist]","[Tabelle_Daten].[Monat].["&amp;L22&amp;"]",$A$31,Datenschnitt_Jahr),0)</f>
        <v>0</v>
      </c>
      <c r="M31" s="54">
        <f>IFERROR(CUBEVALUE("ThisWorkbookDataModel","[Measures].[Summe von Umsatz - Ist]","[Tabelle_Daten].[Monat].["&amp;M22&amp;"]",$A$31,Datenschnitt_Jahr),0)</f>
        <v>0</v>
      </c>
      <c r="N31" s="67">
        <f>IFERROR(CUBEVALUE("ThisWorkbookDataModel","[Measures].[Summe von Umsatz - Ist]","[Tabelle_Daten].[Monat].["&amp;N22&amp;"]",$A$31,Datenschnitt_Jahr),0)</f>
        <v>0</v>
      </c>
    </row>
  </sheetData>
  <mergeCells count="3">
    <mergeCell ref="F4:G4"/>
    <mergeCell ref="F5:F8"/>
    <mergeCell ref="G5:G8"/>
  </mergeCells>
  <conditionalFormatting sqref="H12">
    <cfRule type="iconSet" priority="2">
      <iconSet showValue="0">
        <cfvo type="percent" val="0"/>
        <cfvo type="num" val="0"/>
        <cfvo type="num" val="0" gte="0"/>
      </iconSet>
    </cfRule>
  </conditionalFormatting>
  <conditionalFormatting sqref="H13">
    <cfRule type="iconSet" priority="1">
      <iconSet showValue="0">
        <cfvo type="percent" val="0"/>
        <cfvo type="num" val="0"/>
        <cfvo type="num" val="0" gte="0"/>
      </iconSet>
    </cfRule>
  </conditionalFormatting>
  <dataValidations count="4">
    <dataValidation type="list" allowBlank="1" showInputMessage="1" showErrorMessage="1" sqref="C6:E6" xr:uid="{6D946AB6-E2D8-437A-B42B-701B82D1BB6B}">
      <formula1>Jahr</formula1>
    </dataValidation>
    <dataValidation type="list" allowBlank="1" showInputMessage="1" showErrorMessage="1" sqref="C5:E5" xr:uid="{E4FC27EC-8151-4DA7-B837-A3DD58041FCC}">
      <formula1>Produkt</formula1>
    </dataValidation>
    <dataValidation type="list" allowBlank="1" showInputMessage="1" showErrorMessage="1" sqref="C7:E7" xr:uid="{1C7AAE7B-0699-4C19-BAE6-1B4E8547E5A8}">
      <formula1>Monat</formula1>
    </dataValidation>
    <dataValidation type="list" allowBlank="1" showInputMessage="1" showErrorMessage="1" sqref="C8:E8" xr:uid="{98AF6BB4-237B-462D-85A5-B31AAD408B34}">
      <formula1>Effekt</formula1>
    </dataValidation>
  </dataValidation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9A52-95FB-4A0A-8680-8CF4AC5C5258}">
  <dimension ref="B2:E14"/>
  <sheetViews>
    <sheetView workbookViewId="0">
      <selection activeCell="G21" sqref="G21"/>
    </sheetView>
  </sheetViews>
  <sheetFormatPr baseColWidth="10" defaultRowHeight="15" x14ac:dyDescent="0.25"/>
  <cols>
    <col min="3" max="3" width="6.85546875" bestFit="1" customWidth="1"/>
    <col min="4" max="4" width="9.140625" bestFit="1" customWidth="1"/>
    <col min="5" max="5" width="10.28515625" bestFit="1" customWidth="1"/>
  </cols>
  <sheetData>
    <row r="2" spans="2:5" x14ac:dyDescent="0.25">
      <c r="B2" t="s">
        <v>16</v>
      </c>
      <c r="C2" t="s">
        <v>0</v>
      </c>
      <c r="D2" t="s">
        <v>1</v>
      </c>
      <c r="E2" t="s">
        <v>2</v>
      </c>
    </row>
    <row r="3" spans="2:5" x14ac:dyDescent="0.25">
      <c r="B3" t="s">
        <v>17</v>
      </c>
      <c r="C3">
        <v>2017</v>
      </c>
      <c r="D3">
        <v>1</v>
      </c>
      <c r="E3" s="12" t="s">
        <v>3</v>
      </c>
    </row>
    <row r="4" spans="2:5" x14ac:dyDescent="0.25">
      <c r="B4" t="s">
        <v>18</v>
      </c>
      <c r="C4">
        <v>2018</v>
      </c>
      <c r="D4">
        <v>2</v>
      </c>
      <c r="E4" s="12" t="s">
        <v>4</v>
      </c>
    </row>
    <row r="5" spans="2:5" x14ac:dyDescent="0.25">
      <c r="C5">
        <v>2019</v>
      </c>
      <c r="D5">
        <v>3</v>
      </c>
      <c r="E5" s="12" t="s">
        <v>5</v>
      </c>
    </row>
    <row r="6" spans="2:5" x14ac:dyDescent="0.25">
      <c r="D6">
        <v>4</v>
      </c>
    </row>
    <row r="7" spans="2:5" x14ac:dyDescent="0.25">
      <c r="D7">
        <v>5</v>
      </c>
    </row>
    <row r="8" spans="2:5" x14ac:dyDescent="0.25">
      <c r="D8">
        <v>6</v>
      </c>
    </row>
    <row r="9" spans="2:5" x14ac:dyDescent="0.25">
      <c r="D9">
        <v>7</v>
      </c>
    </row>
    <row r="10" spans="2:5" x14ac:dyDescent="0.25">
      <c r="D10">
        <v>8</v>
      </c>
    </row>
    <row r="11" spans="2:5" x14ac:dyDescent="0.25">
      <c r="D11">
        <v>9</v>
      </c>
    </row>
    <row r="12" spans="2:5" x14ac:dyDescent="0.25">
      <c r="D12">
        <v>10</v>
      </c>
    </row>
    <row r="13" spans="2:5" x14ac:dyDescent="0.25">
      <c r="D13">
        <v>11</v>
      </c>
    </row>
    <row r="14" spans="2:5" x14ac:dyDescent="0.25">
      <c r="D14">
        <v>12</v>
      </c>
    </row>
  </sheetData>
  <pageMargins left="0.7" right="0.7" top="0.78740157499999996" bottom="0.78740157499999996"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a 1 d 3 1 9 - 9 c 5 a - 4 2 d 0 - a 6 9 8 - a a 1 f 3 6 b e 2 d f a "   x m l n s = " h t t p : / / s c h e m a s . m i c r o s o f t . c o m / D a t a M a s h u p " > A A A A A F E E A A B Q S w M E F A A C A A g A 4 n I 7 S 0 e X 6 j a n A A A A + A A A A B I A H A B D b 2 5 m a W c v U G F j a 2 F n Z S 5 4 b W w g o h g A K K A U A A A A A A A A A A A A A A A A A A A A A A A A A A A A h Y + 9 D o I w G E V f h X S n P 8 C A 5 q M M 6 i a J i Y l x b U q F R i i G F s u 7 O f h I v o I k i r o 5 3 p M z n P u 4 3 S E f 2 y a 4 q t 7 q z m S I Y Y o C Z W R X a l N l a H C n M E U 5 h 5 2 Q Z 1 G p Y J K N X Y 6 2 z F D t 3 G V J i P c e + x h 3 f U U i S h k 5 F t u 9 r F U r 0 E f W / + V Q G + u E k Q p x O L x i e I S T B U 7 S m O E 4 Z U B m D I U 2 X y W a i j E F 8 g N h N T R u 6 B U v V b j e A J k n k P c L / g R Q S w M E F A A C A A g A 4 n I 7 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y O 0 u t t e O J S A E A A F c H A A A T A B w A R m 9 y b X V s Y X M v U 2 V j d G l v b j E u b S C i G A A o o B Q A A A A A A A A A A A A A A A A A A A A A A A A A A A D t V M F K w 0 A U v A f y D 8 t 6 S S A G B P E i P U h b p K K l m o i H U m S b v t K Q z W 7 Z f Z F q 6 N / 4 J / 6 Y m 6 a k D Y m e K l R o L g n z N v N m J k M 0 R B h L Q Y L y f n F t W 7 a l F 0 z B j I R s C p z D a 4 8 h C N I h H N C 2 i L k e s w I 3 S H 8 V A f e 7 m V I g 8 E W q Z C p l 4 r j 5 e M h S 6 N A a A Z 2 s x 1 0 p z B N O v J L n j N 7 C 1 6 e Y g U J Q J H x f U s N p X u L g h 4 o J P Z c q 7 U q e p c L M Q D v l X i / P 6 X O q G X 6 Q c z I I Q u q R g c C r S 7 8 4 t P b I 3 n R 0 f z N s j k d K z r I E z Q A N R B B W u M E f p G D Y P H 7 H F q q O r l 3 b i s V P H t o i L D j K B A 8 U 4 D / P r y p A X + A c l D F F g i X j h c v K w h O k 8 g 1 K / d p p e v V 2 G / c k N c T X v b a u 7 m V L H i c m 4 9 3 y X q w x F h E 6 b R J d 8 / V / I W k r w E b p q Q E H b 8 C W + v g L s B V 4 q s C f V a D 6 G R x B A b 4 B U E s B A i 0 A F A A C A A g A 4 n I 7 S 0 e X 6 j a n A A A A + A A A A B I A A A A A A A A A A A A A A A A A A A A A A E N v b m Z p Z y 9 Q Y W N r Y W d l L n h t b F B L A Q I t A B Q A A g A I A O J y O 0 s P y u m r p A A A A O k A A A A T A A A A A A A A A A A A A A A A A P M A A A B b Q 2 9 u d G V u d F 9 U e X B l c 1 0 u e G 1 s U E s B A i 0 A F A A C A A g A 4 n I 7 S 6 2 1 4 4 l I A Q A A V w c A A B M A A A A A A A A A A A A A A A A A 5 A 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i U A A A A A A A D 0 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V 9 E Y X R 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S Z W x h d G l v b n N o a X B J b m Z v Q 2 9 u d G F p b m V y I i B W Y W x 1 Z T 0 i c 3 s m c X V v d D t j b 2 x 1 b W 5 D b 3 V u d C Z x d W 9 0 O z o 1 L C Z x d W 9 0 O 2 t l e U N v b H V t b k 5 h b W V z J n F 1 b 3 Q 7 O l t d L C Z x d W 9 0 O 3 F 1 Z X J 5 U m V s Y X R p b 2 5 z a G l w c y Z x d W 9 0 O z p b X S w m c X V v d D t j b 2 x 1 b W 5 J Z G V u d G l 0 a W V z J n F 1 b 3 Q 7 O l s m c X V v d D t T Z W N 0 a W 9 u M S 9 U Y W J l b G x l X 0 R h d G V u L 0 d l w 6 R u Z G V y d G V y I F R 5 c C 5 7 S m F o c i w w f S Z x d W 9 0 O y w m c X V v d D t T Z W N 0 a W 9 u M S 9 U Y W J l b G x l X 0 R h d G V u L 0 d l w 6 R u Z G V y d G V y I F R 5 c C 5 7 T W 9 u Y X Q s M X 0 m c X V v d D s s J n F 1 b 3 Q 7 U 2 V j d G l v b j E v V G F i Z W x s Z V 9 E Y X R l b i 9 H Z c O k b m R l c n R l c i B U e X A u e 1 B y b 2 R 1 a 3 Q s M n 0 m c X V v d D s s J n F 1 b 3 Q 7 U 2 V j d G l v b j E v V G F i Z W x s Z V 9 E Y X R l b i 9 H Z c O k b m R l c n R l c i B U e X A u e 1 V t c 2 F 0 e i A t I F B M Q U 4 s M 3 0 m c X V v d D s s J n F 1 b 3 Q 7 U 2 V j d G l v b j E v V G F i Z W x s Z V 9 E Y X R l b i 9 H Z c O k b m R l c n R l c i B U e X A u e 1 V t c 2 F 0 e i A t I E l T V C w 0 f S Z x d W 9 0 O 1 0 s J n F 1 b 3 Q 7 Q 2 9 s d W 1 u Q 2 9 1 b n Q m c X V v d D s 6 N S w m c X V v d D t L Z X l D b 2 x 1 b W 5 O Y W 1 l c y Z x d W 9 0 O z p b X S w m c X V v d D t D b 2 x 1 b W 5 J Z G V u d G l 0 a W V z J n F 1 b 3 Q 7 O l s m c X V v d D t T Z W N 0 a W 9 u M S 9 U Y W J l b G x l X 0 R h d G V u L 0 d l w 6 R u Z G V y d G V y I F R 5 c C 5 7 S m F o c i w w f S Z x d W 9 0 O y w m c X V v d D t T Z W N 0 a W 9 u M S 9 U Y W J l b G x l X 0 R h d G V u L 0 d l w 6 R u Z G V y d G V y I F R 5 c C 5 7 T W 9 u Y X Q s M X 0 m c X V v d D s s J n F 1 b 3 Q 7 U 2 V j d G l v b j E v V G F i Z W x s Z V 9 E Y X R l b i 9 H Z c O k b m R l c n R l c i B U e X A u e 1 B y b 2 R 1 a 3 Q s M n 0 m c X V v d D s s J n F 1 b 3 Q 7 U 2 V j d G l v b j E v V G F i Z W x s Z V 9 E Y X R l b i 9 H Z c O k b m R l c n R l c i B U e X A u e 1 V t c 2 F 0 e i A t I F B M Q U 4 s M 3 0 m c X V v d D s s J n F 1 b 3 Q 7 U 2 V j d G l v b j E v V G F i Z W x s Z V 9 E Y X R l b i 9 H Z c O k b m R l c n R l c i B U e X A u e 1 V t c 2 F 0 e i A t I E l T V C w 0 f S Z x d W 9 0 O 1 0 s J n F 1 b 3 Q 7 U m V s Y X R p b 2 5 z a G l w S W 5 m b y Z x d W 9 0 O z p b X X 0 i I C 8 + P E V u d H J 5 I F R 5 c G U 9 I k Z p b G x M Y X N 0 V X B k Y X R l Z C I g V m F s d W U 9 I m Q y M D E 3 L T A 5 L T I 3 V D A 4 O j M w O j M 1 L j I 0 O D E 5 O T d a I i A v P j x F b n R y e S B U e X B l P S J G a W x s R X J y b 3 J D b 2 R l I i B W Y W x 1 Z T 0 i c 1 V u a 2 5 v d 2 4 i I C 8 + P E V u d H J 5 I F R 5 c G U 9 I k Z p b G x F c n J v c k N v d W 5 0 I i B W Y W x 1 Z T 0 i b D A i I C 8 + P E V u d H J 5 I F R 5 c G U 9 I k 5 h b W V V c G R h d G V k Q W Z 0 Z X J G a W x s I i B W Y W x 1 Z T 0 i b D A i I C 8 + P E V u d H J 5 I F R 5 c G U 9 I k F k Z G V k V G 9 E Y X R h T W 9 k Z W w i I F Z h b H V l P S J s M S I g L z 4 8 R W 5 0 c n k g V H l w Z T 0 i R m l s b G V k Q 2 9 t c G x l d G V S Z X N 1 b H R U b 1 d v c m t z a G V l d C I g V m F s d W U 9 I m w w I i A v P j x F b n R y e S B U e X B l P S J S Z W N v d m V y e V R h c m d l d F J v d y I g V m F s d W U 9 I m w x I i A v P j x F b n R y e S B U e X B l P S J S Z W N v d m V y e V R h c m d l d E N v b H V t b i I g V m F s d W U 9 I m w x I i A v P j x F b n R y e S B U e X B l P S J S Z W N v d m V y e V R h c m d l d F N o Z W V 0 I i B W Y W x 1 Z T 0 i c 1 R h Y m V s b G U y I i A v P j x F b n R y e S B U e X B l P S J R d W V y e U l E I i B W Y W x 1 Z T 0 i c z B l M z M y O W N k L W R m Y z M t N D Y 3 N S 1 h M 2 V k L T l h Y T l i O T R j O D Y 0 N S I g L z 4 8 R W 5 0 c n k g V H l w Z T 0 i R m l s b E N v b H V t b k 5 h b W V z I i B W Y W x 1 Z T 0 i c 1 s m c X V v d D t K Y W h y J n F 1 b 3 Q 7 L C Z x d W 9 0 O 0 1 v b m F 0 J n F 1 b 3 Q 7 L C Z x d W 9 0 O 1 B y b 2 R 1 a 3 Q m c X V v d D s s J n F 1 b 3 Q 7 V W 1 z Y X R 6 I C 0 g U E x B T i Z x d W 9 0 O y w m c X V v d D t V b X N h d H o g L S B J U 1 Q m c X V v d D t d I i A v P j x F b n R y e S B U e X B l P S J G a W x s Q 2 9 s d W 1 u V H l w Z X M i I F Z h b H V l P S J z Q X d N R 0 F 3 T T 0 i I C 8 + P E V u d H J 5 I F R 5 c G U 9 I k Z p b G x D b 3 V u d C I g V m F s d W U 9 I m w x M D k i I C 8 + P E V u d H J 5 I F R 5 c G U 9 I k Z p b G x T d G F 0 d X M i I F Z h b H V l P S J z Q 2 9 t c G x l d G U i I C 8 + P C 9 T d G F i b G V F b n R y a W V z P j w v S X R l b T 4 8 S X R l b T 4 8 S X R l b U x v Y 2 F 0 a W 9 u P j x J d G V t V H l w Z T 5 G b 3 J t d W x h P C 9 J d G V t V H l w Z T 4 8 S X R l b V B h d G g + U 2 V j d G l v b j E v V G F i Z W x s Z V 9 E Y X R l b i 9 R d W V s b G U 8 L 0 l 0 Z W 1 Q Y X R o P j w v S X R l b U x v Y 2 F 0 a W 9 u P j x T d G F i b G V F b n R y a W V z I C 8 + P C 9 J d G V t P j x J d G V t P j x J d G V t T G 9 j Y X R p b 2 4 + P E l 0 Z W 1 U e X B l P k Z v c m 1 1 b G E 8 L 0 l 0 Z W 1 U e X B l P j x J d G V t U G F 0 a D 5 T Z W N 0 a W 9 u M S 9 U Y W J l b G x l X 0 R h d G V u L 0 d l J U M z J U E 0 b m R l c n R l c i U y M F R 5 c D w v S X R l b V B h d G g + P C 9 J d G V t T G 9 j Y X R p b 2 4 + P F N 0 Y W J s Z U V u d H J p Z X M g L z 4 8 L 0 l 0 Z W 0 + P E l 0 Z W 0 + P E l 0 Z W 1 M b 2 N h d G l v b j 4 8 S X R l b V R 5 c G U + R m 9 y b X V s Y T w v S X R l b V R 5 c G U + P E l 0 Z W 1 Q Y X R o P l N l Y 3 R p b 2 4 x L 1 R h Y m V s b G V f S m F o c 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Q 2 9 s d W 1 u T m F t Z X M i I F Z h b H V l P S J z W y Z x d W 9 0 O 0 p h a H I m c X V v d D t d I i A v P j x F b n R y e S B U e X B l P S J G a W x s R X J y b 3 J D b 3 V u d C I g V m F s d W U 9 I m w w I i A v P j x F b n R y e S B U e X B l P S J G a W x s Q 2 9 1 b n Q i I F Z h b H V l P S J s M y I g L z 4 8 R W 5 0 c n k g V H l w Z T 0 i R m l s b F R h c m d l d C I g V m F s d W U 9 I n N U Y W J l b G x l X 0 p h a H I i I C 8 + P E V u d H J 5 I F R 5 c G U 9 I l J l b G F 0 a W 9 u c 2 h p c E l u Z m 9 D b 2 5 0 Y W l u Z X I i I F Z h b H V l P S J z e y Z x d W 9 0 O 2 N v b H V t b k N v d W 5 0 J n F 1 b 3 Q 7 O j E s J n F 1 b 3 Q 7 a 2 V 5 Q 2 9 s d W 1 u T m F t Z X M m c X V v d D s 6 W y Z x d W 9 0 O 0 p h a H I m c X V v d D t d L C Z x d W 9 0 O 3 F 1 Z X J 5 U m V s Y X R p b 2 5 z a G l w c y Z x d W 9 0 O z p b X S w m c X V v d D t j b 2 x 1 b W 5 J Z G V u d G l 0 a W V z J n F 1 b 3 Q 7 O l s m c X V v d D t T Z W N 0 a W 9 u M S 9 U Y W J l b G x l X 0 p h a H I v R 2 X D p G 5 k Z X J 0 Z X I g V H l w L n t K Y W h y L D B 9 J n F 1 b 3 Q 7 X S w m c X V v d D t D b 2 x 1 b W 5 D b 3 V u d C Z x d W 9 0 O z o x L C Z x d W 9 0 O 0 t l e U N v b H V t b k 5 h b W V z J n F 1 b 3 Q 7 O l s m c X V v d D t K Y W h y J n F 1 b 3 Q 7 X S w m c X V v d D t D b 2 x 1 b W 5 J Z G V u d G l 0 a W V z J n F 1 b 3 Q 7 O l s m c X V v d D t T Z W N 0 a W 9 u M S 9 U Y W J l b G x l X 0 p h a H I v R 2 X D p G 5 k Z X J 0 Z X I g V H l w L n t K Y W h y L D B 9 J n F 1 b 3 Q 7 X S w m c X V v d D t S Z W x h d G l v b n N o a X B J b m Z v J n F 1 b 3 Q 7 O l t d f S I g L z 4 8 R W 5 0 c n k g V H l w Z T 0 i R m l s b E x h c 3 R V c G R h d G V k I i B W Y W x 1 Z T 0 i Z D I w M T c t M D k t M j d U M T I 6 M j I 6 M T Q u N z Y z O T M w M 1 o i I C 8 + P E V u d H J 5 I F R 5 c G U 9 I l J l Y 2 9 2 Z X J 5 V G F y Z 2 V 0 U 2 h l Z X Q i I F Z h b H V l P S J z R H J v c E R v d 2 4 i I C 8 + P E V u d H J 5 I F R 5 c G U 9 I l J l Y 2 9 2 Z X J 5 V G F y Z 2 V 0 Q 2 9 s d W 1 u I i B W Y W x 1 Z T 0 i b D Y i I C 8 + P E V u d H J 5 I F R 5 c G U 9 I l J l Y 2 9 2 Z X J 5 V G F y Z 2 V 0 U m 9 3 I i B W Y W x 1 Z T 0 i b D I i I C 8 + P E V u d H J 5 I F R 5 c G U 9 I k F k Z G V k V G 9 E Y X R h T W 9 k Z W w i I F Z h b H V l P S J s M S I g L z 4 8 R W 5 0 c n k g V H l w Z T 0 i R m l s b G V k Q 2 9 t c G x l d G V S Z X N 1 b H R U b 1 d v c m t z a G V l d C I g V m F s d W U 9 I m w x I i A v P j x F b n R y e S B U e X B l P S J G a W x s R X J y b 3 J D b 2 R l I i B W Y W x 1 Z T 0 i c 1 V u a 2 5 v d 2 4 i I C 8 + P E V u d H J 5 I F R 5 c G U 9 I l F 1 Z X J 5 S U Q i I F Z h b H V l P S J z Y j l i O D A 4 Y T Q t Y T c 1 O C 0 0 Y 2 U x L T h k M D U t M G E y M z U 3 Z D g 1 N 2 M 5 I i A v P j x F b n R y e S B U e X B l P S J G a W x s Q 2 9 s d W 1 u V H l w Z X M i I F Z h b H V l P S J z Q X c 9 P S I g L z 4 8 R W 5 0 c n k g V H l w Z T 0 i R m l s b F N 0 Y X R 1 c y I g V m F s d W U 9 I n N D b 2 1 w b G V 0 Z S I g L z 4 8 L 1 N 0 Y W J s Z U V u d H J p Z X M + P C 9 J d G V t P j x J d G V t P j x J d G V t T G 9 j Y X R p b 2 4 + P E l 0 Z W 1 U e X B l P k Z v c m 1 1 b G E 8 L 0 l 0 Z W 1 U e X B l P j x J d G V t U G F 0 a D 5 T Z W N 0 a W 9 u M S 9 U Y W J l b G x l X 0 p h a H I v U X V l b G x l P C 9 J d G V t U G F 0 a D 4 8 L 0 l 0 Z W 1 M b 2 N h d G l v b j 4 8 U 3 R h Y m x l R W 5 0 c m l l c y A v P j w v S X R l b T 4 8 S X R l b T 4 8 S X R l b U x v Y 2 F 0 a W 9 u P j x J d G V t V H l w Z T 5 G b 3 J t d W x h P C 9 J d G V t V H l w Z T 4 8 S X R l b V B h d G g + U 2 V j d G l v b j E v V G F i Z W x s Z V 9 K Y W h y L 0 d l J U M z J U E 0 b m R l c n R l c i U y M F R 5 c D w v S X R l b V B h d G g + P C 9 J d G V t T G 9 j Y X R p b 2 4 + P F N 0 Y W J s Z U V u d H J p Z X M g L z 4 8 L 0 l 0 Z W 0 + P E l 0 Z W 0 + P E l 0 Z W 1 M b 2 N h d G l v b j 4 8 S X R l b V R 5 c G U + R m 9 y b X V s Y T w v S X R l b V R 5 c G U + P E l 0 Z W 1 Q Y X R o P l N l Y 3 R p b 2 4 x L 1 R h Y m V s b G V f S m F o c i 9 F b n R m Z X J u d G U l M j B T c G F s d G V u P C 9 J d G V t U G F 0 a D 4 8 L 0 l 0 Z W 1 M b 2 N h d G l v b j 4 8 U 3 R h Y m x l R W 5 0 c m l l c y A v P j w v S X R l b T 4 8 S X R l b T 4 8 S X R l b U x v Y 2 F 0 a W 9 u P j x J d G V t V H l w Z T 5 G b 3 J t d W x h P C 9 J d G V t V H l w Z T 4 8 S X R l b V B h d G g + U 2 V j d G l v b j E v V G F i Z W x s Z V 9 K Y W h y L 0 V u d G Z l c m 5 0 Z S U y M E R 1 c G x p a 2 F 0 Z T w v S X R l b V B h d G g + P C 9 J d G V t T G 9 j Y X R p b 2 4 + P F N 0 Y W J s Z U V u d H J p Z X M g L z 4 8 L 0 l 0 Z W 0 + P E l 0 Z W 0 + P E l 0 Z W 1 M b 2 N h d G l v b j 4 8 S X R l b V R 5 c G U + R m 9 y b X V s Y T w v S X R l b V R 5 c G U + P E l 0 Z W 1 Q Y X R o P l N l Y 3 R p b 2 4 x L 1 R h Y m V s b G V f T W 9 u Y 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E N v b H V t b k 5 h b W V z I i B W Y W x 1 Z T 0 i c 1 s m c X V v d D t N b 2 5 h d C Z x d W 9 0 O 1 0 i I C 8 + P E V u d H J 5 I F R 5 c G U 9 I k Z p b G x F c n J v c k N v d W 5 0 I i B W Y W x 1 Z T 0 i b D A i I C 8 + P E V u d H J 5 I F R 5 c G U 9 I k Z p b G x D b 3 V u d C I g V m F s d W U 9 I m w x M i I g L z 4 8 R W 5 0 c n k g V H l w Z T 0 i R m l s b F R h c m d l d C I g V m F s d W U 9 I n N U Y W J l b G x l X 0 1 v b m F 0 I i A v P j x F b n R y e S B U e X B l P S J S Z W x h d G l v b n N o a X B J b m Z v Q 2 9 u d G F p b m V y I i B W Y W x 1 Z T 0 i c 3 s m c X V v d D t j b 2 x 1 b W 5 D b 3 V u d C Z x d W 9 0 O z o x L C Z x d W 9 0 O 2 t l e U N v b H V t b k 5 h b W V z J n F 1 b 3 Q 7 O l s m c X V v d D t N b 2 5 h d C Z x d W 9 0 O 1 0 s J n F 1 b 3 Q 7 c X V l c n l S Z W x h d G l v b n N o a X B z J n F 1 b 3 Q 7 O l t d L C Z x d W 9 0 O 2 N v b H V t b k l k Z W 5 0 a X R p Z X M m c X V v d D s 6 W y Z x d W 9 0 O 1 N l Y 3 R p b 2 4 x L 1 R h Y m V s b G V f T W 9 u Y X Q v R 2 X D p G 5 k Z X J 0 Z X I g V H l w L n t N b 2 5 h d C w x f S Z x d W 9 0 O 1 0 s J n F 1 b 3 Q 7 Q 2 9 s d W 1 u Q 2 9 1 b n Q m c X V v d D s 6 M S w m c X V v d D t L Z X l D b 2 x 1 b W 5 O Y W 1 l c y Z x d W 9 0 O z p b J n F 1 b 3 Q 7 T W 9 u Y X Q m c X V v d D t d L C Z x d W 9 0 O 0 N v b H V t b k l k Z W 5 0 a X R p Z X M m c X V v d D s 6 W y Z x d W 9 0 O 1 N l Y 3 R p b 2 4 x L 1 R h Y m V s b G V f T W 9 u Y X Q v R 2 X D p G 5 k Z X J 0 Z X I g V H l w L n t N b 2 5 h d C w x f S Z x d W 9 0 O 1 0 s J n F 1 b 3 Q 7 U m V s Y X R p b 2 5 z a G l w S W 5 m b y Z x d W 9 0 O z p b X X 0 i I C 8 + P E V u d H J 5 I F R 5 c G U 9 I k Z p b G x M Y X N 0 V X B k Y X R l Z C I g V m F s d W U 9 I m Q y M D E 3 L T A 5 L T I 3 V D E y O j I y O j E 0 L j c 4 M D A 0 M j l a I i A v P j x F b n R y e S B U e X B l P S J S Z W N v d m V y e V R h c m d l d F N o Z W V 0 I i B W Y W x 1 Z T 0 i c 0 R y b 3 B E b 3 d u I i A v P j x F b n R y e S B U e X B l P S J S Z W N v d m V y e V R h c m d l d E N v b H V t b i I g V m F s d W U 9 I m w 2 I i A v P j x F b n R y e S B U e X B l P S J S Z W N v d m V y e V R h c m d l d F J v d y I g V m F s d W U 9 I m w y I i A v P j x F b n R y e S B U e X B l P S J B Z G R l Z F R v R G F 0 Y U 1 v Z G V s I i B W Y W x 1 Z T 0 i b D E i I C 8 + P E V u d H J 5 I F R 5 c G U 9 I k Z p b G x l Z E N v b X B s Z X R l U m V z d W x 0 V G 9 X b 3 J r c 2 h l Z X Q i I F Z h b H V l P S J s M S I g L z 4 8 R W 5 0 c n k g V H l w Z T 0 i R m l s b E V y c m 9 y Q 2 9 k Z S I g V m F s d W U 9 I n N V b m t u b 3 d u I i A v P j x F b n R y e S B U e X B l P S J R d W V y e U l E I i B W Y W x 1 Z T 0 i c 2 F h N z E x M j g 5 L T g 1 Y j Q t N D c 5 N C 0 4 O D l j L W F j M D E 5 M T F l Y W Z k M y I g L z 4 8 R W 5 0 c n k g V H l w Z T 0 i R m l s b E N v b H V t b l R 5 c G V z I i B W Y W x 1 Z T 0 i c 0 F 3 P T 0 i I C 8 + P E V u d H J 5 I F R 5 c G U 9 I k Z p b G x T d G F 0 d X M i I F Z h b H V l P S J z Q 2 9 t c G x l d G U i I C 8 + P C 9 T d G F i b G V F b n R y a W V z P j w v S X R l b T 4 8 S X R l b T 4 8 S X R l b U x v Y 2 F 0 a W 9 u P j x J d G V t V H l w Z T 5 G b 3 J t d W x h P C 9 J d G V t V H l w Z T 4 8 S X R l b V B h d G g + U 2 V j d G l v b j E v V G F i Z W x s Z V 9 N b 2 5 h d C 9 R d W V s b G U 8 L 0 l 0 Z W 1 Q Y X R o P j w v S X R l b U x v Y 2 F 0 a W 9 u P j x T d G F i b G V F b n R y a W V z I C 8 + P C 9 J d G V t P j x J d G V t P j x J d G V t T G 9 j Y X R p b 2 4 + P E l 0 Z W 1 U e X B l P k Z v c m 1 1 b G E 8 L 0 l 0 Z W 1 U e X B l P j x J d G V t U G F 0 a D 5 T Z W N 0 a W 9 u M S 9 U Y W J l b G x l X 0 1 v b m F 0 L 0 d l J U M z J U E 0 b m R l c n R l c i U y M F R 5 c D w v S X R l b V B h d G g + P C 9 J d G V t T G 9 j Y X R p b 2 4 + P F N 0 Y W J s Z U V u d H J p Z X M g L z 4 8 L 0 l 0 Z W 0 + P E l 0 Z W 0 + P E l 0 Z W 1 M b 2 N h d G l v b j 4 8 S X R l b V R 5 c G U + R m 9 y b X V s Y T w v S X R l b V R 5 c G U + P E l 0 Z W 1 Q Y X R o P l N l Y 3 R p b 2 4 x L 1 R h Y m V s b G V f T W 9 u Y X Q v R W 5 0 Z m V y b n R l J T I w U 3 B h b H R l b j w v S X R l b V B h d G g + P C 9 J d G V t T G 9 j Y X R p b 2 4 + P F N 0 Y W J s Z U V u d H J p Z X M g L z 4 8 L 0 l 0 Z W 0 + P E l 0 Z W 0 + P E l 0 Z W 1 M b 2 N h d G l v b j 4 8 S X R l b V R 5 c G U + R m 9 y b X V s Y T w v S X R l b V R 5 c G U + P E l 0 Z W 1 Q Y X R o P l N l Y 3 R p b 2 4 x L 1 R h Y m V s b G V f T W 9 u Y X Q v R W 5 0 Z m V y b n R l J T I w R H V w b G l r Y X R l P C 9 J d G V t U G F 0 a D 4 8 L 0 l 0 Z W 1 M b 2 N h d G l v b j 4 8 U 3 R h Y m x l R W 5 0 c m l l c y A v P j w v S X R l b T 4 8 S X R l b T 4 8 S X R l b U x v Y 2 F 0 a W 9 u P j x J d G V t V H l w Z T 5 G b 3 J t d W x h P C 9 J d G V t V H l w Z T 4 8 S X R l b V B h d G g + U 2 V j d G l v b j E v V G F i Z W x s Z V 9 Q c m 9 k d W t 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D b 2 x 1 b W 5 O Y W 1 l c y I g V m F s d W U 9 I n N b J n F 1 b 3 Q 7 U H J v Z H V r d C Z x d W 9 0 O 1 0 i I C 8 + P E V u d H J 5 I F R 5 c G U 9 I k Z p b G x F c n J v c k N v d W 5 0 I i B W Y W x 1 Z T 0 i b D A i I C 8 + P E V u d H J 5 I F R 5 c G U 9 I k Z p b G x D b 3 V u d C I g V m F s d W U 9 I m w z I i A v P j x F b n R y e S B U e X B l P S J G a W x s V G F y Z 2 V 0 I i B W Y W x 1 Z T 0 i c 1 R h Y m V s b G V f U H J v Z H V r d C I g L z 4 8 R W 5 0 c n k g V H l w Z T 0 i U m V s Y X R p b 2 5 z a G l w S W 5 m b 0 N v b n R h a W 5 l c i I g V m F s d W U 9 I n N 7 J n F 1 b 3 Q 7 Y 2 9 s d W 1 u Q 2 9 1 b n Q m c X V v d D s 6 M S w m c X V v d D t r Z X l D b 2 x 1 b W 5 O Y W 1 l c y Z x d W 9 0 O z p b J n F 1 b 3 Q 7 U H J v Z H V r d C Z x d W 9 0 O 1 0 s J n F 1 b 3 Q 7 c X V l c n l S Z W x h d G l v b n N o a X B z J n F 1 b 3 Q 7 O l t d L C Z x d W 9 0 O 2 N v b H V t b k l k Z W 5 0 a X R p Z X M m c X V v d D s 6 W y Z x d W 9 0 O 1 N l Y 3 R p b 2 4 x L 1 R h Y m V s b G V f U H J v Z H V r d C 9 H Z c O k b m R l c n R l c i B U e X A u e 1 B y b 2 R 1 a 3 Q s M n 0 m c X V v d D t d L C Z x d W 9 0 O 0 N v b H V t b k N v d W 5 0 J n F 1 b 3 Q 7 O j E s J n F 1 b 3 Q 7 S 2 V 5 Q 2 9 s d W 1 u T m F t Z X M m c X V v d D s 6 W y Z x d W 9 0 O 1 B y b 2 R 1 a 3 Q m c X V v d D t d L C Z x d W 9 0 O 0 N v b H V t b k l k Z W 5 0 a X R p Z X M m c X V v d D s 6 W y Z x d W 9 0 O 1 N l Y 3 R p b 2 4 x L 1 R h Y m V s b G V f U H J v Z H V r d C 9 H Z c O k b m R l c n R l c i B U e X A u e 1 B y b 2 R 1 a 3 Q s M n 0 m c X V v d D t d L C Z x d W 9 0 O 1 J l b G F 0 a W 9 u c 2 h p c E l u Z m 8 m c X V v d D s 6 W 1 1 9 I i A v P j x F b n R y e S B U e X B l P S J G a W x s T G F z d F V w Z G F 0 Z W Q i I F Z h b H V l P S J k M j A x N y 0 w O S 0 y N 1 Q x M j o y M j o x N C 4 3 O D Q w N D Y x W i I g L z 4 8 R W 5 0 c n k g V H l w Z T 0 i U m V j b 3 Z l c n l U Y X J n Z X R T a G V l d C I g V m F s d W U 9 I n N E c m 9 w R G 9 3 b i I g L z 4 8 R W 5 0 c n k g V H l w Z T 0 i U m V j b 3 Z l c n l U Y X J n Z X R D b 2 x 1 b W 4 i I F Z h b H V l P S J s N i I g L z 4 8 R W 5 0 c n k g V H l w Z T 0 i U m V j b 3 Z l c n l U Y X J n Z X R S b 3 c i I F Z h b H V l P S J s M i I g L z 4 8 R W 5 0 c n k g V H l w Z T 0 i Q W R k Z W R U b 0 R h d G F N b 2 R l b C I g V m F s d W U 9 I m w x I i A v P j x F b n R y e S B U e X B l P S J G a W x s Z W R D b 2 1 w b G V 0 Z V J l c 3 V s d F R v V 2 9 y a 3 N o Z W V 0 I i B W Y W x 1 Z T 0 i b D E i I C 8 + P E V u d H J 5 I F R 5 c G U 9 I k Z p b G x F c n J v c k N v Z G U i I F Z h b H V l P S J z V W 5 r b m 9 3 b i I g L z 4 8 R W 5 0 c n k g V H l w Z T 0 i U X V l c n l J R C I g V m F s d W U 9 I n M 0 Z m I 3 M z d k O S 0 y Y W V k L T Q x Y z E t O T U y M S 1 l Z D c 1 Z G V m Y W M x N z Q i I C 8 + P E V u d H J 5 I F R 5 c G U 9 I k Z p b G x D b 2 x 1 b W 5 U e X B l c y I g V m F s d W U 9 I n N C Z z 0 9 I i A v P j x F b n R y e S B U e X B l P S J G a W x s U 3 R h d H V z I i B W Y W x 1 Z T 0 i c 0 N v b X B s Z X R l I i A v P j w v U 3 R h Y m x l R W 5 0 c m l l c z 4 8 L 0 l 0 Z W 0 + P E l 0 Z W 0 + P E l 0 Z W 1 M b 2 N h d G l v b j 4 8 S X R l b V R 5 c G U + R m 9 y b X V s Y T w v S X R l b V R 5 c G U + P E l 0 Z W 1 Q Y X R o P l N l Y 3 R p b 2 4 x L 1 R h Y m V s b G V f U H J v Z H V r d C 9 R d W V s b G U 8 L 0 l 0 Z W 1 Q Y X R o P j w v S X R l b U x v Y 2 F 0 a W 9 u P j x T d G F i b G V F b n R y a W V z I C 8 + P C 9 J d G V t P j x J d G V t P j x J d G V t T G 9 j Y X R p b 2 4 + P E l 0 Z W 1 U e X B l P k Z v c m 1 1 b G E 8 L 0 l 0 Z W 1 U e X B l P j x J d G V t U G F 0 a D 5 T Z W N 0 a W 9 u M S 9 U Y W J l b G x l X 1 B y b 2 R 1 a 3 Q v R 2 U l Q z M l Q T R u Z G V y d G V y J T I w V H l w P C 9 J d G V t U G F 0 a D 4 8 L 0 l 0 Z W 1 M b 2 N h d G l v b j 4 8 U 3 R h Y m x l R W 5 0 c m l l c y A v P j w v S X R l b T 4 8 S X R l b T 4 8 S X R l b U x v Y 2 F 0 a W 9 u P j x J d G V t V H l w Z T 5 G b 3 J t d W x h P C 9 J d G V t V H l w Z T 4 8 S X R l b V B h d G g + U 2 V j d G l v b j E v V G F i Z W x s Z V 9 Q c m 9 k d W t 0 L 0 V u d G Z l c m 5 0 Z S U y M F N w Y W x 0 Z W 4 8 L 0 l 0 Z W 1 Q Y X R o P j w v S X R l b U x v Y 2 F 0 a W 9 u P j x T d G F i b G V F b n R y a W V z I C 8 + P C 9 J d G V t P j x J d G V t P j x J d G V t T G 9 j Y X R p b 2 4 + P E l 0 Z W 1 U e X B l P k Z v c m 1 1 b G E 8 L 0 l 0 Z W 1 U e X B l P j x J d G V t U G F 0 a D 5 T Z W N 0 a W 9 u M S 9 U Y W J l b G x l X 1 B y b 2 R 1 a 3 Q v R W 5 0 Z m V y b n R l J T I w R H V w b G l r Y X R l P C 9 J d G V t U G F 0 a D 4 8 L 0 l 0 Z W 1 M b 2 N h d G l v b j 4 8 U 3 R h Y m x l R W 5 0 c m l l c y A v P j w v S X R l b T 4 8 L 0 l 0 Z W 1 z P j w v T G 9 j Y W x Q Y W N r Y W d l T W V 0 Y W R h d G F G a W x l P h Y A A A B Q S w U G A A A A A A A A A A A A A A A A A A A A A A A A 2 g A A A A E A A A D Q j J 3 f A R X R E Y x 6 A M B P w p f r A Q A A A P F s V J m Z 1 + x E o p I X 5 O N b Z D g A A A A A A g A A A A A A A 2 Y A A M A A A A A Q A A A A t Y s 8 p Q g 4 s G x D L u 5 B / l 3 6 P g A A A A A E g A A A o A A A A B A A A A D 9 t j g r b v S E j j w L r y p 0 q j A P U A A A A G s I 2 8 + 4 f / L u j R G Z 6 4 u f 8 j 0 Q v C o B F I 0 M V I x 8 c i G k f M 1 q 5 e S P 5 U 4 5 4 k B R s X k w k 8 V y g Q y U I o y X U P D Y 6 S i 6 W Q v Q T t Q B H G R I V M z l k E 1 w 6 6 8 K O f 9 t F A A A A B 1 3 o i 9 j h A e P a c Y p W G T X I c 8 x U u g s < / D a t a M a s h u p > 
</file>

<file path=customXml/itemProps1.xml><?xml version="1.0" encoding="utf-8"?>
<ds:datastoreItem xmlns:ds="http://schemas.openxmlformats.org/officeDocument/2006/customXml" ds:itemID="{CFB8A99E-7054-4B32-B555-0CCAEEA1E7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4</vt:i4>
      </vt:variant>
    </vt:vector>
  </HeadingPairs>
  <TitlesOfParts>
    <vt:vector size="10" baseType="lpstr">
      <vt:lpstr>Inhalte</vt:lpstr>
      <vt:lpstr>Funktionen</vt:lpstr>
      <vt:lpstr>Pivot</vt:lpstr>
      <vt:lpstr>Daten</vt:lpstr>
      <vt:lpstr>Analyse</vt:lpstr>
      <vt:lpstr>DropDown</vt:lpstr>
      <vt:lpstr>Effekt</vt:lpstr>
      <vt:lpstr>Jahr</vt:lpstr>
      <vt:lpstr>Monat</vt:lpstr>
      <vt:lpstr>Produkt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Hauck</dc:creator>
  <cp:lastModifiedBy>Mandy Hauck</cp:lastModifiedBy>
  <dcterms:created xsi:type="dcterms:W3CDTF">2017-09-25T12:27:02Z</dcterms:created>
  <dcterms:modified xsi:type="dcterms:W3CDTF">2017-09-27T12:44:49Z</dcterms:modified>
</cp:coreProperties>
</file>