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sxDaten\GitHub\DataFactory-Knowledge-Center\8. Harmonising standards\01_Project organisation\03_Project Documentation\"/>
    </mc:Choice>
  </mc:AlternateContent>
  <xr:revisionPtr revIDLastSave="0" documentId="13_ncr:1_{8C01A651-73C7-4321-9F33-5BA31269DD60}" xr6:coauthVersionLast="38" xr6:coauthVersionMax="38" xr10:uidLastSave="{00000000-0000-0000-0000-000000000000}"/>
  <bookViews>
    <workbookView xWindow="0" yWindow="0" windowWidth="28800" windowHeight="12225" xr2:uid="{59CE7F71-93D6-4922-87C0-A5C407BF9C6A}"/>
  </bookViews>
  <sheets>
    <sheet name="Abrechnung" sheetId="2" r:id="rId1"/>
  </sheets>
  <definedNames>
    <definedName name="_xlnm._FilterDatabase" localSheetId="0" hidden="1">Abrechnung!$B$15:$C$52</definedName>
    <definedName name="_xlnm.Print_Area" localSheetId="0">Abrechnung!$A$1:$T$57</definedName>
    <definedName name="Druckbereich1">#REF!</definedName>
    <definedName name="Druckbereich2">#REF!</definedName>
    <definedName name="Druckbereich3">Abrechnung!$A$1:$S$54</definedName>
    <definedName name="Druckbereich4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2" i="2" l="1"/>
  <c r="I52" i="2"/>
  <c r="J52" i="2"/>
  <c r="K52" i="2"/>
  <c r="L52" i="2"/>
  <c r="M52" i="2"/>
  <c r="N52" i="2"/>
  <c r="O52" i="2"/>
  <c r="P52" i="2"/>
  <c r="Q52" i="2"/>
  <c r="R52" i="2"/>
  <c r="G52" i="2"/>
  <c r="H15" i="2" l="1"/>
  <c r="I15" i="2"/>
  <c r="J15" i="2"/>
  <c r="K15" i="2"/>
  <c r="L15" i="2"/>
  <c r="M15" i="2"/>
  <c r="N15" i="2"/>
  <c r="O15" i="2"/>
  <c r="P15" i="2"/>
  <c r="Q15" i="2"/>
  <c r="R15" i="2"/>
  <c r="G15" i="2"/>
  <c r="D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E16" i="2"/>
  <c r="E18" i="2" l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T52" i="2" l="1"/>
  <c r="H10" i="2"/>
  <c r="H11" i="2" l="1"/>
  <c r="H9" i="2"/>
  <c r="I10" i="2" l="1"/>
  <c r="I11" i="2" l="1"/>
  <c r="I9" i="2"/>
  <c r="K10" i="2"/>
  <c r="J10" i="2"/>
  <c r="K11" i="2" l="1"/>
  <c r="K9" i="2"/>
  <c r="J11" i="2"/>
  <c r="J9" i="2"/>
  <c r="M10" i="2"/>
  <c r="L10" i="2"/>
  <c r="L11" i="2" l="1"/>
  <c r="L9" i="2"/>
  <c r="M11" i="2"/>
  <c r="M9" i="2"/>
  <c r="N10" i="2"/>
  <c r="O10" i="2"/>
  <c r="O11" i="2" l="1"/>
  <c r="O9" i="2"/>
  <c r="N11" i="2"/>
  <c r="N9" i="2"/>
  <c r="P10" i="2"/>
  <c r="Q10" i="2"/>
  <c r="Q11" i="2" l="1"/>
  <c r="Q9" i="2"/>
  <c r="P11" i="2"/>
  <c r="P9" i="2"/>
  <c r="R10" i="2"/>
  <c r="S10" i="2"/>
  <c r="R11" i="2" l="1"/>
  <c r="R9" i="2"/>
  <c r="S11" i="2"/>
  <c r="S9" i="2"/>
  <c r="E17" i="2" l="1"/>
  <c r="E19" i="2"/>
  <c r="E52" i="2" l="1"/>
</calcChain>
</file>

<file path=xl/sharedStrings.xml><?xml version="1.0" encoding="utf-8"?>
<sst xmlns="http://schemas.openxmlformats.org/spreadsheetml/2006/main" count="29" uniqueCount="18">
  <si>
    <t>PLAN</t>
  </si>
  <si>
    <t>IST</t>
  </si>
  <si>
    <t>Rechnungslegung durch:</t>
  </si>
  <si>
    <t>Saxess Software GmbH</t>
  </si>
  <si>
    <t>Tagessatz:</t>
  </si>
  <si>
    <t>Reisezeitregelung:</t>
  </si>
  <si>
    <t>Reisekostenregelung:</t>
  </si>
  <si>
    <t>1.300 EUR</t>
  </si>
  <si>
    <r>
      <t xml:space="preserve">gemäß tatsächlichem Aufwand </t>
    </r>
    <r>
      <rPr>
        <i/>
        <sz val="8"/>
        <color theme="1"/>
        <rFont val="Calibri"/>
        <family val="2"/>
        <scheme val="minor"/>
      </rPr>
      <t>(Bahn 2.Klasse Normalpreis, Hotel, Taxi, Parken, Flug, 40 ct pro Kfz-Kilometer)</t>
    </r>
  </si>
  <si>
    <t>Berechnung von maximal 2h pro Reisestrecke zum halben Stundensatz</t>
  </si>
  <si>
    <t>Leistungsposition</t>
  </si>
  <si>
    <t>Inhalt</t>
  </si>
  <si>
    <t>Budget Tage</t>
  </si>
  <si>
    <t>1 - [JiraNr]</t>
  </si>
  <si>
    <t>Erwartet</t>
  </si>
  <si>
    <t>Projektstart:</t>
  </si>
  <si>
    <t>Termine vor Ort:</t>
  </si>
  <si>
    <t>Auftrags- und Abrechnungsübersicht [Kundenname]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</si>
</sst>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7]mmm/\ yy;@"/>
    <numFmt numFmtId="165" formatCode="0.00_ ;[Red]\-0.00\ "/>
    <numFmt numFmtId="166" formatCode="\+#,##0;\-#,##0"/>
    <numFmt numFmtId="167" formatCode="yyyy\-m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EE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/>
    <xf numFmtId="2" fontId="1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8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2" fontId="6" fillId="0" borderId="6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2" fontId="6" fillId="0" borderId="9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2" fontId="6" fillId="0" borderId="1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/>
    <xf numFmtId="14" fontId="0" fillId="2" borderId="0" xfId="0" applyNumberFormat="1" applyFill="1" applyAlignment="1"/>
    <xf numFmtId="0" fontId="6" fillId="0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165" fontId="6" fillId="5" borderId="13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9" xfId="0" applyFont="1" applyBorder="1"/>
    <xf numFmtId="167" fontId="1" fillId="3" borderId="5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6" borderId="0" xfId="0" applyFill="1" applyAlignment="1"/>
    <xf numFmtId="14" fontId="0" fillId="6" borderId="0" xfId="0" applyNumberFormat="1" applyFill="1" applyAlignment="1">
      <alignment horizontal="left"/>
    </xf>
  </cellXfs>
  <cellStyles count="1">
    <cellStyle name="Standard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EE1"/>
      <color rgb="FFFFFDD9"/>
      <color rgb="FFF6FAF4"/>
      <color rgb="FFECF5E7"/>
      <color rgb="FFE1FFD9"/>
      <color rgb="FFFFF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576791</xdr:colOff>
      <xdr:row>0</xdr:row>
      <xdr:rowOff>158751</xdr:rowOff>
    </xdr:from>
    <xdr:to>
      <xdr:col>17</xdr:col>
      <xdr:colOff>287713</xdr:colOff>
      <xdr:row>3</xdr:row>
      <xdr:rowOff>55846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208" y="158751"/>
          <a:ext cx="1129088" cy="542678"/>
        </a:xfrm>
        <a:prstGeom prst="rect">
          <a:avLst/>
        </a:prstGeom>
      </xdr:spPr>
    </xdr:pic>
    <xdr:clientData/>
  </xdr:twoCellAnchor>
  <xdr:twoCellAnchor editAs="oneCell">
    <xdr:from>
      <xdr:col>17</xdr:col>
      <xdr:colOff>433917</xdr:colOff>
      <xdr:row>1</xdr:row>
      <xdr:rowOff>66676</xdr:rowOff>
    </xdr:from>
    <xdr:to>
      <xdr:col>19</xdr:col>
      <xdr:colOff>573088</xdr:colOff>
      <xdr:row>3</xdr:row>
      <xdr:rowOff>21902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0" y="246593"/>
          <a:ext cx="1049338" cy="420892"/>
        </a:xfrm>
        <a:prstGeom prst="rect">
          <a:avLst/>
        </a:prstGeom>
      </xdr:spPr>
    </xdr:pic>
    <xdr:clientData/>
  </xdr:twoCellAnchor>
  <xdr:twoCellAnchor>
    <xdr:from>
      <xdr:col>2</xdr:col>
      <xdr:colOff>3307292</xdr:colOff>
      <xdr:row>24</xdr:row>
      <xdr:rowOff>179914</xdr:rowOff>
    </xdr:from>
    <xdr:to>
      <xdr:col>15</xdr:col>
      <xdr:colOff>693207</xdr:colOff>
      <xdr:row>36</xdr:row>
      <xdr:rowOff>10583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AEE13B92-6EFC-4CBE-80D6-1FF3CEE29DF2}"/>
            </a:ext>
          </a:extLst>
        </xdr:cNvPr>
        <xdr:cNvSpPr/>
      </xdr:nvSpPr>
      <xdr:spPr>
        <a:xfrm>
          <a:off x="5032375" y="4243914"/>
          <a:ext cx="8731249" cy="198966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Diese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Abrechung folgt der Gliederung des Releaseplanes !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Jede Leistungsposition muss eindeutig nur Datenintegration, DataFactory oder Sonstiges umfassen -  um den korrekten MyF Artikel anzusprechen.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Dem MyF Angebot wird der Releaseplan beigefügt als Anlage -  das Angebot differenziert nur Datenintegration, DataFactory, Sonstiges, Reisekosten</a:t>
          </a:r>
        </a:p>
        <a:p>
          <a:pPr algn="l"/>
          <a:endParaRPr lang="de-DE" sz="11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1. Kundenname setzten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2. Datum des Projektstarts setzen, der steuert die Zeitachse. Zeitachse kann beliebig weit nach rechts verlängert werden.</a:t>
          </a:r>
          <a:endParaRPr lang="de-DE" sz="110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3. jede Zeile entspricht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einer Position vom Releaseplan</a:t>
          </a:r>
        </a:p>
        <a:p>
          <a:pPr algn="l"/>
          <a:endParaRPr lang="de-DE" sz="800" i="1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Budgetnachträge erhalten eine neue Zeile mit gleicher Leistungspositionsnummer und dem Zusatz N1, N2... 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Diese Seite wird per "Datei speichern unter..", Format pdf monatlich an den Kunden gesendet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In Zeile "Termin vor Ort" erfolgt Eintrag von Tag und Reiseart, z.B. "</a:t>
          </a:r>
          <a:r>
            <a:rPr lang="de-DE" sz="900" i="1" baseline="0">
              <a:solidFill>
                <a:schemeClr val="tx1">
                  <a:lumMod val="85000"/>
                  <a:lumOff val="15000"/>
                </a:schemeClr>
              </a:solidFill>
            </a:rPr>
            <a:t>23.11. Bahn</a:t>
          </a:r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" - Belege hierzu solten der Verwaltung schon vorliegen</a:t>
          </a:r>
          <a:endParaRPr lang="de-DE" sz="90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26E-0127-41C6-B22D-7EE815D16433}">
  <sheetPr codeName="Tabelle4">
    <tabColor theme="9" tint="0.59999389629810485"/>
    <pageSetUpPr fitToPage="1"/>
  </sheetPr>
  <dimension ref="A1:CM57"/>
  <sheetViews>
    <sheetView showGridLines="0" tabSelected="1" zoomScale="90" zoomScaleNormal="90" workbookViewId="0">
      <selection activeCell="C13" sqref="C13"/>
    </sheetView>
  </sheetViews>
  <sheetFormatPr baseColWidth="10" defaultRowHeight="15" x14ac:dyDescent="0.25"/>
  <cols>
    <col min="1" max="1" width="3.28515625" style="2" customWidth="1"/>
    <col min="2" max="2" width="20.85546875" style="2" customWidth="1"/>
    <col min="3" max="3" width="82.5703125" customWidth="1"/>
    <col min="4" max="4" width="7.5703125" style="2" customWidth="1"/>
    <col min="5" max="5" width="7.5703125" customWidth="1"/>
    <col min="6" max="6" width="3.7109375" customWidth="1"/>
    <col min="7" max="18" width="10" customWidth="1"/>
    <col min="19" max="19" width="2.85546875" customWidth="1"/>
  </cols>
  <sheetData>
    <row r="1" spans="1:91" x14ac:dyDescent="0.25">
      <c r="A1" s="6"/>
      <c r="B1" s="6"/>
      <c r="C1" s="1"/>
      <c r="D1" s="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ht="15.75" x14ac:dyDescent="0.25">
      <c r="A2" s="6"/>
      <c r="B2" s="5"/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ht="21" x14ac:dyDescent="0.35">
      <c r="A3" s="6"/>
      <c r="B3" s="4" t="s">
        <v>17</v>
      </c>
      <c r="C3" s="16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5">
      <c r="A4" s="6"/>
      <c r="B4" s="36" t="s">
        <v>15</v>
      </c>
      <c r="C4" s="54">
        <v>43466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5">
      <c r="A5" s="6"/>
      <c r="B5" s="36" t="s">
        <v>2</v>
      </c>
      <c r="C5" s="53" t="s">
        <v>3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5">
      <c r="A6" s="6"/>
      <c r="B6" s="36" t="s">
        <v>4</v>
      </c>
      <c r="C6" s="39" t="s">
        <v>7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25">
      <c r="A7" s="6"/>
      <c r="B7" s="37" t="s">
        <v>6</v>
      </c>
      <c r="C7" s="39" t="s">
        <v>8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5">
      <c r="A8" s="6"/>
      <c r="B8" s="36" t="s">
        <v>5</v>
      </c>
      <c r="C8" s="38" t="s">
        <v>9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s="3" customFormat="1" hidden="1" x14ac:dyDescent="0.25">
      <c r="A9" s="34"/>
      <c r="B9" s="34"/>
      <c r="D9" s="34"/>
      <c r="H9" s="35" t="e">
        <f>YEAR(H10)*100+MONTH(H10)</f>
        <v>#REF!</v>
      </c>
      <c r="I9" s="35" t="e">
        <f t="shared" ref="I9:S9" si="0">YEAR(I10)*100+MONTH(I10)</f>
        <v>#REF!</v>
      </c>
      <c r="J9" s="35" t="e">
        <f t="shared" si="0"/>
        <v>#REF!</v>
      </c>
      <c r="K9" s="35" t="e">
        <f t="shared" si="0"/>
        <v>#REF!</v>
      </c>
      <c r="L9" s="35" t="e">
        <f t="shared" si="0"/>
        <v>#REF!</v>
      </c>
      <c r="M9" s="35" t="e">
        <f t="shared" si="0"/>
        <v>#REF!</v>
      </c>
      <c r="N9" s="35" t="e">
        <f t="shared" si="0"/>
        <v>#REF!</v>
      </c>
      <c r="O9" s="35" t="e">
        <f t="shared" si="0"/>
        <v>#REF!</v>
      </c>
      <c r="P9" s="35" t="e">
        <f t="shared" si="0"/>
        <v>#REF!</v>
      </c>
      <c r="Q9" s="35" t="e">
        <f t="shared" si="0"/>
        <v>#REF!</v>
      </c>
      <c r="R9" s="35" t="e">
        <f t="shared" si="0"/>
        <v>#REF!</v>
      </c>
      <c r="S9" s="35" t="e">
        <f t="shared" si="0"/>
        <v>#REF!</v>
      </c>
    </row>
    <row r="10" spans="1:91" s="8" customFormat="1" ht="14.25" hidden="1" customHeight="1" x14ac:dyDescent="0.25">
      <c r="A10" s="7"/>
      <c r="B10" s="7"/>
      <c r="D10" s="7"/>
      <c r="H10" s="9" t="e">
        <f>#REF!</f>
        <v>#REF!</v>
      </c>
      <c r="I10" s="9" t="e">
        <f>#REF!</f>
        <v>#REF!</v>
      </c>
      <c r="J10" s="9" t="e">
        <f t="shared" ref="J10" si="1">DATE(YEAR(I10),MONTH(I10)+1,DAY(I10))</f>
        <v>#REF!</v>
      </c>
      <c r="K10" s="9" t="e">
        <f>DATE(YEAR(I10),MONTH(I10)+1,DAY(I10))</f>
        <v>#REF!</v>
      </c>
      <c r="L10" s="9" t="e">
        <f t="shared" ref="L10" si="2">DATE(YEAR(K10),MONTH(K10)+1,DAY(K10))</f>
        <v>#REF!</v>
      </c>
      <c r="M10" s="9" t="e">
        <f>DATE(YEAR(K10),MONTH(K10)+1,DAY(K10))</f>
        <v>#REF!</v>
      </c>
      <c r="N10" s="9" t="e">
        <f t="shared" ref="N10" si="3">DATE(YEAR(M10),MONTH(M10)+1,DAY(M10))</f>
        <v>#REF!</v>
      </c>
      <c r="O10" s="9" t="e">
        <f t="shared" ref="O10" si="4">DATE(YEAR(M10),MONTH(M10)+1,DAY(M10))</f>
        <v>#REF!</v>
      </c>
      <c r="P10" s="9" t="e">
        <f t="shared" ref="P10" si="5">DATE(YEAR(O10),MONTH(O10)+1,DAY(O10))</f>
        <v>#REF!</v>
      </c>
      <c r="Q10" s="9" t="e">
        <f t="shared" ref="Q10" si="6">DATE(YEAR(O10),MONTH(O10)+1,DAY(O10))</f>
        <v>#REF!</v>
      </c>
      <c r="R10" s="9" t="e">
        <f t="shared" ref="R10" si="7">DATE(YEAR(Q10),MONTH(Q10)+1,DAY(Q10))</f>
        <v>#REF!</v>
      </c>
      <c r="S10" s="9" t="e">
        <f t="shared" ref="S10" si="8">DATE(YEAR(Q10),MONTH(Q10)+1,DAY(Q10))</f>
        <v>#REF!</v>
      </c>
    </row>
    <row r="11" spans="1:91" s="8" customFormat="1" ht="14.25" hidden="1" customHeight="1" x14ac:dyDescent="0.25">
      <c r="A11" s="7"/>
      <c r="B11" s="7"/>
      <c r="D11" s="7"/>
      <c r="H11" s="9" t="e">
        <f t="shared" ref="H11:S11" ca="1" si="9">IF(OR(AND((YEAR(H10)*100+MONTH(H10))&gt;=(YEAR(TODAY())*100+MONTH(TODAY())),G13="PLAN"),AND((YEAR(H10)*100+MONTH(H10))=(YEAR(TODAY())*100+MONTH(TODAY())-1))),"X","")</f>
        <v>#REF!</v>
      </c>
      <c r="I11" s="9" t="e">
        <f t="shared" ca="1" si="9"/>
        <v>#REF!</v>
      </c>
      <c r="J11" s="9" t="e">
        <f t="shared" ca="1" si="9"/>
        <v>#REF!</v>
      </c>
      <c r="K11" s="9" t="e">
        <f t="shared" ca="1" si="9"/>
        <v>#REF!</v>
      </c>
      <c r="L11" s="9" t="e">
        <f t="shared" ca="1" si="9"/>
        <v>#REF!</v>
      </c>
      <c r="M11" s="9" t="e">
        <f t="shared" ca="1" si="9"/>
        <v>#REF!</v>
      </c>
      <c r="N11" s="9" t="e">
        <f t="shared" ca="1" si="9"/>
        <v>#REF!</v>
      </c>
      <c r="O11" s="9" t="e">
        <f t="shared" ca="1" si="9"/>
        <v>#REF!</v>
      </c>
      <c r="P11" s="9" t="e">
        <f t="shared" ca="1" si="9"/>
        <v>#REF!</v>
      </c>
      <c r="Q11" s="9" t="e">
        <f t="shared" ca="1" si="9"/>
        <v>#REF!</v>
      </c>
      <c r="R11" s="9" t="e">
        <f t="shared" ca="1" si="9"/>
        <v>#REF!</v>
      </c>
      <c r="S11" s="8" t="e">
        <f t="shared" ca="1" si="9"/>
        <v>#REF!</v>
      </c>
    </row>
    <row r="12" spans="1:91" s="8" customFormat="1" ht="14.25" customHeight="1" x14ac:dyDescent="0.25">
      <c r="A12" s="7"/>
      <c r="B12" s="7"/>
      <c r="D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91" s="2" customFormat="1" x14ac:dyDescent="0.25">
      <c r="C13" s="14"/>
      <c r="D13" s="15"/>
      <c r="G13" s="17" t="s">
        <v>0</v>
      </c>
      <c r="H13" s="17" t="s">
        <v>0</v>
      </c>
      <c r="I13" s="17" t="s">
        <v>0</v>
      </c>
      <c r="J13" s="17" t="s">
        <v>0</v>
      </c>
      <c r="K13" s="17" t="s">
        <v>0</v>
      </c>
      <c r="L13" s="17" t="s">
        <v>0</v>
      </c>
      <c r="M13" s="17" t="s">
        <v>0</v>
      </c>
      <c r="N13" s="17" t="s">
        <v>0</v>
      </c>
      <c r="O13" s="17" t="s">
        <v>0</v>
      </c>
      <c r="P13" s="17" t="s">
        <v>0</v>
      </c>
      <c r="Q13" s="17" t="s">
        <v>0</v>
      </c>
      <c r="R13" s="17" t="s">
        <v>0</v>
      </c>
      <c r="U13"/>
    </row>
    <row r="14" spans="1:91" s="2" customFormat="1" x14ac:dyDescent="0.25">
      <c r="C14" s="14"/>
      <c r="D14" s="15"/>
      <c r="G14" s="51">
        <v>1</v>
      </c>
      <c r="H14" s="51">
        <v>2</v>
      </c>
      <c r="I14" s="51">
        <v>3</v>
      </c>
      <c r="J14" s="51">
        <v>4</v>
      </c>
      <c r="K14" s="51">
        <v>5</v>
      </c>
      <c r="L14" s="51">
        <v>6</v>
      </c>
      <c r="M14" s="51">
        <v>7</v>
      </c>
      <c r="N14" s="51">
        <v>8</v>
      </c>
      <c r="O14" s="51">
        <v>9</v>
      </c>
      <c r="P14" s="51">
        <v>10</v>
      </c>
      <c r="Q14" s="51">
        <v>11</v>
      </c>
      <c r="R14" s="51">
        <v>12</v>
      </c>
      <c r="U14"/>
    </row>
    <row r="15" spans="1:91" s="26" customFormat="1" ht="30" x14ac:dyDescent="0.25">
      <c r="A15" s="21"/>
      <c r="B15" s="41" t="s">
        <v>10</v>
      </c>
      <c r="C15" s="22" t="s">
        <v>11</v>
      </c>
      <c r="D15" s="23" t="s">
        <v>12</v>
      </c>
      <c r="E15" s="24" t="s">
        <v>1</v>
      </c>
      <c r="F15" s="25"/>
      <c r="G15" s="50">
        <f>DATE(YEAR($C$4),MONTH($C$4)+G14-1,1)</f>
        <v>43466</v>
      </c>
      <c r="H15" s="50">
        <f t="shared" ref="H15:R15" si="10">DATE(YEAR($C$4),MONTH($C$4)+H14-1,1)</f>
        <v>43497</v>
      </c>
      <c r="I15" s="50">
        <f t="shared" si="10"/>
        <v>43525</v>
      </c>
      <c r="J15" s="50">
        <f t="shared" si="10"/>
        <v>43556</v>
      </c>
      <c r="K15" s="50">
        <f t="shared" si="10"/>
        <v>43586</v>
      </c>
      <c r="L15" s="50">
        <f t="shared" si="10"/>
        <v>43617</v>
      </c>
      <c r="M15" s="50">
        <f t="shared" si="10"/>
        <v>43647</v>
      </c>
      <c r="N15" s="50">
        <f t="shared" si="10"/>
        <v>43678</v>
      </c>
      <c r="O15" s="50">
        <f t="shared" si="10"/>
        <v>43709</v>
      </c>
      <c r="P15" s="50">
        <f t="shared" si="10"/>
        <v>43739</v>
      </c>
      <c r="Q15" s="50">
        <f t="shared" si="10"/>
        <v>43770</v>
      </c>
      <c r="R15" s="50">
        <f t="shared" si="10"/>
        <v>43800</v>
      </c>
      <c r="T15" s="44" t="s">
        <v>14</v>
      </c>
      <c r="U15"/>
    </row>
    <row r="16" spans="1:91" x14ac:dyDescent="0.25">
      <c r="A16" s="10"/>
      <c r="B16" s="40" t="s">
        <v>13</v>
      </c>
      <c r="C16" s="28"/>
      <c r="D16" s="29"/>
      <c r="E16" s="18">
        <f>SUMIF($G$13:$R$13,"IST",G16:R16)</f>
        <v>0</v>
      </c>
      <c r="F16" s="1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T16" s="45" t="str">
        <f t="shared" ref="T16:T51" si="11">IF(C16="","",SUM(G16:R16))</f>
        <v/>
      </c>
      <c r="U16" s="48"/>
    </row>
    <row r="17" spans="1:20" x14ac:dyDescent="0.25">
      <c r="A17" s="10"/>
      <c r="B17" s="42"/>
      <c r="C17" s="30"/>
      <c r="D17" s="31"/>
      <c r="E17" s="19" t="str">
        <f t="shared" ref="E17:E51" ca="1" si="12">IF(C17="","",SUMIFS(G17:R17,$G$13:$R$13,"PLAN",$H$9:$S$9,"&gt;"&amp;(YEAR(TODAY())*100+MONTH(TODAY())-1)))</f>
        <v/>
      </c>
      <c r="F17" s="1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T17" s="46" t="str">
        <f t="shared" si="11"/>
        <v/>
      </c>
    </row>
    <row r="18" spans="1:20" x14ac:dyDescent="0.25">
      <c r="A18" s="10"/>
      <c r="B18" s="42"/>
      <c r="C18" s="30"/>
      <c r="D18" s="31"/>
      <c r="E18" s="19" t="str">
        <f t="shared" ca="1" si="12"/>
        <v/>
      </c>
      <c r="F18" s="1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6" t="str">
        <f t="shared" si="11"/>
        <v/>
      </c>
    </row>
    <row r="19" spans="1:20" x14ac:dyDescent="0.25">
      <c r="A19" s="10"/>
      <c r="B19" s="42"/>
      <c r="C19" s="30"/>
      <c r="D19" s="31"/>
      <c r="E19" s="19" t="str">
        <f t="shared" ca="1" si="12"/>
        <v/>
      </c>
      <c r="F19" s="1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6" t="str">
        <f t="shared" si="11"/>
        <v/>
      </c>
    </row>
    <row r="20" spans="1:20" x14ac:dyDescent="0.25">
      <c r="A20" s="10"/>
      <c r="B20" s="42"/>
      <c r="C20" s="30"/>
      <c r="D20" s="31"/>
      <c r="E20" s="19" t="str">
        <f t="shared" ca="1" si="12"/>
        <v/>
      </c>
      <c r="F20" s="11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6" t="str">
        <f t="shared" si="11"/>
        <v/>
      </c>
    </row>
    <row r="21" spans="1:20" x14ac:dyDescent="0.25">
      <c r="A21" s="10"/>
      <c r="B21" s="42"/>
      <c r="C21" s="30"/>
      <c r="D21" s="31"/>
      <c r="E21" s="19" t="str">
        <f t="shared" ca="1" si="12"/>
        <v/>
      </c>
      <c r="F21" s="11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6" t="str">
        <f t="shared" si="11"/>
        <v/>
      </c>
    </row>
    <row r="22" spans="1:20" x14ac:dyDescent="0.25">
      <c r="A22" s="10"/>
      <c r="B22" s="42"/>
      <c r="C22" s="30"/>
      <c r="D22" s="31"/>
      <c r="E22" s="19" t="str">
        <f t="shared" ca="1" si="12"/>
        <v/>
      </c>
      <c r="F22" s="11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6" t="str">
        <f t="shared" si="11"/>
        <v/>
      </c>
    </row>
    <row r="23" spans="1:20" x14ac:dyDescent="0.25">
      <c r="A23" s="10"/>
      <c r="B23" s="42"/>
      <c r="C23" s="30"/>
      <c r="D23" s="31"/>
      <c r="E23" s="19" t="str">
        <f t="shared" ca="1" si="12"/>
        <v/>
      </c>
      <c r="F23" s="11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T23" s="46" t="str">
        <f t="shared" si="11"/>
        <v/>
      </c>
    </row>
    <row r="24" spans="1:20" x14ac:dyDescent="0.25">
      <c r="A24" s="10"/>
      <c r="B24" s="42"/>
      <c r="C24" s="30"/>
      <c r="D24" s="31"/>
      <c r="E24" s="19" t="str">
        <f t="shared" ca="1" si="12"/>
        <v/>
      </c>
      <c r="F24" s="11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6" t="str">
        <f t="shared" si="11"/>
        <v/>
      </c>
    </row>
    <row r="25" spans="1:20" x14ac:dyDescent="0.25">
      <c r="A25" s="10"/>
      <c r="B25" s="42"/>
      <c r="C25" s="30"/>
      <c r="D25" s="31"/>
      <c r="E25" s="19" t="str">
        <f t="shared" ca="1" si="12"/>
        <v/>
      </c>
      <c r="F25" s="11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T25" s="46" t="str">
        <f t="shared" si="11"/>
        <v/>
      </c>
    </row>
    <row r="26" spans="1:20" x14ac:dyDescent="0.25">
      <c r="A26" s="10"/>
      <c r="B26" s="42"/>
      <c r="C26" s="30"/>
      <c r="D26" s="31"/>
      <c r="E26" s="19" t="str">
        <f t="shared" ca="1" si="12"/>
        <v/>
      </c>
      <c r="F26" s="1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6" t="str">
        <f t="shared" si="11"/>
        <v/>
      </c>
    </row>
    <row r="27" spans="1:20" x14ac:dyDescent="0.25">
      <c r="A27" s="10"/>
      <c r="B27" s="42"/>
      <c r="C27" s="30"/>
      <c r="D27" s="31"/>
      <c r="E27" s="19" t="str">
        <f t="shared" ca="1" si="12"/>
        <v/>
      </c>
      <c r="F27" s="1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T27" s="46" t="str">
        <f t="shared" si="11"/>
        <v/>
      </c>
    </row>
    <row r="28" spans="1:20" x14ac:dyDescent="0.25">
      <c r="A28" s="10"/>
      <c r="B28" s="42"/>
      <c r="C28" s="30"/>
      <c r="D28" s="31"/>
      <c r="E28" s="19" t="str">
        <f t="shared" ca="1" si="12"/>
        <v/>
      </c>
      <c r="F28" s="11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6" t="str">
        <f t="shared" si="11"/>
        <v/>
      </c>
    </row>
    <row r="29" spans="1:20" x14ac:dyDescent="0.25">
      <c r="A29" s="10"/>
      <c r="B29" s="42"/>
      <c r="C29" s="30"/>
      <c r="D29" s="31"/>
      <c r="E29" s="19" t="str">
        <f t="shared" ca="1" si="12"/>
        <v/>
      </c>
      <c r="F29" s="11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6" t="str">
        <f t="shared" si="11"/>
        <v/>
      </c>
    </row>
    <row r="30" spans="1:20" x14ac:dyDescent="0.25">
      <c r="A30" s="10"/>
      <c r="B30" s="42"/>
      <c r="C30" s="30"/>
      <c r="D30" s="31"/>
      <c r="E30" s="19" t="str">
        <f t="shared" ca="1" si="12"/>
        <v/>
      </c>
      <c r="F30" s="1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6" t="str">
        <f t="shared" si="11"/>
        <v/>
      </c>
    </row>
    <row r="31" spans="1:20" x14ac:dyDescent="0.25">
      <c r="A31" s="10"/>
      <c r="B31" s="42"/>
      <c r="C31" s="30"/>
      <c r="D31" s="31"/>
      <c r="E31" s="19" t="str">
        <f t="shared" ca="1" si="12"/>
        <v/>
      </c>
      <c r="F31" s="11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T31" s="46" t="str">
        <f t="shared" si="11"/>
        <v/>
      </c>
    </row>
    <row r="32" spans="1:20" x14ac:dyDescent="0.25">
      <c r="A32" s="10"/>
      <c r="B32" s="42"/>
      <c r="C32" s="30"/>
      <c r="D32" s="31"/>
      <c r="E32" s="19" t="str">
        <f t="shared" ca="1" si="12"/>
        <v/>
      </c>
      <c r="F32" s="1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T32" s="46" t="str">
        <f t="shared" si="11"/>
        <v/>
      </c>
    </row>
    <row r="33" spans="1:20" x14ac:dyDescent="0.25">
      <c r="A33" s="10"/>
      <c r="B33" s="42"/>
      <c r="C33" s="30"/>
      <c r="D33" s="31"/>
      <c r="E33" s="19" t="str">
        <f t="shared" ca="1" si="12"/>
        <v/>
      </c>
      <c r="F33" s="11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T33" s="46" t="str">
        <f t="shared" si="11"/>
        <v/>
      </c>
    </row>
    <row r="34" spans="1:20" x14ac:dyDescent="0.25">
      <c r="A34" s="10"/>
      <c r="B34" s="42"/>
      <c r="C34" s="30"/>
      <c r="D34" s="31"/>
      <c r="E34" s="19" t="str">
        <f t="shared" ca="1" si="12"/>
        <v/>
      </c>
      <c r="F34" s="1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6" t="str">
        <f t="shared" si="11"/>
        <v/>
      </c>
    </row>
    <row r="35" spans="1:20" x14ac:dyDescent="0.25">
      <c r="A35" s="10"/>
      <c r="B35" s="42"/>
      <c r="C35" s="30"/>
      <c r="D35" s="31"/>
      <c r="E35" s="19" t="str">
        <f t="shared" ca="1" si="12"/>
        <v/>
      </c>
      <c r="F35" s="11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6" t="str">
        <f t="shared" si="11"/>
        <v/>
      </c>
    </row>
    <row r="36" spans="1:20" x14ac:dyDescent="0.25">
      <c r="A36" s="10"/>
      <c r="B36" s="42"/>
      <c r="C36" s="30"/>
      <c r="D36" s="31"/>
      <c r="E36" s="19" t="str">
        <f t="shared" ca="1" si="12"/>
        <v/>
      </c>
      <c r="F36" s="11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T36" s="46" t="str">
        <f t="shared" si="11"/>
        <v/>
      </c>
    </row>
    <row r="37" spans="1:20" x14ac:dyDescent="0.25">
      <c r="A37" s="10"/>
      <c r="B37" s="42"/>
      <c r="C37" s="30"/>
      <c r="D37" s="31"/>
      <c r="E37" s="19" t="str">
        <f t="shared" ca="1" si="12"/>
        <v/>
      </c>
      <c r="F37" s="11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6" t="str">
        <f t="shared" si="11"/>
        <v/>
      </c>
    </row>
    <row r="38" spans="1:20" x14ac:dyDescent="0.25">
      <c r="A38" s="10"/>
      <c r="B38" s="42"/>
      <c r="C38" s="30"/>
      <c r="D38" s="31"/>
      <c r="E38" s="19" t="str">
        <f t="shared" ca="1" si="12"/>
        <v/>
      </c>
      <c r="F38" s="11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6" t="str">
        <f t="shared" si="11"/>
        <v/>
      </c>
    </row>
    <row r="39" spans="1:20" x14ac:dyDescent="0.25">
      <c r="A39" s="10"/>
      <c r="B39" s="42"/>
      <c r="C39" s="30"/>
      <c r="D39" s="31"/>
      <c r="E39" s="19" t="str">
        <f t="shared" ca="1" si="12"/>
        <v/>
      </c>
      <c r="F39" s="11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6" t="str">
        <f t="shared" si="11"/>
        <v/>
      </c>
    </row>
    <row r="40" spans="1:20" x14ac:dyDescent="0.25">
      <c r="A40" s="10"/>
      <c r="B40" s="42"/>
      <c r="C40" s="30"/>
      <c r="D40" s="31"/>
      <c r="E40" s="19" t="str">
        <f t="shared" ca="1" si="12"/>
        <v/>
      </c>
      <c r="F40" s="11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T40" s="46" t="str">
        <f t="shared" si="11"/>
        <v/>
      </c>
    </row>
    <row r="41" spans="1:20" x14ac:dyDescent="0.25">
      <c r="A41" s="10"/>
      <c r="B41" s="42"/>
      <c r="C41" s="30"/>
      <c r="D41" s="31"/>
      <c r="E41" s="19" t="str">
        <f t="shared" ca="1" si="12"/>
        <v/>
      </c>
      <c r="F41" s="11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T41" s="46" t="str">
        <f t="shared" si="11"/>
        <v/>
      </c>
    </row>
    <row r="42" spans="1:20" x14ac:dyDescent="0.25">
      <c r="A42" s="10"/>
      <c r="B42" s="42"/>
      <c r="C42" s="30"/>
      <c r="D42" s="31"/>
      <c r="E42" s="19" t="str">
        <f t="shared" ca="1" si="12"/>
        <v/>
      </c>
      <c r="F42" s="11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6" t="str">
        <f t="shared" si="11"/>
        <v/>
      </c>
    </row>
    <row r="43" spans="1:20" x14ac:dyDescent="0.25">
      <c r="A43" s="10"/>
      <c r="B43" s="42"/>
      <c r="C43" s="30"/>
      <c r="D43" s="31"/>
      <c r="E43" s="19" t="str">
        <f t="shared" ca="1" si="12"/>
        <v/>
      </c>
      <c r="F43" s="1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6" t="str">
        <f t="shared" si="11"/>
        <v/>
      </c>
    </row>
    <row r="44" spans="1:20" x14ac:dyDescent="0.25">
      <c r="A44" s="10"/>
      <c r="B44" s="42"/>
      <c r="C44" s="30"/>
      <c r="D44" s="31"/>
      <c r="E44" s="19" t="str">
        <f t="shared" ca="1" si="12"/>
        <v/>
      </c>
      <c r="F44" s="11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6" t="str">
        <f t="shared" si="11"/>
        <v/>
      </c>
    </row>
    <row r="45" spans="1:20" x14ac:dyDescent="0.25">
      <c r="A45" s="10"/>
      <c r="B45" s="42"/>
      <c r="C45" s="30"/>
      <c r="D45" s="31"/>
      <c r="E45" s="19" t="str">
        <f t="shared" ca="1" si="12"/>
        <v/>
      </c>
      <c r="F45" s="1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6" t="str">
        <f t="shared" si="11"/>
        <v/>
      </c>
    </row>
    <row r="46" spans="1:20" x14ac:dyDescent="0.25">
      <c r="A46" s="10"/>
      <c r="B46" s="42"/>
      <c r="C46" s="30"/>
      <c r="D46" s="31"/>
      <c r="E46" s="19" t="str">
        <f t="shared" ca="1" si="12"/>
        <v/>
      </c>
      <c r="F46" s="1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6" t="str">
        <f t="shared" si="11"/>
        <v/>
      </c>
    </row>
    <row r="47" spans="1:20" x14ac:dyDescent="0.25">
      <c r="A47" s="10"/>
      <c r="B47" s="42"/>
      <c r="C47" s="30"/>
      <c r="D47" s="31"/>
      <c r="E47" s="19" t="str">
        <f t="shared" ca="1" si="12"/>
        <v/>
      </c>
      <c r="F47" s="1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T47" s="46" t="str">
        <f t="shared" si="11"/>
        <v/>
      </c>
    </row>
    <row r="48" spans="1:20" x14ac:dyDescent="0.25">
      <c r="A48" s="10"/>
      <c r="B48" s="42"/>
      <c r="C48" s="30"/>
      <c r="D48" s="31"/>
      <c r="E48" s="19" t="str">
        <f t="shared" ca="1" si="12"/>
        <v/>
      </c>
      <c r="F48" s="11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T48" s="46" t="str">
        <f t="shared" si="11"/>
        <v/>
      </c>
    </row>
    <row r="49" spans="1:20" x14ac:dyDescent="0.25">
      <c r="A49" s="10"/>
      <c r="B49" s="42"/>
      <c r="C49" s="30"/>
      <c r="D49" s="31"/>
      <c r="E49" s="19" t="str">
        <f t="shared" ca="1" si="12"/>
        <v/>
      </c>
      <c r="F49" s="11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T49" s="46" t="str">
        <f t="shared" si="11"/>
        <v/>
      </c>
    </row>
    <row r="50" spans="1:20" x14ac:dyDescent="0.25">
      <c r="A50" s="10"/>
      <c r="B50" s="42"/>
      <c r="C50" s="30"/>
      <c r="D50" s="31"/>
      <c r="E50" s="19" t="str">
        <f t="shared" ca="1" si="12"/>
        <v/>
      </c>
      <c r="F50" s="11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T50" s="46" t="str">
        <f t="shared" si="11"/>
        <v/>
      </c>
    </row>
    <row r="51" spans="1:20" x14ac:dyDescent="0.25">
      <c r="A51" s="10"/>
      <c r="B51" s="43"/>
      <c r="C51" s="32"/>
      <c r="D51" s="33"/>
      <c r="E51" s="20" t="str">
        <f t="shared" ca="1" si="12"/>
        <v/>
      </c>
      <c r="F51" s="11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T51" s="47" t="str">
        <f t="shared" si="11"/>
        <v/>
      </c>
    </row>
    <row r="52" spans="1:20" x14ac:dyDescent="0.25">
      <c r="A52" s="7"/>
      <c r="D52" s="13">
        <f t="shared" ref="D52:E52" si="13">SUM(D15:D51)</f>
        <v>0</v>
      </c>
      <c r="E52" s="13">
        <f t="shared" ca="1" si="13"/>
        <v>0</v>
      </c>
      <c r="F52" s="12"/>
      <c r="G52" s="13">
        <f>SUM(G16:G51)</f>
        <v>0</v>
      </c>
      <c r="H52" s="13">
        <f t="shared" ref="H52:R52" si="14">SUM(H16:H51)</f>
        <v>0</v>
      </c>
      <c r="I52" s="13">
        <f t="shared" si="14"/>
        <v>0</v>
      </c>
      <c r="J52" s="13">
        <f t="shared" si="14"/>
        <v>0</v>
      </c>
      <c r="K52" s="13">
        <f t="shared" si="14"/>
        <v>0</v>
      </c>
      <c r="L52" s="13">
        <f t="shared" si="14"/>
        <v>0</v>
      </c>
      <c r="M52" s="13">
        <f t="shared" si="14"/>
        <v>0</v>
      </c>
      <c r="N52" s="13">
        <f t="shared" si="14"/>
        <v>0</v>
      </c>
      <c r="O52" s="13">
        <f t="shared" si="14"/>
        <v>0</v>
      </c>
      <c r="P52" s="13">
        <f t="shared" si="14"/>
        <v>0</v>
      </c>
      <c r="Q52" s="13">
        <f t="shared" si="14"/>
        <v>0</v>
      </c>
      <c r="R52" s="13">
        <f t="shared" si="14"/>
        <v>0</v>
      </c>
      <c r="T52" s="13">
        <f t="shared" ref="T52" si="15">SUM(T15:T51)</f>
        <v>0</v>
      </c>
    </row>
    <row r="53" spans="1:20" x14ac:dyDescent="0.25">
      <c r="A53" s="7"/>
    </row>
    <row r="54" spans="1:20" x14ac:dyDescent="0.25">
      <c r="A54" s="7"/>
      <c r="E54" s="52" t="s">
        <v>16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1:20" x14ac:dyDescent="0.25">
      <c r="A55" s="7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6" spans="1:20" x14ac:dyDescent="0.25"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  <row r="57" spans="1:20" x14ac:dyDescent="0.25"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</sheetData>
  <autoFilter ref="B15:C52" xr:uid="{C46F6B9F-BC5F-4966-9E2C-56F198E7E826}"/>
  <conditionalFormatting sqref="G13:R13">
    <cfRule type="cellIs" dxfId="1" priority="1" operator="equal">
      <formula>"IST"</formula>
    </cfRule>
    <cfRule type="cellIs" dxfId="0" priority="2" operator="equal">
      <formula>"PLAN"</formula>
    </cfRule>
  </conditionalFormatting>
  <dataValidations count="2">
    <dataValidation type="list" allowBlank="1" showInputMessage="1" showErrorMessage="1" sqref="C5" xr:uid="{D0857457-B2B9-417B-B8F1-EA9AFE196122}">
      <formula1>"Saxess Software GmbH,Corporate Planning,Walther und Kollegen,RGW Consulting"</formula1>
    </dataValidation>
    <dataValidation type="list" allowBlank="1" showInputMessage="1" showErrorMessage="1" sqref="G13:R13" xr:uid="{7C2B4B22-8B26-46C1-82DC-73E7D82922DD}">
      <formula1>"PLAN,IST"</formula1>
    </dataValidation>
  </dataValidations>
  <pageMargins left="0.39370078740157483" right="0.39370078740157483" top="0.39370078740157483" bottom="0.39370078740157483" header="0" footer="0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Abrechnung</vt:lpstr>
      <vt:lpstr>Abrechnung!Druckbereich</vt:lpstr>
      <vt:lpstr>Druckbereich3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Hauck</dc:creator>
  <cp:lastModifiedBy>Gerd Tautenhahn</cp:lastModifiedBy>
  <cp:lastPrinted>2018-06-26T06:51:28Z</cp:lastPrinted>
  <dcterms:created xsi:type="dcterms:W3CDTF">2018-06-06T14:23:35Z</dcterms:created>
  <dcterms:modified xsi:type="dcterms:W3CDTF">2018-11-05T17:14:50Z</dcterms:modified>
</cp:coreProperties>
</file>