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01\Documents\CARES\TheWorldAvatar-main\Agents\InsertAgent\config\"/>
    </mc:Choice>
  </mc:AlternateContent>
  <xr:revisionPtr revIDLastSave="0" documentId="13_ncr:1_{2179DFBF-85F9-49C5-BFAE-E6AF5F0E7620}" xr6:coauthVersionLast="47" xr6:coauthVersionMax="47" xr10:uidLastSave="{00000000-0000-0000-0000-000000000000}"/>
  <bookViews>
    <workbookView xWindow="-110" yWindow="-110" windowWidth="19420" windowHeight="10300" xr2:uid="{1EF4BBFC-D64F-4C78-BBEA-0A6A0850A9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3" i="1" l="1"/>
  <c r="P4" i="1"/>
  <c r="P5" i="1"/>
  <c r="P6" i="1"/>
  <c r="P2" i="1"/>
  <c r="AZ3" i="1"/>
  <c r="AZ4" i="1"/>
  <c r="AZ5" i="1"/>
  <c r="AZ6" i="1"/>
  <c r="AZ2" i="1"/>
  <c r="AI3" i="1"/>
  <c r="AI4" i="1"/>
  <c r="AI5" i="1"/>
  <c r="AI6" i="1"/>
  <c r="AI2" i="1"/>
  <c r="S3" i="1"/>
  <c r="S4" i="1"/>
  <c r="S5" i="1"/>
  <c r="S6" i="1"/>
  <c r="S2" i="1"/>
  <c r="C3" i="1"/>
  <c r="C4" i="1"/>
  <c r="C5" i="1"/>
  <c r="C6" i="1"/>
  <c r="C2" i="1"/>
  <c r="F3" i="1"/>
  <c r="F4" i="1"/>
  <c r="F5" i="1"/>
  <c r="F6" i="1"/>
  <c r="F2" i="1"/>
</calcChain>
</file>

<file path=xl/sharedStrings.xml><?xml version="1.0" encoding="utf-8"?>
<sst xmlns="http://schemas.openxmlformats.org/spreadsheetml/2006/main" count="221" uniqueCount="74">
  <si>
    <t>reading_datestamp</t>
  </si>
  <si>
    <t>aux2_sensor_serial_number</t>
  </si>
  <si>
    <t>uart_sensor_serial_number</t>
  </si>
  <si>
    <t>no2_state</t>
  </si>
  <si>
    <t>aux1_sensor_serial_number</t>
  </si>
  <si>
    <t>no_sensor_serial_number</t>
  </si>
  <si>
    <t>gas_p3</t>
  </si>
  <si>
    <t>aux2_state</t>
  </si>
  <si>
    <t>co_prescaled</t>
  </si>
  <si>
    <t>aux1_type</t>
  </si>
  <si>
    <t>aux1_slope</t>
  </si>
  <si>
    <t>so2_slope</t>
  </si>
  <si>
    <t>gasprotocol_version</t>
  </si>
  <si>
    <t>so2_units</t>
  </si>
  <si>
    <t>uart_prescaled</t>
  </si>
  <si>
    <t>so2_sensor_serial_number</t>
  </si>
  <si>
    <t>uart_slope</t>
  </si>
  <si>
    <t>no2_offset</t>
  </si>
  <si>
    <t>no2_sensor_serial_number</t>
  </si>
  <si>
    <t>no2_slope</t>
  </si>
  <si>
    <t>aux1_offset</t>
  </si>
  <si>
    <t>co_state</t>
  </si>
  <si>
    <t>h2s_sensor_serial_number</t>
  </si>
  <si>
    <t>so2_prescaled</t>
  </si>
  <si>
    <t>aux1_prescaled</t>
  </si>
  <si>
    <t>h2s_offset</t>
  </si>
  <si>
    <t>no_offset</t>
  </si>
  <si>
    <t>gas_p2</t>
  </si>
  <si>
    <t>no2_prescaled</t>
  </si>
  <si>
    <t>aux2_offset</t>
  </si>
  <si>
    <t>o3_units</t>
  </si>
  <si>
    <t>uart_units</t>
  </si>
  <si>
    <t>no_slope</t>
  </si>
  <si>
    <t>aux1_units</t>
  </si>
  <si>
    <t>co_sensor_serial_number</t>
  </si>
  <si>
    <t>aux1_state</t>
  </si>
  <si>
    <t>no_prescaled</t>
  </si>
  <si>
    <t>h2s_prescaled</t>
  </si>
  <si>
    <t>aux2_prescaled</t>
  </si>
  <si>
    <t>uart_type</t>
  </si>
  <si>
    <t>h2s_slope</t>
  </si>
  <si>
    <t>co_units</t>
  </si>
  <si>
    <t>co_slope</t>
  </si>
  <si>
    <t>gas_reading_number</t>
  </si>
  <si>
    <t>o3_slope</t>
  </si>
  <si>
    <t>so2_offset</t>
  </si>
  <si>
    <t>aux2_units</t>
  </si>
  <si>
    <t>h2s_state</t>
  </si>
  <si>
    <t>no_units</t>
  </si>
  <si>
    <t>uart_state</t>
  </si>
  <si>
    <t>gas_p1</t>
  </si>
  <si>
    <t>o3_sensor_serial_number</t>
  </si>
  <si>
    <t>o3_prescaled</t>
  </si>
  <si>
    <t>so2_state</t>
  </si>
  <si>
    <t>o3_offset</t>
  </si>
  <si>
    <t>peak_noise</t>
  </si>
  <si>
    <t>aux2_slope</t>
  </si>
  <si>
    <t>no_state</t>
  </si>
  <si>
    <t>noise_level</t>
  </si>
  <si>
    <t>no2_units</t>
  </si>
  <si>
    <t>h2s_units</t>
  </si>
  <si>
    <t>aux2_type</t>
  </si>
  <si>
    <t>uart_offset</t>
  </si>
  <si>
    <t>co_offset</t>
  </si>
  <si>
    <t>o3_state</t>
  </si>
  <si>
    <t>NA</t>
  </si>
  <si>
    <t>Reading</t>
  </si>
  <si>
    <t>Not Fitted</t>
  </si>
  <si>
    <t>V5.1</t>
  </si>
  <si>
    <t>CO2</t>
  </si>
  <si>
    <t>Rebased</t>
  </si>
  <si>
    <t>NaN</t>
  </si>
  <si>
    <t>µg/m³</t>
  </si>
  <si>
    <t>mg/m³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</si>
</sst>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\ hh:mm:ss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164" fontId="0" fillId="0" borderId="0" xfId="0" applyNumberFormat="1"/>
    <xf numFmtId="0" fontId="2" fillId="0" borderId="0" xfId="0" applyFont="1"/>
    <xf numFmtId="1" fontId="0" fillId="0" borderId="0" xfId="0" applyNumberFormat="1"/>
  </cellXfs>
  <cellStyles count="2">
    <cellStyle name="Normal" xfId="0" builtinId="0"/>
    <cellStyle name="Normal 2" xfId="1" xr:uid="{0B129239-8DD0-4C0E-918E-145DC8D14C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ECD54-F212-4241-8887-A68FACB8E209}">
  <dimension ref="A1:BM6"/>
  <sheetViews>
    <sheetView tabSelected="1" zoomScale="70" zoomScaleNormal="70" workbookViewId="0">
      <selection activeCell="A7" sqref="A7"/>
    </sheetView>
  </sheetViews>
  <sheetFormatPr defaultRowHeight="14.5" x14ac:dyDescent="0.35"/>
  <cols>
    <col min="1" max="1" width="24.90625" customWidth="1"/>
    <col min="2" max="2" width="26.54296875" customWidth="1"/>
    <col min="3" max="3" width="30.6328125" customWidth="1"/>
    <col min="5" max="5" width="21.08984375" customWidth="1"/>
    <col min="6" max="6" width="27.90625" customWidth="1"/>
    <col min="7" max="7" width="8.7265625" style="4"/>
    <col min="11" max="11" width="13.6328125" customWidth="1"/>
    <col min="14" max="14" width="26.453125" customWidth="1"/>
    <col min="16" max="16" width="20.453125" customWidth="1"/>
    <col min="19" max="19" width="19.1796875" customWidth="1"/>
    <col min="28" max="28" width="8.7265625" style="4"/>
    <col min="31" max="31" width="17.36328125" customWidth="1"/>
    <col min="32" max="32" width="14.1796875" customWidth="1"/>
    <col min="44" max="44" width="8.7265625" style="4"/>
    <col min="51" max="51" width="8.7265625" style="4"/>
    <col min="52" max="52" width="18" customWidth="1"/>
  </cols>
  <sheetData>
    <row r="1" spans="1:6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4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4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s="4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s="1" t="s">
        <v>49</v>
      </c>
      <c r="AY1" s="4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 x14ac:dyDescent="0.35">
      <c r="A2" s="2">
        <v>44077.003472222219</v>
      </c>
      <c r="B2" t="s">
        <v>65</v>
      </c>
      <c r="C2" t="str">
        <f>"031E1FCE"</f>
        <v>031E1FCE</v>
      </c>
      <c r="D2" t="s">
        <v>66</v>
      </c>
      <c r="E2" t="s">
        <v>65</v>
      </c>
      <c r="F2" t="str">
        <f>"160901160"</f>
        <v>160901160</v>
      </c>
      <c r="G2" s="4">
        <v>3600</v>
      </c>
      <c r="H2" t="s">
        <v>67</v>
      </c>
      <c r="I2" s="3">
        <v>413.18117707509219</v>
      </c>
      <c r="J2" t="s">
        <v>67</v>
      </c>
      <c r="K2" t="s">
        <v>71</v>
      </c>
      <c r="L2">
        <v>1</v>
      </c>
      <c r="M2" t="s">
        <v>68</v>
      </c>
      <c r="N2" s="3" t="s">
        <v>72</v>
      </c>
      <c r="O2" s="1">
        <v>764.05151640166139</v>
      </c>
      <c r="P2" t="str">
        <f>"164480213"</f>
        <v>164480213</v>
      </c>
      <c r="Q2">
        <v>1</v>
      </c>
      <c r="R2">
        <v>0</v>
      </c>
      <c r="S2" t="str">
        <f>"202891840"</f>
        <v>202891840</v>
      </c>
      <c r="T2">
        <v>1</v>
      </c>
      <c r="V2" t="s">
        <v>66</v>
      </c>
      <c r="W2" t="s">
        <v>71</v>
      </c>
      <c r="X2" s="3">
        <v>8.7167469108356865</v>
      </c>
      <c r="Y2">
        <v>-1000</v>
      </c>
      <c r="Z2" t="s">
        <v>71</v>
      </c>
      <c r="AA2">
        <v>0</v>
      </c>
      <c r="AB2" s="4">
        <v>300</v>
      </c>
      <c r="AC2" s="3">
        <v>36.440226607276948</v>
      </c>
      <c r="AD2" t="s">
        <v>71</v>
      </c>
      <c r="AE2" s="3" t="s">
        <v>72</v>
      </c>
      <c r="AF2" s="3" t="s">
        <v>73</v>
      </c>
      <c r="AG2">
        <v>1</v>
      </c>
      <c r="AH2" t="s">
        <v>65</v>
      </c>
      <c r="AI2" t="str">
        <f>"246470712"</f>
        <v>246470712</v>
      </c>
      <c r="AJ2" t="s">
        <v>67</v>
      </c>
      <c r="AK2" s="3">
        <v>17.546043793680013</v>
      </c>
      <c r="AL2">
        <v>-1000</v>
      </c>
      <c r="AM2">
        <v>-1000</v>
      </c>
      <c r="AN2" t="s">
        <v>69</v>
      </c>
      <c r="AO2" t="s">
        <v>71</v>
      </c>
      <c r="AP2" s="3" t="s">
        <v>72</v>
      </c>
      <c r="AQ2">
        <v>1</v>
      </c>
      <c r="AR2" s="4">
        <v>1</v>
      </c>
      <c r="AS2">
        <v>1</v>
      </c>
      <c r="AT2">
        <v>0</v>
      </c>
      <c r="AU2" t="s">
        <v>65</v>
      </c>
      <c r="AV2" t="s">
        <v>67</v>
      </c>
      <c r="AW2" s="3" t="s">
        <v>72</v>
      </c>
      <c r="AX2" s="1" t="s">
        <v>70</v>
      </c>
      <c r="AY2" s="4">
        <v>10</v>
      </c>
      <c r="AZ2" t="str">
        <f>"204703855"</f>
        <v>204703855</v>
      </c>
      <c r="BA2" s="3">
        <v>27.036753686306692</v>
      </c>
      <c r="BB2" t="s">
        <v>66</v>
      </c>
      <c r="BC2">
        <v>0</v>
      </c>
      <c r="BD2">
        <v>-1000</v>
      </c>
      <c r="BE2" t="s">
        <v>71</v>
      </c>
      <c r="BF2" t="s">
        <v>66</v>
      </c>
      <c r="BG2">
        <v>-1000</v>
      </c>
      <c r="BH2" s="3" t="s">
        <v>72</v>
      </c>
      <c r="BI2" s="3" t="s">
        <v>72</v>
      </c>
      <c r="BJ2" t="s">
        <v>67</v>
      </c>
      <c r="BK2">
        <v>0</v>
      </c>
      <c r="BL2">
        <v>0</v>
      </c>
      <c r="BM2" t="s">
        <v>66</v>
      </c>
    </row>
    <row r="3" spans="1:65" x14ac:dyDescent="0.35">
      <c r="A3" s="2">
        <v>44077.006944444445</v>
      </c>
      <c r="B3" t="s">
        <v>65</v>
      </c>
      <c r="C3" t="str">
        <f t="shared" ref="C3:C6" si="0">"031E1FCE"</f>
        <v>031E1FCE</v>
      </c>
      <c r="D3" t="s">
        <v>66</v>
      </c>
      <c r="E3" t="s">
        <v>65</v>
      </c>
      <c r="F3" t="str">
        <f t="shared" ref="F3:F6" si="1">"160901160"</f>
        <v>160901160</v>
      </c>
      <c r="G3" s="4">
        <v>3600</v>
      </c>
      <c r="H3" t="s">
        <v>67</v>
      </c>
      <c r="I3" s="3">
        <v>410.81054907913602</v>
      </c>
      <c r="J3" t="s">
        <v>67</v>
      </c>
      <c r="K3" t="s">
        <v>71</v>
      </c>
      <c r="L3">
        <v>1</v>
      </c>
      <c r="M3" t="s">
        <v>68</v>
      </c>
      <c r="N3" s="3" t="s">
        <v>72</v>
      </c>
      <c r="O3" s="1">
        <v>729.35268493977412</v>
      </c>
      <c r="P3" t="str">
        <f t="shared" ref="P3:P6" si="2">"164480213"</f>
        <v>164480213</v>
      </c>
      <c r="Q3">
        <v>1</v>
      </c>
      <c r="R3">
        <v>0</v>
      </c>
      <c r="S3" t="str">
        <f t="shared" ref="S3:S6" si="3">"202891840"</f>
        <v>202891840</v>
      </c>
      <c r="T3">
        <v>1</v>
      </c>
      <c r="V3" t="s">
        <v>66</v>
      </c>
      <c r="W3" t="s">
        <v>71</v>
      </c>
      <c r="X3" s="3">
        <v>9.1318300970659596</v>
      </c>
      <c r="Y3">
        <v>-1000</v>
      </c>
      <c r="Z3" t="s">
        <v>71</v>
      </c>
      <c r="AA3">
        <v>0</v>
      </c>
      <c r="AB3" s="4">
        <v>300</v>
      </c>
      <c r="AC3" s="3">
        <v>39.439652212477149</v>
      </c>
      <c r="AD3" t="s">
        <v>71</v>
      </c>
      <c r="AE3" s="3" t="s">
        <v>72</v>
      </c>
      <c r="AF3" s="3" t="s">
        <v>73</v>
      </c>
      <c r="AG3">
        <v>1</v>
      </c>
      <c r="AH3" t="s">
        <v>65</v>
      </c>
      <c r="AI3" t="str">
        <f t="shared" ref="AI3:AI6" si="4">"246470712"</f>
        <v>246470712</v>
      </c>
      <c r="AJ3" t="s">
        <v>67</v>
      </c>
      <c r="AK3" s="3">
        <v>14.034404834972587</v>
      </c>
      <c r="AL3">
        <v>-1000</v>
      </c>
      <c r="AM3">
        <v>-1000</v>
      </c>
      <c r="AN3" t="s">
        <v>69</v>
      </c>
      <c r="AO3" t="s">
        <v>71</v>
      </c>
      <c r="AP3" s="3" t="s">
        <v>72</v>
      </c>
      <c r="AQ3">
        <v>1</v>
      </c>
      <c r="AR3" s="4">
        <v>2</v>
      </c>
      <c r="AS3">
        <v>1</v>
      </c>
      <c r="AT3">
        <v>0</v>
      </c>
      <c r="AU3" t="s">
        <v>65</v>
      </c>
      <c r="AV3" t="s">
        <v>67</v>
      </c>
      <c r="AW3" s="3" t="s">
        <v>72</v>
      </c>
      <c r="AX3" s="1" t="s">
        <v>70</v>
      </c>
      <c r="AY3" s="4">
        <v>10</v>
      </c>
      <c r="AZ3" t="str">
        <f t="shared" ref="AZ3:AZ6" si="5">"204703855"</f>
        <v>204703855</v>
      </c>
      <c r="BA3" s="3">
        <v>18.581694122292738</v>
      </c>
      <c r="BB3" t="s">
        <v>66</v>
      </c>
      <c r="BC3">
        <v>0</v>
      </c>
      <c r="BD3">
        <v>-1000</v>
      </c>
      <c r="BE3" t="s">
        <v>71</v>
      </c>
      <c r="BF3" t="s">
        <v>66</v>
      </c>
      <c r="BG3">
        <v>-1000</v>
      </c>
      <c r="BH3" s="3" t="s">
        <v>72</v>
      </c>
      <c r="BI3" s="3" t="s">
        <v>72</v>
      </c>
      <c r="BJ3" t="s">
        <v>67</v>
      </c>
      <c r="BK3">
        <v>0</v>
      </c>
      <c r="BL3">
        <v>0</v>
      </c>
      <c r="BM3" t="s">
        <v>66</v>
      </c>
    </row>
    <row r="4" spans="1:65" x14ac:dyDescent="0.35">
      <c r="A4" s="2">
        <v>44077.010416666664</v>
      </c>
      <c r="B4" t="s">
        <v>65</v>
      </c>
      <c r="C4" t="str">
        <f t="shared" si="0"/>
        <v>031E1FCE</v>
      </c>
      <c r="D4" t="s">
        <v>66</v>
      </c>
      <c r="E4" t="s">
        <v>65</v>
      </c>
      <c r="F4" t="str">
        <f t="shared" si="1"/>
        <v>160901160</v>
      </c>
      <c r="G4" s="4">
        <v>3600</v>
      </c>
      <c r="H4" t="s">
        <v>67</v>
      </c>
      <c r="I4" s="3">
        <v>410.75383549071609</v>
      </c>
      <c r="J4" t="s">
        <v>67</v>
      </c>
      <c r="K4" t="s">
        <v>71</v>
      </c>
      <c r="L4">
        <v>1</v>
      </c>
      <c r="M4" t="s">
        <v>68</v>
      </c>
      <c r="N4" s="3" t="s">
        <v>72</v>
      </c>
      <c r="O4" s="1">
        <v>719.87154557782037</v>
      </c>
      <c r="P4" t="str">
        <f t="shared" si="2"/>
        <v>164480213</v>
      </c>
      <c r="Q4">
        <v>1</v>
      </c>
      <c r="R4">
        <v>0</v>
      </c>
      <c r="S4" t="str">
        <f t="shared" si="3"/>
        <v>202891840</v>
      </c>
      <c r="T4">
        <v>1</v>
      </c>
      <c r="V4" t="s">
        <v>66</v>
      </c>
      <c r="W4" t="s">
        <v>71</v>
      </c>
      <c r="X4" s="3">
        <v>8.7945750082538634</v>
      </c>
      <c r="Y4">
        <v>-1000</v>
      </c>
      <c r="Z4" t="s">
        <v>71</v>
      </c>
      <c r="AA4">
        <v>0</v>
      </c>
      <c r="AB4" s="4">
        <v>300</v>
      </c>
      <c r="AC4" s="3">
        <v>38.098294177853461</v>
      </c>
      <c r="AD4" t="s">
        <v>71</v>
      </c>
      <c r="AE4" s="3" t="s">
        <v>72</v>
      </c>
      <c r="AF4" s="3" t="s">
        <v>73</v>
      </c>
      <c r="AG4">
        <v>1</v>
      </c>
      <c r="AH4" t="s">
        <v>65</v>
      </c>
      <c r="AI4" t="str">
        <f t="shared" si="4"/>
        <v>246470712</v>
      </c>
      <c r="AJ4" t="s">
        <v>67</v>
      </c>
      <c r="AK4" s="3">
        <v>14.265273832257849</v>
      </c>
      <c r="AL4">
        <v>-1000</v>
      </c>
      <c r="AM4">
        <v>-1000</v>
      </c>
      <c r="AN4" t="s">
        <v>69</v>
      </c>
      <c r="AO4" t="s">
        <v>71</v>
      </c>
      <c r="AP4" s="3" t="s">
        <v>72</v>
      </c>
      <c r="AQ4">
        <v>1</v>
      </c>
      <c r="AR4" s="4">
        <v>3</v>
      </c>
      <c r="AS4">
        <v>1</v>
      </c>
      <c r="AT4">
        <v>0</v>
      </c>
      <c r="AU4" t="s">
        <v>65</v>
      </c>
      <c r="AV4" t="s">
        <v>67</v>
      </c>
      <c r="AW4" s="3" t="s">
        <v>72</v>
      </c>
      <c r="AX4" s="1" t="s">
        <v>70</v>
      </c>
      <c r="AY4" s="4">
        <v>10</v>
      </c>
      <c r="AZ4" t="str">
        <f t="shared" si="5"/>
        <v>204703855</v>
      </c>
      <c r="BA4" s="3">
        <v>20.700318242930699</v>
      </c>
      <c r="BB4" t="s">
        <v>66</v>
      </c>
      <c r="BC4">
        <v>0</v>
      </c>
      <c r="BD4">
        <v>-1000</v>
      </c>
      <c r="BE4" t="s">
        <v>71</v>
      </c>
      <c r="BF4" t="s">
        <v>66</v>
      </c>
      <c r="BG4">
        <v>-1000</v>
      </c>
      <c r="BH4" s="3" t="s">
        <v>72</v>
      </c>
      <c r="BI4" s="3" t="s">
        <v>72</v>
      </c>
      <c r="BJ4" t="s">
        <v>67</v>
      </c>
      <c r="BK4">
        <v>0</v>
      </c>
      <c r="BL4">
        <v>0</v>
      </c>
      <c r="BM4" t="s">
        <v>66</v>
      </c>
    </row>
    <row r="5" spans="1:65" x14ac:dyDescent="0.35">
      <c r="A5" s="2">
        <v>44077.013888888891</v>
      </c>
      <c r="B5" t="s">
        <v>65</v>
      </c>
      <c r="C5" t="str">
        <f t="shared" si="0"/>
        <v>031E1FCE</v>
      </c>
      <c r="D5" t="s">
        <v>66</v>
      </c>
      <c r="E5" t="s">
        <v>65</v>
      </c>
      <c r="F5" t="str">
        <f t="shared" si="1"/>
        <v>160901160</v>
      </c>
      <c r="G5" s="4">
        <v>3600</v>
      </c>
      <c r="H5" t="s">
        <v>67</v>
      </c>
      <c r="I5" s="3">
        <v>409.51751694034891</v>
      </c>
      <c r="J5" t="s">
        <v>67</v>
      </c>
      <c r="K5" t="s">
        <v>71</v>
      </c>
      <c r="L5">
        <v>1</v>
      </c>
      <c r="M5" t="s">
        <v>68</v>
      </c>
      <c r="N5" s="3" t="s">
        <v>72</v>
      </c>
      <c r="O5" s="1">
        <v>781.68475461597745</v>
      </c>
      <c r="P5" t="str">
        <f t="shared" si="2"/>
        <v>164480213</v>
      </c>
      <c r="Q5">
        <v>1</v>
      </c>
      <c r="R5">
        <v>0</v>
      </c>
      <c r="S5" t="str">
        <f t="shared" si="3"/>
        <v>202891840</v>
      </c>
      <c r="T5">
        <v>1</v>
      </c>
      <c r="V5" t="s">
        <v>66</v>
      </c>
      <c r="W5" t="s">
        <v>71</v>
      </c>
      <c r="X5" s="3">
        <v>8.6619832991330341</v>
      </c>
      <c r="Y5">
        <v>-1000</v>
      </c>
      <c r="Z5" t="s">
        <v>71</v>
      </c>
      <c r="AA5">
        <v>0</v>
      </c>
      <c r="AB5" s="4">
        <v>300</v>
      </c>
      <c r="AC5" s="3">
        <v>38.700223923700385</v>
      </c>
      <c r="AD5" t="s">
        <v>71</v>
      </c>
      <c r="AE5" s="3" t="s">
        <v>72</v>
      </c>
      <c r="AF5" s="3" t="s">
        <v>73</v>
      </c>
      <c r="AG5">
        <v>1</v>
      </c>
      <c r="AH5" t="s">
        <v>65</v>
      </c>
      <c r="AI5" t="str">
        <f t="shared" si="4"/>
        <v>246470712</v>
      </c>
      <c r="AJ5" t="s">
        <v>67</v>
      </c>
      <c r="AK5" s="3">
        <v>16.750662874117257</v>
      </c>
      <c r="AL5">
        <v>-1000</v>
      </c>
      <c r="AM5">
        <v>-1000</v>
      </c>
      <c r="AN5" t="s">
        <v>69</v>
      </c>
      <c r="AO5" t="s">
        <v>71</v>
      </c>
      <c r="AP5" s="3" t="s">
        <v>72</v>
      </c>
      <c r="AQ5">
        <v>1</v>
      </c>
      <c r="AR5" s="4">
        <v>4</v>
      </c>
      <c r="AS5">
        <v>1</v>
      </c>
      <c r="AT5">
        <v>0</v>
      </c>
      <c r="AU5" t="s">
        <v>65</v>
      </c>
      <c r="AV5" t="s">
        <v>67</v>
      </c>
      <c r="AW5" s="3" t="s">
        <v>72</v>
      </c>
      <c r="AX5" s="1" t="s">
        <v>70</v>
      </c>
      <c r="AY5" s="4">
        <v>10</v>
      </c>
      <c r="AZ5" t="str">
        <f t="shared" si="5"/>
        <v>204703855</v>
      </c>
      <c r="BA5" s="3">
        <v>25.259600811160936</v>
      </c>
      <c r="BB5" t="s">
        <v>66</v>
      </c>
      <c r="BC5">
        <v>0</v>
      </c>
      <c r="BD5">
        <v>-1000</v>
      </c>
      <c r="BE5" t="s">
        <v>71</v>
      </c>
      <c r="BF5" t="s">
        <v>66</v>
      </c>
      <c r="BG5">
        <v>-1000</v>
      </c>
      <c r="BH5" s="3" t="s">
        <v>72</v>
      </c>
      <c r="BI5" s="3" t="s">
        <v>72</v>
      </c>
      <c r="BJ5" t="s">
        <v>67</v>
      </c>
      <c r="BK5">
        <v>0</v>
      </c>
      <c r="BL5">
        <v>0</v>
      </c>
      <c r="BM5" t="s">
        <v>66</v>
      </c>
    </row>
    <row r="6" spans="1:65" x14ac:dyDescent="0.35">
      <c r="A6" s="2">
        <v>44077.017361111109</v>
      </c>
      <c r="B6" t="s">
        <v>65</v>
      </c>
      <c r="C6" t="str">
        <f t="shared" si="0"/>
        <v>031E1FCE</v>
      </c>
      <c r="D6" t="s">
        <v>66</v>
      </c>
      <c r="E6" t="s">
        <v>65</v>
      </c>
      <c r="F6" t="str">
        <f t="shared" si="1"/>
        <v>160901160</v>
      </c>
      <c r="G6" s="4">
        <v>3600</v>
      </c>
      <c r="H6" t="s">
        <v>67</v>
      </c>
      <c r="I6" s="3" t="s">
        <v>71</v>
      </c>
      <c r="J6" t="s">
        <v>67</v>
      </c>
      <c r="K6" t="s">
        <v>71</v>
      </c>
      <c r="L6">
        <v>1</v>
      </c>
      <c r="M6" t="s">
        <v>68</v>
      </c>
      <c r="N6" s="3" t="s">
        <v>72</v>
      </c>
      <c r="O6" s="1" t="s">
        <v>71</v>
      </c>
      <c r="P6" t="str">
        <f t="shared" si="2"/>
        <v>164480213</v>
      </c>
      <c r="Q6">
        <v>1</v>
      </c>
      <c r="R6">
        <v>0</v>
      </c>
      <c r="S6" t="str">
        <f t="shared" si="3"/>
        <v>202891840</v>
      </c>
      <c r="T6">
        <v>1</v>
      </c>
      <c r="V6" t="s">
        <v>66</v>
      </c>
      <c r="W6" t="s">
        <v>71</v>
      </c>
      <c r="X6" s="3" t="s">
        <v>71</v>
      </c>
      <c r="Y6">
        <v>-1000</v>
      </c>
      <c r="Z6" t="s">
        <v>71</v>
      </c>
      <c r="AA6">
        <v>0</v>
      </c>
      <c r="AB6" s="4">
        <v>300</v>
      </c>
      <c r="AC6" s="3" t="s">
        <v>71</v>
      </c>
      <c r="AD6" t="s">
        <v>71</v>
      </c>
      <c r="AE6" s="3" t="s">
        <v>72</v>
      </c>
      <c r="AF6" s="3" t="s">
        <v>73</v>
      </c>
      <c r="AG6">
        <v>1</v>
      </c>
      <c r="AH6" t="s">
        <v>65</v>
      </c>
      <c r="AI6" t="str">
        <f t="shared" si="4"/>
        <v>246470712</v>
      </c>
      <c r="AJ6" t="s">
        <v>67</v>
      </c>
      <c r="AK6" s="3" t="s">
        <v>71</v>
      </c>
      <c r="AL6">
        <v>-1000</v>
      </c>
      <c r="AM6">
        <v>-1000</v>
      </c>
      <c r="AN6" t="s">
        <v>69</v>
      </c>
      <c r="AO6" t="s">
        <v>71</v>
      </c>
      <c r="AP6" s="3" t="s">
        <v>72</v>
      </c>
      <c r="AQ6">
        <v>1</v>
      </c>
      <c r="AR6" s="4">
        <v>5</v>
      </c>
      <c r="AS6">
        <v>1</v>
      </c>
      <c r="AT6">
        <v>0</v>
      </c>
      <c r="AU6" t="s">
        <v>65</v>
      </c>
      <c r="AV6" t="s">
        <v>67</v>
      </c>
      <c r="AW6" s="3" t="s">
        <v>72</v>
      </c>
      <c r="AX6" s="1" t="s">
        <v>70</v>
      </c>
      <c r="AY6" s="4">
        <v>10</v>
      </c>
      <c r="AZ6" t="str">
        <f t="shared" si="5"/>
        <v>204703855</v>
      </c>
      <c r="BA6" s="3" t="s">
        <v>71</v>
      </c>
      <c r="BB6" t="s">
        <v>66</v>
      </c>
      <c r="BC6">
        <v>0</v>
      </c>
      <c r="BD6">
        <v>-1000</v>
      </c>
      <c r="BE6" t="s">
        <v>71</v>
      </c>
      <c r="BF6" t="s">
        <v>66</v>
      </c>
      <c r="BG6">
        <v>-1000</v>
      </c>
      <c r="BH6" s="3" t="s">
        <v>72</v>
      </c>
      <c r="BI6" s="3" t="s">
        <v>72</v>
      </c>
      <c r="BJ6" t="s">
        <v>67</v>
      </c>
      <c r="BK6">
        <v>0</v>
      </c>
      <c r="BL6">
        <v>0</v>
      </c>
      <c r="BM6" t="s">
        <v>66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ANG</dc:creator>
  <cp:lastModifiedBy>Wilson ANG</cp:lastModifiedBy>
  <dcterms:created xsi:type="dcterms:W3CDTF">2022-07-20T09:51:14Z</dcterms:created>
  <dcterms:modified xsi:type="dcterms:W3CDTF">2022-07-23T03:23:39Z</dcterms:modified>
</cp:coreProperties>
</file>