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<sst xmlns="http://schemas.openxmlformats.org/spreadsheetml/2006/main" count="13" uniqueCount="9">
  <si>
    <t>L</t>
  </si>
  <si>
    <t>C</t>
  </si>
  <si>
    <t>w&lt;w0</t>
  </si>
  <si>
    <t>w&gt;w0</t>
  </si>
  <si>
    <t>V</t>
  </si>
  <si>
    <t>f</t>
  </si>
  <si>
    <t>1           77</t>
  </si>
  <si>
    <t>f_o</t>
  </si>
  <si>
    <t>E_o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</si>
</sst>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Voltaje contra frecuencia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datos</c:f>
              <c:strCache>
                <c:ptCount val="1"/>
                <c:pt idx="0">
                  <c:v>datos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cat>
            <c:strRef>
              <c:f>Sheet1!$R$23</c:f>
              <c:strCache>
                <c:ptCount val="1"/>
                <c:pt idx="0">
                  <c:v/>
                </c:pt>
              </c:strCache>
            </c:strRef>
          </c:cat>
          <c:xVal>
            <c:numRef>
              <c:f>Sheet1!$O$24:$O$41</c:f>
              <c:numCache>
                <c:formatCode>General</c:formatCode>
                <c:ptCount val="18"/>
                <c:pt idx="0">
                  <c:v>191.1</c:v>
                </c:pt>
                <c:pt idx="1">
                  <c:v>177</c:v>
                </c:pt>
                <c:pt idx="2">
                  <c:v>314</c:v>
                </c:pt>
                <c:pt idx="3">
                  <c:v>304</c:v>
                </c:pt>
                <c:pt idx="4">
                  <c:v>207</c:v>
                </c:pt>
                <c:pt idx="5">
                  <c:v>185.3</c:v>
                </c:pt>
                <c:pt idx="6">
                  <c:v>188.3</c:v>
                </c:pt>
                <c:pt idx="7">
                  <c:v>178.3</c:v>
                </c:pt>
                <c:pt idx="8">
                  <c:v>174.5</c:v>
                </c:pt>
                <c:pt idx="9">
                  <c:v>47</c:v>
                </c:pt>
                <c:pt idx="10">
                  <c:v>209.4</c:v>
                </c:pt>
                <c:pt idx="11">
                  <c:v>210.8</c:v>
                </c:pt>
                <c:pt idx="12">
                  <c:v>215.1</c:v>
                </c:pt>
                <c:pt idx="13">
                  <c:v>221.7</c:v>
                </c:pt>
                <c:pt idx="14">
                  <c:v>227.3</c:v>
                </c:pt>
                <c:pt idx="15">
                  <c:v>450</c:v>
                </c:pt>
                <c:pt idx="16">
                  <c:v>226</c:v>
                </c:pt>
                <c:pt idx="17">
                  <c:v>522</c:v>
                </c:pt>
              </c:numCache>
            </c:numRef>
          </c:xVal>
          <c:yVal>
            <c:numRef>
              <c:f>Sheet1!$N$24:$N$41</c:f>
              <c:numCache>
                <c:formatCode>General</c:formatCode>
                <c:ptCount val="18"/>
                <c:pt idx="0">
                  <c:v>1.38</c:v>
                </c:pt>
                <c:pt idx="1">
                  <c:v>0.6</c:v>
                </c:pt>
                <c:pt idx="2">
                  <c:v>0.42</c:v>
                </c:pt>
                <c:pt idx="3">
                  <c:v>0.34</c:v>
                </c:pt>
                <c:pt idx="4">
                  <c:v>1.12</c:v>
                </c:pt>
                <c:pt idx="5">
                  <c:v>1.04</c:v>
                </c:pt>
                <c:pt idx="6">
                  <c:v>1.22</c:v>
                </c:pt>
                <c:pt idx="7">
                  <c:v>1.2</c:v>
                </c:pt>
                <c:pt idx="8">
                  <c:v>0.58</c:v>
                </c:pt>
                <c:pt idx="9">
                  <c:v>0.44</c:v>
                </c:pt>
                <c:pt idx="10">
                  <c:v>1.14</c:v>
                </c:pt>
                <c:pt idx="11">
                  <c:v>0.94</c:v>
                </c:pt>
                <c:pt idx="12">
                  <c:v>0.78</c:v>
                </c:pt>
                <c:pt idx="13">
                  <c:v>0.66</c:v>
                </c:pt>
                <c:pt idx="14">
                  <c:v>0.64</c:v>
                </c:pt>
                <c:pt idx="15">
                  <c:v>0.54</c:v>
                </c:pt>
                <c:pt idx="16">
                  <c:v>0.38</c:v>
                </c:pt>
                <c:pt idx="17">
                  <c:v>0.3</c:v>
                </c:pt>
              </c:numCache>
            </c:numRef>
          </c:yVal>
        </c:ser>
        <c:axId val="99760943"/>
        <c:axId val="41026029"/>
      </c:scatterChart>
      <c:valAx>
        <c:axId val="99760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Frecuencia (kHz)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026029"/>
        <c:crosses val="autoZero"/>
      </c:valAx>
      <c:valAx>
        <c:axId val="410260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/>
                  <a:t>Voltaje (V)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760943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582120</xdr:colOff>
      <xdr:row>7</xdr:row>
      <xdr:rowOff>91440</xdr:rowOff>
    </xdr:from>
    <xdr:to>
      <xdr:col>15</xdr:col>
      <xdr:colOff>300960</xdr:colOff>
      <xdr:row>26</xdr:row>
      <xdr:rowOff>102600</xdr:rowOff>
    </xdr:to>
    <xdr:graphicFrame>
      <xdr:nvGraphicFramePr>
        <xdr:cNvPr id="0" name=""/>
        <xdr:cNvGraphicFramePr/>
      </xdr:nvGraphicFramePr>
      <xdr:xfrm>
        <a:off x="4863600" y="1338480"/>
        <a:ext cx="57538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9" activeCellId="0" pane="topLeft" sqref="F9"/>
    </sheetView>
  </sheetViews>
  <sheetFormatPr defaultRowHeight="15"/>
  <cols>
    <col collapsed="false" hidden="false" max="1" min="1" style="0" width="8.66511627906977"/>
    <col collapsed="false" hidden="false" max="2" min="2" style="0" width="12.0046511627907"/>
    <col collapsed="false" hidden="false" max="1025" min="3" style="0" width="8.66511627906977"/>
  </cols>
  <sheetData>
    <row collapsed="false" customFormat="false" customHeight="false" hidden="false" ht="15" outlineLevel="0" r="1">
      <c r="A1" s="0" t="s">
        <v>0</v>
      </c>
      <c r="B1" s="0" t="n">
        <v>0.004</v>
      </c>
      <c r="D1" s="0" t="n">
        <f aca="false">B6*1</f>
        <v>40.8248290463863</v>
      </c>
    </row>
    <row collapsed="false" customFormat="false" customHeight="false" hidden="false" ht="15" outlineLevel="0" r="2">
      <c r="A2" s="0" t="s">
        <v>1</v>
      </c>
      <c r="B2" s="0" t="n">
        <f aca="false">0.15/1000000</f>
        <v>1.5E-007</v>
      </c>
      <c r="D2" s="0" t="n">
        <f aca="false">B6*2</f>
        <v>81.6496580927726</v>
      </c>
    </row>
    <row collapsed="false" customFormat="false" customHeight="false" hidden="false" ht="14.15" outlineLevel="0" r="3">
      <c r="B3" s="0" t="n">
        <f aca="false">B2*B1</f>
        <v>6E-010</v>
      </c>
      <c r="D3" s="0" t="n">
        <f aca="false">B6*3</f>
        <v>122.474487139159</v>
      </c>
      <c r="H3" s="0" t="s">
        <v>2</v>
      </c>
      <c r="M3" s="0" t="s">
        <v>3</v>
      </c>
    </row>
    <row collapsed="false" customFormat="false" customHeight="false" hidden="false" ht="14.15" outlineLevel="0" r="4">
      <c r="B4" s="0" t="n">
        <f aca="false">SQRT(B3)</f>
        <v>2.44948974278318E-005</v>
      </c>
      <c r="D4" s="0" t="n">
        <f aca="false">B6*4</f>
        <v>163.299316185545</v>
      </c>
      <c r="I4" s="0" t="s">
        <v>4</v>
      </c>
      <c r="J4" s="0" t="s">
        <v>5</v>
      </c>
      <c r="N4" s="0" t="s">
        <v>4</v>
      </c>
      <c r="O4" s="0" t="s">
        <v>5</v>
      </c>
    </row>
    <row collapsed="false" customFormat="false" customHeight="false" hidden="false" ht="13.3" outlineLevel="0" r="5">
      <c r="B5" s="0" t="n">
        <f aca="false">1/B4</f>
        <v>40824.8290463863</v>
      </c>
      <c r="D5" s="0" t="n">
        <f aca="false">B6*5</f>
        <v>204.124145231931</v>
      </c>
      <c r="I5" s="0" t="n">
        <v>1.38</v>
      </c>
      <c r="J5" s="0" t="n">
        <v>191.1</v>
      </c>
      <c r="N5" s="0" t="n">
        <v>1.14</v>
      </c>
      <c r="O5" s="0" t="n">
        <v>209.4</v>
      </c>
    </row>
    <row collapsed="false" customFormat="false" customHeight="false" hidden="false" ht="13.3" outlineLevel="0" r="6">
      <c r="B6" s="0" t="n">
        <f aca="false">B5/1000</f>
        <v>40.8248290463863</v>
      </c>
      <c r="I6" s="0" t="n">
        <v>0.6</v>
      </c>
      <c r="J6" s="0" t="s">
        <v>6</v>
      </c>
      <c r="N6" s="0" t="n">
        <v>0.94</v>
      </c>
      <c r="O6" s="0" t="n">
        <v>210.8</v>
      </c>
    </row>
    <row collapsed="false" customFormat="false" customHeight="false" hidden="false" ht="13.3" outlineLevel="0" r="7">
      <c r="I7" s="0" t="n">
        <v>0.42</v>
      </c>
      <c r="J7" s="0" t="n">
        <v>314</v>
      </c>
      <c r="N7" s="0" t="n">
        <v>0.78</v>
      </c>
      <c r="O7" s="0" t="n">
        <v>215.1</v>
      </c>
    </row>
    <row collapsed="false" customFormat="false" customHeight="false" hidden="false" ht="13.3" outlineLevel="0" r="8">
      <c r="I8" s="0" t="n">
        <v>0.34</v>
      </c>
      <c r="J8" s="0" t="n">
        <v>304</v>
      </c>
      <c r="N8" s="0" t="n">
        <v>0.66</v>
      </c>
      <c r="O8" s="0" t="n">
        <v>221.7</v>
      </c>
    </row>
    <row collapsed="false" customFormat="false" customHeight="false" hidden="false" ht="13.3" outlineLevel="0" r="9">
      <c r="B9" s="0" t="n">
        <v>6.5</v>
      </c>
      <c r="C9" s="0" t="n">
        <v>1</v>
      </c>
      <c r="D9" s="0" t="n">
        <v>6.49747334361397</v>
      </c>
      <c r="F9" s="0" t="n">
        <f aca="false">B5*2*PI()</f>
        <v>256509.966032373</v>
      </c>
      <c r="I9" s="0" t="n">
        <v>0.24</v>
      </c>
      <c r="J9" s="0" t="n">
        <v>207</v>
      </c>
      <c r="N9" s="0" t="n">
        <v>0.64</v>
      </c>
      <c r="O9" s="0" t="n">
        <v>227.3</v>
      </c>
    </row>
    <row collapsed="false" customFormat="false" customHeight="false" hidden="false" ht="13.3" outlineLevel="0" r="10">
      <c r="B10" s="0" t="n">
        <f aca="false">B6/(2*PI())</f>
        <v>6.49747334361397</v>
      </c>
      <c r="C10" s="0" t="n">
        <v>2</v>
      </c>
      <c r="D10" s="0" t="n">
        <f aca="false">B10*2</f>
        <v>12.9949466872279</v>
      </c>
      <c r="I10" s="0" t="n">
        <v>1.04</v>
      </c>
      <c r="J10" s="0" t="n">
        <v>185.3</v>
      </c>
      <c r="N10" s="0" t="n">
        <v>0.54</v>
      </c>
      <c r="O10" s="0" t="n">
        <v>450</v>
      </c>
    </row>
    <row collapsed="false" customFormat="false" customHeight="false" hidden="false" ht="13.3" outlineLevel="0" r="11">
      <c r="B11" s="0" t="n">
        <v>6.49747334361397</v>
      </c>
      <c r="C11" s="0" t="n">
        <v>3</v>
      </c>
      <c r="D11" s="0" t="n">
        <f aca="false">B10*3</f>
        <v>19.4924200308419</v>
      </c>
      <c r="I11" s="0" t="n">
        <v>1.22</v>
      </c>
      <c r="J11" s="0" t="n">
        <v>188.3</v>
      </c>
      <c r="N11" s="0" t="n">
        <v>0.38</v>
      </c>
      <c r="O11" s="0" t="n">
        <v>226</v>
      </c>
    </row>
    <row collapsed="false" customFormat="false" customHeight="false" hidden="false" ht="13.3" outlineLevel="0" r="12">
      <c r="B12" s="0" t="n">
        <v>6.49747334361397</v>
      </c>
      <c r="C12" s="0" t="n">
        <v>4</v>
      </c>
      <c r="D12" s="0" t="n">
        <f aca="false">B10*4</f>
        <v>25.9898933744559</v>
      </c>
      <c r="I12" s="0" t="n">
        <v>0.12</v>
      </c>
      <c r="J12" s="0" t="n">
        <v>178.3</v>
      </c>
      <c r="N12" s="0" t="n">
        <v>0.3</v>
      </c>
      <c r="O12" s="0" t="n">
        <v>522</v>
      </c>
    </row>
    <row collapsed="false" customFormat="false" customHeight="false" hidden="false" ht="13.3" outlineLevel="0" r="13">
      <c r="B13" s="0" t="n">
        <v>6.49747334361397</v>
      </c>
      <c r="C13" s="0" t="n">
        <v>5</v>
      </c>
      <c r="D13" s="0" t="n">
        <f aca="false">C13*B13</f>
        <v>32.4873667180698</v>
      </c>
      <c r="I13" s="0" t="n">
        <v>0.58</v>
      </c>
      <c r="J13" s="0" t="n">
        <v>174.5</v>
      </c>
    </row>
    <row collapsed="false" customFormat="false" customHeight="false" hidden="false" ht="13.3" outlineLevel="0" r="14">
      <c r="B14" s="0" t="n">
        <v>6.49747334361397</v>
      </c>
      <c r="C14" s="0" t="n">
        <v>6</v>
      </c>
      <c r="D14" s="0" t="n">
        <f aca="false">C14*B14</f>
        <v>38.9848400616838</v>
      </c>
      <c r="I14" s="0" t="n">
        <v>0.44</v>
      </c>
      <c r="J14" s="0" t="n">
        <v>47</v>
      </c>
    </row>
    <row collapsed="false" customFormat="false" customHeight="false" hidden="false" ht="13.3" outlineLevel="0" r="15">
      <c r="B15" s="0" t="n">
        <v>6.49747334361397</v>
      </c>
      <c r="C15" s="0" t="n">
        <v>7</v>
      </c>
      <c r="D15" s="0" t="n">
        <f aca="false">C15*B15</f>
        <v>45.4823134052978</v>
      </c>
    </row>
    <row collapsed="false" customFormat="false" customHeight="false" hidden="false" ht="13.3" outlineLevel="0" r="16">
      <c r="B16" s="0" t="n">
        <v>6.49747334361397</v>
      </c>
      <c r="C16" s="0" t="n">
        <v>8</v>
      </c>
      <c r="D16" s="0" t="n">
        <f aca="false">C16*B16</f>
        <v>51.9797867489117</v>
      </c>
    </row>
    <row collapsed="false" customFormat="false" customHeight="false" hidden="false" ht="13.3" outlineLevel="0" r="17">
      <c r="B17" s="0" t="n">
        <v>6.49747334361397</v>
      </c>
      <c r="C17" s="0" t="n">
        <v>9</v>
      </c>
      <c r="D17" s="0" t="n">
        <f aca="false">C17*B17</f>
        <v>58.4772600925257</v>
      </c>
    </row>
    <row collapsed="false" customFormat="false" customHeight="false" hidden="false" ht="13.3" outlineLevel="0" r="18">
      <c r="B18" s="0" t="n">
        <v>6.49747334361397</v>
      </c>
      <c r="C18" s="0" t="n">
        <v>10</v>
      </c>
      <c r="D18" s="0" t="n">
        <f aca="false">C18*B18</f>
        <v>64.9747334361397</v>
      </c>
      <c r="P18" s="0" t="n">
        <f aca="false">2*PI()*191.4</f>
        <v>1202.60166779417</v>
      </c>
    </row>
    <row collapsed="false" customFormat="false" customHeight="false" hidden="false" ht="13.3" outlineLevel="0" r="19">
      <c r="B19" s="0" t="n">
        <v>6.49747334361397</v>
      </c>
      <c r="C19" s="0" t="n">
        <v>11</v>
      </c>
      <c r="D19" s="0" t="n">
        <f aca="false">C19*B19</f>
        <v>71.4722067797536</v>
      </c>
    </row>
    <row collapsed="false" customFormat="false" customHeight="false" hidden="false" ht="13.3" outlineLevel="0" r="20">
      <c r="B20" s="0" t="n">
        <v>6.49747334361397</v>
      </c>
      <c r="C20" s="0" t="n">
        <v>12</v>
      </c>
      <c r="D20" s="0" t="n">
        <f aca="false">C20*B20</f>
        <v>77.9696801233676</v>
      </c>
    </row>
    <row collapsed="false" customFormat="false" customHeight="false" hidden="false" ht="14.15" outlineLevel="0" r="21">
      <c r="B21" s="0" t="n">
        <v>6.49747334361397</v>
      </c>
      <c r="C21" s="0" t="n">
        <v>13</v>
      </c>
      <c r="D21" s="0" t="n">
        <f aca="false">C21*B21</f>
        <v>84.4671534669816</v>
      </c>
      <c r="H21" s="0" t="s">
        <v>7</v>
      </c>
      <c r="I21" s="0" t="s">
        <v>8</v>
      </c>
    </row>
    <row collapsed="false" customFormat="false" customHeight="false" hidden="false" ht="13.3" outlineLevel="0" r="22">
      <c r="B22" s="0" t="n">
        <v>6.49747334361397</v>
      </c>
      <c r="C22" s="0" t="n">
        <v>14</v>
      </c>
      <c r="D22" s="0" t="n">
        <f aca="false">C22*B22</f>
        <v>90.9646268105955</v>
      </c>
      <c r="H22" s="0" t="n">
        <v>6.49747334361397</v>
      </c>
      <c r="I22" s="0" t="n">
        <v>162.2</v>
      </c>
    </row>
    <row collapsed="false" customFormat="false" customHeight="false" hidden="false" ht="14.15" outlineLevel="0" r="23">
      <c r="B23" s="0" t="n">
        <v>6.49747334361397</v>
      </c>
      <c r="C23" s="0" t="n">
        <v>15</v>
      </c>
      <c r="D23" s="0" t="n">
        <f aca="false">C23*B23</f>
        <v>97.4621001542095</v>
      </c>
      <c r="N23" s="1" t="s">
        <v>4</v>
      </c>
      <c r="O23" s="1" t="s">
        <v>5</v>
      </c>
    </row>
    <row collapsed="false" customFormat="false" customHeight="false" hidden="false" ht="13.3" outlineLevel="0" r="24">
      <c r="B24" s="0" t="n">
        <v>6.49747334361397</v>
      </c>
      <c r="C24" s="0" t="n">
        <v>16</v>
      </c>
      <c r="D24" s="0" t="n">
        <f aca="false">C24*B24</f>
        <v>103.959573497823</v>
      </c>
      <c r="N24" s="0" t="n">
        <v>1.38</v>
      </c>
      <c r="O24" s="0" t="n">
        <v>191.1</v>
      </c>
      <c r="Q24" s="0" t="n">
        <f aca="false">2*PI()*O24</f>
        <v>1200.71671220202</v>
      </c>
      <c r="R24" s="0" t="n">
        <v>1.38</v>
      </c>
    </row>
    <row collapsed="false" customFormat="false" customHeight="false" hidden="false" ht="13.3" outlineLevel="0" r="25">
      <c r="B25" s="0" t="n">
        <v>6.49747334361397</v>
      </c>
      <c r="C25" s="0" t="n">
        <v>17</v>
      </c>
      <c r="D25" s="0" t="n">
        <f aca="false">C25*B25</f>
        <v>110.457046841437</v>
      </c>
      <c r="N25" s="0" t="n">
        <v>0.6</v>
      </c>
      <c r="O25" s="0" t="n">
        <v>177</v>
      </c>
      <c r="Q25" s="0" t="n">
        <f aca="false">2*PI()*O25</f>
        <v>1112.12379937079</v>
      </c>
      <c r="R25" s="0" t="n">
        <v>0.6</v>
      </c>
    </row>
    <row collapsed="false" customFormat="false" customHeight="false" hidden="false" ht="13.3" outlineLevel="0" r="26">
      <c r="B26" s="0" t="n">
        <v>6.49747334361397</v>
      </c>
      <c r="C26" s="0" t="n">
        <v>18</v>
      </c>
      <c r="D26" s="0" t="n">
        <f aca="false">C26*B26</f>
        <v>116.954520185051</v>
      </c>
      <c r="N26" s="0" t="n">
        <v>0.42</v>
      </c>
      <c r="O26" s="0" t="n">
        <v>314</v>
      </c>
      <c r="Q26" s="0" t="n">
        <f aca="false">2*PI()*O26</f>
        <v>1972.92018645439</v>
      </c>
      <c r="R26" s="0" t="n">
        <v>0.42</v>
      </c>
    </row>
    <row collapsed="false" customFormat="false" customHeight="false" hidden="false" ht="13.3" outlineLevel="0" r="27">
      <c r="B27" s="0" t="n">
        <v>6.49747334361397</v>
      </c>
      <c r="C27" s="0" t="n">
        <v>19</v>
      </c>
      <c r="D27" s="0" t="n">
        <f aca="false">C27*B27</f>
        <v>123.451993528665</v>
      </c>
      <c r="N27" s="0" t="n">
        <v>0.34</v>
      </c>
      <c r="O27" s="0" t="n">
        <v>304</v>
      </c>
      <c r="Q27" s="0" t="n">
        <f aca="false">2*PI()*O27</f>
        <v>1910.08833338259</v>
      </c>
      <c r="R27" s="0" t="n">
        <v>0.34</v>
      </c>
    </row>
    <row collapsed="false" customFormat="false" customHeight="false" hidden="false" ht="13.3" outlineLevel="0" r="28">
      <c r="B28" s="0" t="n">
        <v>6.49747334361397</v>
      </c>
      <c r="C28" s="0" t="n">
        <v>20</v>
      </c>
      <c r="D28" s="0" t="n">
        <f aca="false">C28*B28</f>
        <v>129.949466872279</v>
      </c>
      <c r="N28" s="0" t="n">
        <v>1.12</v>
      </c>
      <c r="O28" s="0" t="n">
        <v>207</v>
      </c>
      <c r="Q28" s="0" t="n">
        <f aca="false">2*PI()*O28</f>
        <v>1300.61935858617</v>
      </c>
      <c r="R28" s="0" t="n">
        <v>1.12</v>
      </c>
    </row>
    <row collapsed="false" customFormat="false" customHeight="false" hidden="false" ht="13.3" outlineLevel="0" r="29">
      <c r="B29" s="0" t="n">
        <v>6.49747334361397</v>
      </c>
      <c r="C29" s="0" t="n">
        <v>21</v>
      </c>
      <c r="D29" s="0" t="n">
        <f aca="false">C29*B29</f>
        <v>136.446940215893</v>
      </c>
      <c r="N29" s="0" t="n">
        <v>1.04</v>
      </c>
      <c r="O29" s="0" t="n">
        <v>185.3</v>
      </c>
      <c r="Q29" s="0" t="n">
        <f aca="false">2*PI()*O29</f>
        <v>1164.27423742038</v>
      </c>
      <c r="R29" s="0" t="n">
        <v>1.04</v>
      </c>
    </row>
    <row collapsed="false" customFormat="false" customHeight="false" hidden="false" ht="13.3" outlineLevel="0" r="30">
      <c r="B30" s="0" t="n">
        <v>6.49747334361397</v>
      </c>
      <c r="C30" s="0" t="n">
        <v>22</v>
      </c>
      <c r="D30" s="0" t="n">
        <f aca="false">C30*B30</f>
        <v>142.944413559507</v>
      </c>
      <c r="N30" s="0" t="n">
        <v>1.22</v>
      </c>
      <c r="O30" s="0" t="n">
        <v>188.3</v>
      </c>
      <c r="Q30" s="0" t="n">
        <f aca="false">2*PI()*O30</f>
        <v>1183.12379334192</v>
      </c>
      <c r="R30" s="0" t="n">
        <v>1.22</v>
      </c>
    </row>
    <row collapsed="false" customFormat="false" customHeight="false" hidden="false" ht="13.3" outlineLevel="0" r="31">
      <c r="B31" s="0" t="n">
        <v>6.49747334361397</v>
      </c>
      <c r="C31" s="0" t="n">
        <v>23</v>
      </c>
      <c r="D31" s="0" t="n">
        <f aca="false">C31*B31</f>
        <v>149.441886903121</v>
      </c>
      <c r="N31" s="0" t="n">
        <v>1.2</v>
      </c>
      <c r="O31" s="0" t="n">
        <v>178.3</v>
      </c>
      <c r="Q31" s="0" t="n">
        <f aca="false">2*PI()*O31</f>
        <v>1120.29194027012</v>
      </c>
      <c r="R31" s="0" t="n">
        <v>1.2</v>
      </c>
    </row>
    <row collapsed="false" customFormat="false" customHeight="false" hidden="false" ht="13.3" outlineLevel="0" r="32">
      <c r="B32" s="0" t="n">
        <v>6.49747334361397</v>
      </c>
      <c r="C32" s="0" t="n">
        <v>24</v>
      </c>
      <c r="D32" s="0" t="n">
        <f aca="false">C32*B32</f>
        <v>155.939360246735</v>
      </c>
      <c r="N32" s="0" t="n">
        <v>0.58</v>
      </c>
      <c r="O32" s="0" t="n">
        <v>174.5</v>
      </c>
      <c r="Q32" s="0" t="n">
        <f aca="false">2*PI()*O32</f>
        <v>1096.41583610284</v>
      </c>
      <c r="R32" s="0" t="n">
        <v>0.58</v>
      </c>
    </row>
    <row collapsed="false" customFormat="false" customHeight="false" hidden="false" ht="13.3" outlineLevel="0" r="33">
      <c r="B33" s="0" t="n">
        <v>6.49747334361397</v>
      </c>
      <c r="C33" s="0" t="n">
        <v>25</v>
      </c>
      <c r="D33" s="0" t="n">
        <f aca="false">C33*B33</f>
        <v>162.436833590349</v>
      </c>
      <c r="N33" s="0" t="n">
        <v>0.44</v>
      </c>
      <c r="O33" s="0" t="n">
        <v>47</v>
      </c>
      <c r="Q33" s="0" t="n">
        <f aca="false">2*PI()*O33</f>
        <v>295.309709437441</v>
      </c>
      <c r="R33" s="0" t="n">
        <v>0.44</v>
      </c>
    </row>
    <row collapsed="false" customFormat="false" customHeight="false" hidden="false" ht="13.3" outlineLevel="0" r="34">
      <c r="B34" s="0" t="n">
        <v>6.49747334361397</v>
      </c>
      <c r="C34" s="0" t="n">
        <v>26</v>
      </c>
      <c r="D34" s="0" t="n">
        <f aca="false">C34*B34</f>
        <v>168.934306933963</v>
      </c>
      <c r="N34" s="1" t="n">
        <v>1.14</v>
      </c>
      <c r="O34" s="1" t="n">
        <v>209.4</v>
      </c>
      <c r="Q34" s="0" t="n">
        <f aca="false">2*PI()*O34</f>
        <v>1315.69900332341</v>
      </c>
      <c r="R34" s="1" t="n">
        <v>1.14</v>
      </c>
    </row>
    <row collapsed="false" customFormat="false" customHeight="false" hidden="false" ht="13.3" outlineLevel="0" r="35">
      <c r="B35" s="0" t="n">
        <v>6.49747334361397</v>
      </c>
      <c r="C35" s="0" t="n">
        <v>27</v>
      </c>
      <c r="D35" s="0" t="n">
        <f aca="false">C35*B35</f>
        <v>175.431780277577</v>
      </c>
      <c r="N35" s="1" t="n">
        <v>0.94</v>
      </c>
      <c r="O35" s="1" t="n">
        <v>210.8</v>
      </c>
      <c r="Q35" s="0" t="n">
        <f aca="false">2*PI()*O35</f>
        <v>1324.49546275346</v>
      </c>
      <c r="R35" s="1" t="n">
        <v>0.94</v>
      </c>
    </row>
    <row collapsed="false" customFormat="false" customHeight="false" hidden="false" ht="13.3" outlineLevel="0" r="36">
      <c r="B36" s="0" t="n">
        <v>6.49747334361397</v>
      </c>
      <c r="C36" s="0" t="n">
        <v>28</v>
      </c>
      <c r="D36" s="0" t="n">
        <f aca="false">C36*B36</f>
        <v>181.929253621191</v>
      </c>
      <c r="N36" s="1" t="n">
        <v>0.78</v>
      </c>
      <c r="O36" s="1" t="n">
        <v>215.1</v>
      </c>
      <c r="Q36" s="0" t="n">
        <f aca="false">2*PI()*O36</f>
        <v>1351.51315957433</v>
      </c>
      <c r="R36" s="1" t="n">
        <v>0.78</v>
      </c>
    </row>
    <row collapsed="false" customFormat="false" customHeight="false" hidden="false" ht="13.3" outlineLevel="0" r="37">
      <c r="B37" s="0" t="n">
        <v>6.49747334361397</v>
      </c>
      <c r="C37" s="0" t="n">
        <v>29</v>
      </c>
      <c r="D37" s="0" t="n">
        <f aca="false">C37*B37</f>
        <v>188.426726964805</v>
      </c>
      <c r="N37" s="1" t="n">
        <v>0.66</v>
      </c>
      <c r="O37" s="1" t="n">
        <v>221.7</v>
      </c>
      <c r="Q37" s="0" t="n">
        <f aca="false">2*PI()*O37</f>
        <v>1392.98218260171</v>
      </c>
      <c r="R37" s="1" t="n">
        <v>0.66</v>
      </c>
    </row>
    <row collapsed="false" customFormat="false" customHeight="false" hidden="false" ht="13.3" outlineLevel="0" r="38">
      <c r="B38" s="0" t="n">
        <v>6.49747334361397</v>
      </c>
      <c r="C38" s="0" t="n">
        <v>30</v>
      </c>
      <c r="D38" s="0" t="n">
        <f aca="false">C38*B38</f>
        <v>194.924200308419</v>
      </c>
      <c r="N38" s="1" t="n">
        <v>0.64</v>
      </c>
      <c r="O38" s="1" t="n">
        <v>227.3</v>
      </c>
      <c r="Q38" s="0" t="n">
        <f aca="false">2*PI()*O38</f>
        <v>1428.16802032192</v>
      </c>
      <c r="R38" s="1" t="n">
        <v>0.64</v>
      </c>
    </row>
    <row collapsed="false" customFormat="false" customHeight="false" hidden="false" ht="13.3" outlineLevel="0" r="39">
      <c r="N39" s="1" t="n">
        <v>0.54</v>
      </c>
      <c r="O39" s="1" t="n">
        <v>450</v>
      </c>
      <c r="Q39" s="0" t="n">
        <f aca="false">2*PI()*O39</f>
        <v>2827.43338823081</v>
      </c>
      <c r="R39" s="1" t="n">
        <v>0.54</v>
      </c>
    </row>
    <row collapsed="false" customFormat="false" customHeight="false" hidden="false" ht="13.3" outlineLevel="0" r="40">
      <c r="N40" s="1" t="n">
        <v>0.38</v>
      </c>
      <c r="O40" s="1" t="n">
        <v>226</v>
      </c>
      <c r="Q40" s="0" t="n">
        <f aca="false">2*PI()*O40</f>
        <v>1419.99987942259</v>
      </c>
      <c r="R40" s="1" t="n">
        <v>0.38</v>
      </c>
    </row>
    <row collapsed="false" customFormat="false" customHeight="false" hidden="false" ht="13.3" outlineLevel="0" r="41">
      <c r="N41" s="1" t="n">
        <v>0.3</v>
      </c>
      <c r="O41" s="1" t="n">
        <v>522</v>
      </c>
      <c r="Q41" s="0" t="n">
        <f aca="false">2*PI()*O41</f>
        <v>3279.82273034774</v>
      </c>
      <c r="R41" s="1" t="n">
        <v>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LibreOffice/4.1.6.2$Linux_X86_64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2017-02-23T18:38:09Z</dcterms:created>
  <dc:creator>Javier Acevedo</dc:creator>
  <cp:lastModifiedBy>Javier Acevedo</cp:lastModifiedBy>
  <dcterms:modified xsi:type="dcterms:W3CDTF">2017-02-24T05:09:20Z</dcterms:modified>
  <cp:revision>0</cp:revision>
</cp:coreProperties>
</file>