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S_SMH GLOBAL OP PL\GlobalOPPL18S\FY18_12M\Outpatient_Global\"/>
    </mc:Choice>
  </mc:AlternateContent>
  <bookViews>
    <workbookView xWindow="0" yWindow="0" windowWidth="23040" windowHeight="9972"/>
  </bookViews>
  <sheets>
    <sheet name="Pivot Rollup" sheetId="3" r:id="rId1"/>
    <sheet name="Global Analysis" sheetId="5" state="hidden" r:id="rId2"/>
    <sheet name="Program Summary" sheetId="4" state="hidden" r:id="rId3"/>
    <sheet name="DEPARTMENT PL" sheetId="1" r:id="rId4"/>
    <sheet name="Payor From App" sheetId="6" state="hidden" r:id="rId5"/>
  </sheets>
  <calcPr calcId="152511" calcOnSave="0"/>
  <pivotCaches>
    <pivotCache cacheId="9" r:id="rId6"/>
    <pivotCache cacheId="15" r:id="rId7"/>
  </pivotCaches>
</workbook>
</file>

<file path=xl/calcChain.xml><?xml version="1.0" encoding="utf-8"?>
<calcChain xmlns="http://schemas.openxmlformats.org/spreadsheetml/2006/main">
  <c r="U4" i="1" l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W4" i="1" l="1"/>
  <c r="G23" i="5"/>
  <c r="C24" i="5"/>
  <c r="B23" i="5"/>
  <c r="B25" i="5" l="1"/>
  <c r="G25" i="5"/>
  <c r="B2" i="5"/>
  <c r="C2" i="5"/>
  <c r="B3" i="5"/>
  <c r="C3" i="5"/>
  <c r="B4" i="5"/>
  <c r="C4" i="5"/>
  <c r="D4" i="5" l="1"/>
  <c r="D2" i="5"/>
  <c r="C8" i="5"/>
  <c r="C5" i="5"/>
  <c r="B8" i="5"/>
  <c r="B5" i="5"/>
  <c r="D3" i="5"/>
  <c r="D8" i="5" l="1"/>
  <c r="C6" i="5"/>
  <c r="C9" i="5"/>
  <c r="C10" i="5" s="1"/>
  <c r="D5" i="5"/>
  <c r="B9" i="5"/>
  <c r="B6" i="5"/>
  <c r="B10" i="5" l="1"/>
  <c r="D9" i="5"/>
</calcChain>
</file>

<file path=xl/sharedStrings.xml><?xml version="1.0" encoding="utf-8"?>
<sst xmlns="http://schemas.openxmlformats.org/spreadsheetml/2006/main" count="2387" uniqueCount="483">
  <si>
    <t>Group.SMH.GLOBAL.OP.SUMMARY</t>
  </si>
  <si>
    <t>Group.SMH_OP_ASC_OBS_LAB</t>
  </si>
  <si>
    <t>Department.Code...Name</t>
  </si>
  <si>
    <t>001 Medicine</t>
  </si>
  <si>
    <t>ASC</t>
  </si>
  <si>
    <t>TOTAL</t>
  </si>
  <si>
    <t>002 Cardio-Vascular Services</t>
  </si>
  <si>
    <t>003a Surgery</t>
  </si>
  <si>
    <t>003b NeuroSurgery</t>
  </si>
  <si>
    <t>003c ENT</t>
  </si>
  <si>
    <t>004 OB/GYN</t>
  </si>
  <si>
    <t>005 Pediatrics</t>
  </si>
  <si>
    <t>006 Orthopedics</t>
  </si>
  <si>
    <t>007 Neurology</t>
  </si>
  <si>
    <t>009 Rehabilitation</t>
  </si>
  <si>
    <t>010 Radiology</t>
  </si>
  <si>
    <t>011 Cancer Center</t>
  </si>
  <si>
    <t>012 Pharmacy</t>
  </si>
  <si>
    <t>013 Emergency Medicine</t>
  </si>
  <si>
    <t>013a Urgent Care Satellite Offices</t>
  </si>
  <si>
    <t>014 Clinical Lab &amp; Path</t>
  </si>
  <si>
    <t>015 O.R./PeriOp Svcs</t>
  </si>
  <si>
    <t>015a ASC - Sawgrass</t>
  </si>
  <si>
    <t>015b ASC - Strong West</t>
  </si>
  <si>
    <t>018 Dentistry</t>
  </si>
  <si>
    <t>020 Dialysis</t>
  </si>
  <si>
    <t>022 Ophthalmology</t>
  </si>
  <si>
    <t>023 Respiratory Care</t>
  </si>
  <si>
    <t>024 Urology</t>
  </si>
  <si>
    <t>025 Other</t>
  </si>
  <si>
    <t>026 Nursing Units</t>
  </si>
  <si>
    <t>No Summary Groups</t>
  </si>
  <si>
    <t>9960 PAO MISC.</t>
  </si>
  <si>
    <t>LAB</t>
  </si>
  <si>
    <t>OBS</t>
  </si>
  <si>
    <t>007a Stroke Services</t>
  </si>
  <si>
    <t>008 Psychiatry</t>
  </si>
  <si>
    <t>OUTPATIENT</t>
  </si>
  <si>
    <t>011a Cancer Center Interlakes</t>
  </si>
  <si>
    <t>012a Pharmacy Interlakes</t>
  </si>
  <si>
    <t>3000 BLOOD BANK ADJs</t>
  </si>
  <si>
    <t>3030 HEMATOLOGY ADJs</t>
  </si>
  <si>
    <t>3040 MOLECULAR DIAGNOSTIC LAB ADJs</t>
  </si>
  <si>
    <t>3060 CLINICAL CHEM ADJs</t>
  </si>
  <si>
    <t>3070 OP LAB - RIDGELAND ADJs</t>
  </si>
  <si>
    <t>3150 POINT-OF-CARE TESTING ADJs</t>
  </si>
  <si>
    <t>3160 REFERENCE LAB ADJs</t>
  </si>
  <si>
    <t>3180 LSS-PHLEBOTOMY ADJs</t>
  </si>
  <si>
    <t>3200 TOXICOLOGY LAB ADJs</t>
  </si>
  <si>
    <t>3220 AP-AUTOPSY ADJs</t>
  </si>
  <si>
    <t>3240 AP-SURGPATH ADJs</t>
  </si>
  <si>
    <t>3260 AP-CYTOPATH ADJs</t>
  </si>
  <si>
    <t>3280 AP-IMMUNOPATH ADJs</t>
  </si>
  <si>
    <t>3300 AP-NEUROPATH ADJs</t>
  </si>
  <si>
    <t>3320 BIO GENETICS LAB ADJs</t>
  </si>
  <si>
    <t>3330 CYTOGENETICS LAB ADJs</t>
  </si>
  <si>
    <t>3360 ENDO/RIA LAB ADJs</t>
  </si>
  <si>
    <t>3380 MICROBIOLGY/ IMMUNOSR ADJs</t>
  </si>
  <si>
    <t>017 Anesthesiology</t>
  </si>
  <si>
    <t>019 Dermatology</t>
  </si>
  <si>
    <t>021 Occ Med</t>
  </si>
  <si>
    <t>027 Primary Care</t>
  </si>
  <si>
    <t>9980 S.O.N. CLINIC</t>
  </si>
  <si>
    <t>Row Labels</t>
  </si>
  <si>
    <t>Grand Total</t>
  </si>
  <si>
    <t>SMH</t>
  </si>
  <si>
    <t>FY18</t>
  </si>
  <si>
    <t>FY17</t>
  </si>
  <si>
    <t>Charges</t>
  </si>
  <si>
    <t>Net Revenue</t>
  </si>
  <si>
    <t>Direct Cost</t>
  </si>
  <si>
    <t>Direct Margin</t>
  </si>
  <si>
    <t>Direct Margin % of NPSR</t>
  </si>
  <si>
    <t>Program OH</t>
  </si>
  <si>
    <t>Net Margin</t>
  </si>
  <si>
    <t>Net Margin % of NPSR</t>
  </si>
  <si>
    <t>% Incr (Decr)</t>
  </si>
  <si>
    <t>Total Increase in Net Margin Per Top Programs</t>
  </si>
  <si>
    <t>% of Total Change</t>
  </si>
  <si>
    <t xml:space="preserve">Change in Direct Margin </t>
  </si>
  <si>
    <t xml:space="preserve">Charges Growth </t>
  </si>
  <si>
    <t xml:space="preserve">Net Revenue Growth </t>
  </si>
  <si>
    <t>FY18 CASES</t>
  </si>
  <si>
    <t>FY18 UNITS</t>
  </si>
  <si>
    <t>FY17 CASES</t>
  </si>
  <si>
    <t>FY17 UNITS</t>
  </si>
  <si>
    <t xml:space="preserve">FY18 CASES </t>
  </si>
  <si>
    <t xml:space="preserve">FY17 CASES </t>
  </si>
  <si>
    <t xml:space="preserve">FY18 UNITS </t>
  </si>
  <si>
    <t xml:space="preserve">FY17 UNITS </t>
  </si>
  <si>
    <t>FY18 TOTAL CHARGES</t>
  </si>
  <si>
    <t>FY17 TOTAL CHARGES</t>
  </si>
  <si>
    <t>FY18 NET REVENUE</t>
  </si>
  <si>
    <t>FY17 NET REVENUE</t>
  </si>
  <si>
    <t>FY18 DIRECT COST</t>
  </si>
  <si>
    <t>FY17 DIRECT COST</t>
  </si>
  <si>
    <t>FY18 DIRECT MARGIN</t>
  </si>
  <si>
    <t>FY17 DIRECT MARGIN</t>
  </si>
  <si>
    <t>FY18 PROGRAM COST</t>
  </si>
  <si>
    <t>FY17 PROGRAM COST</t>
  </si>
  <si>
    <t>FY18 INDIRECT OH COST</t>
  </si>
  <si>
    <t>FY17 INDIRECT OH COST</t>
  </si>
  <si>
    <t>FY18 NET MARGIN</t>
  </si>
  <si>
    <t>FY17 NET MARGIN</t>
  </si>
  <si>
    <t xml:space="preserve">FY18 TOTAL CHARGES </t>
  </si>
  <si>
    <t xml:space="preserve">FY17 TOTAL CHARGES </t>
  </si>
  <si>
    <t xml:space="preserve">FY18 NET REVENUE </t>
  </si>
  <si>
    <t xml:space="preserve">FY17 NET REVENUE </t>
  </si>
  <si>
    <t xml:space="preserve">FY18 DIRECT COST </t>
  </si>
  <si>
    <t xml:space="preserve">FY17 DIRECT COST </t>
  </si>
  <si>
    <t xml:space="preserve">FY18 DIRECT MARGIN </t>
  </si>
  <si>
    <t xml:space="preserve">FY17 DIRECT MARGIN </t>
  </si>
  <si>
    <t xml:space="preserve">FY18 PROGRAM COST </t>
  </si>
  <si>
    <t xml:space="preserve">FY17 PROGRAM COST </t>
  </si>
  <si>
    <t xml:space="preserve">FY18 INDIRECT OH COST </t>
  </si>
  <si>
    <t xml:space="preserve">FY17 INDIRECT OH COST </t>
  </si>
  <si>
    <t xml:space="preserve">FY18 NET MARGIN </t>
  </si>
  <si>
    <t xml:space="preserve">FY17 NET MARGIN </t>
  </si>
  <si>
    <t>(All)</t>
  </si>
  <si>
    <t>4500 SMH ENDOSCOPY</t>
  </si>
  <si>
    <t>4560 SMH PULMONARY DISEASE UNIT - SMH</t>
  </si>
  <si>
    <t>6650 SMH ENDOCRINE MNT</t>
  </si>
  <si>
    <t>6720 SMH OPD-MEDICINE</t>
  </si>
  <si>
    <t>4310 SMH ENDO CENTER at SAWGRASS</t>
  </si>
  <si>
    <t>5500 SMH AIDS CENTER</t>
  </si>
  <si>
    <t>4310 SMH ENDO CENTER at SAWGRASS ADJs</t>
  </si>
  <si>
    <t>4500 SMH ENDOSCOPY ADJs</t>
  </si>
  <si>
    <t>4550 SMH PARKES ASTHMA CENTER</t>
  </si>
  <si>
    <t>4550 SMH PARKES ASTHMA CENTER ADJs</t>
  </si>
  <si>
    <t>4560 SMH PULMONARY DISEASE UNIT - SMH ADJs</t>
  </si>
  <si>
    <t>4740 SMH KIDNEY TRANSPLANT</t>
  </si>
  <si>
    <t>5500 SMH AIDS CENTER ADJs</t>
  </si>
  <si>
    <t>6500 SMH AIR INFUSION CENTER</t>
  </si>
  <si>
    <t>6501 SMH AIR RED CREEK</t>
  </si>
  <si>
    <t>6501 SMH AIR RED CREEK ADJs</t>
  </si>
  <si>
    <t>6650 SMH ENDOCRINE MNT ADJs</t>
  </si>
  <si>
    <t>6720 SMH OPD-MEDICINE ADJs</t>
  </si>
  <si>
    <t>4570 SMH CATH/EP PRE-POST CARE</t>
  </si>
  <si>
    <t>4580 SMH CARDIAC CATH</t>
  </si>
  <si>
    <t>4590 SMH VAD MAINT SUPPLIES</t>
  </si>
  <si>
    <t>4600 SMH SMH ECHOCARDIOLOGY</t>
  </si>
  <si>
    <t>4610 SMH CLINTON CROSSINGS ECHOCARDIOLOGY</t>
  </si>
  <si>
    <t>4630 SMH ROCHESTER CARDPULM GROUP (RCPG)</t>
  </si>
  <si>
    <t>4640 SMH NUCLEAR CARDIOLOGY</t>
  </si>
  <si>
    <t>4650 SMH NUCLEAR CARDLGY - CLINCRSS</t>
  </si>
  <si>
    <t>4670 SMH VASCULAR SURGERY CANAL VIEW</t>
  </si>
  <si>
    <t>4680 SMH HEART STATION</t>
  </si>
  <si>
    <t>4700 SMH ELECTROPHYSIOLOGY</t>
  </si>
  <si>
    <t>4690 SMH LAKESIDE CARDIOLOGY</t>
  </si>
  <si>
    <t>4620 SMH CARDIAC REHAB</t>
  </si>
  <si>
    <t>4660 SMH AC CARDIOLOGY ADJs</t>
  </si>
  <si>
    <t>4940 SMH URCC - COAGULATION</t>
  </si>
  <si>
    <t>6740 SMH OPD-SURGERY</t>
  </si>
  <si>
    <t>6751 SMH STRONG WEST MULTI-SPECIALITY SUITE</t>
  </si>
  <si>
    <t>6780 SMH ESOPHAGEAL DIAGNOSTIC LAB</t>
  </si>
  <si>
    <t>6750 SMH WOUND HEALING CENTER</t>
  </si>
  <si>
    <t>6740 SMH OPD-SURGERY ADJs</t>
  </si>
  <si>
    <t>6750 SMH WOUND HEALING CENTER ADJs</t>
  </si>
  <si>
    <t>6752 SMH OSTOMY CENTER ADJs</t>
  </si>
  <si>
    <t>6810 SMH NEUROSURG PAIN CLINIC</t>
  </si>
  <si>
    <t>6770 SMH OPD NEUROSURGERY</t>
  </si>
  <si>
    <t>6380 SMH SPEECH THERAPY (SMH-CW)</t>
  </si>
  <si>
    <t>6400 SMH OPD-AUDIOLOGY</t>
  </si>
  <si>
    <t>6390 SMH OFFSITE AUDIOLOGY</t>
  </si>
  <si>
    <t>6440 SMH OPD-ENT</t>
  </si>
  <si>
    <t>6391 SMH AUDIOLOGY LATTIMORE</t>
  </si>
  <si>
    <t>6020 SMH OPD-OB/GYN</t>
  </si>
  <si>
    <t>6040 SMH OPD-OB ULTRA</t>
  </si>
  <si>
    <t>6020 SMH OPD-OB/GYN ADJs</t>
  </si>
  <si>
    <t>1971 SMH NS CH 7N</t>
  </si>
  <si>
    <t>1972 SMH NS CH 7S</t>
  </si>
  <si>
    <t>1981 SMH NS CH 8N</t>
  </si>
  <si>
    <t>1982 SMH NS CH 8S</t>
  </si>
  <si>
    <t>4252 SMH PEDIATRIC OPERATING ROOMS - NURSING</t>
  </si>
  <si>
    <t>4321 SMH PEDIATRIC SURGICAL SUITE</t>
  </si>
  <si>
    <t>4800 SMH PED PULMONARY UNIT</t>
  </si>
  <si>
    <t>4801 SMH PEDIATRIC CATH EP LAB</t>
  </si>
  <si>
    <t>4810 SMH PEDS PULMONARY</t>
  </si>
  <si>
    <t>4814 SMH PEDIATRIC ENDOSCOPY SUITE</t>
  </si>
  <si>
    <t>4820 SMH PED TRT CTR/SPEC</t>
  </si>
  <si>
    <t>4860 SMH PEDS ECHOCARDIOLOGY</t>
  </si>
  <si>
    <t>6220 SMH OPD-PEDS</t>
  </si>
  <si>
    <t>4810 SMH PEDS PULMONARY ADJs</t>
  </si>
  <si>
    <t>4811 SMH PEDS ENDO</t>
  </si>
  <si>
    <t>4811 SMH PEDS ENDO ADJs</t>
  </si>
  <si>
    <t>4812 SMH PEDS RHEUMATOLOGY</t>
  </si>
  <si>
    <t>4812 SMH PEDS RHEUMATOLOGY ADJs</t>
  </si>
  <si>
    <t>4813 SMH PEDS GASTROINTESTINAL</t>
  </si>
  <si>
    <t>4813 SMH PEDS GASTROINTESTINAL ADJs</t>
  </si>
  <si>
    <t>4814 SMH PEDIATRIC ENDOSCOPY SUITE ADJs</t>
  </si>
  <si>
    <t>4820 SMH PED TRT CTR/SPEC ADJs</t>
  </si>
  <si>
    <t>4840 SMH AIDS CTR PED</t>
  </si>
  <si>
    <t>4840 SMH AIDS CTR PED ADJs</t>
  </si>
  <si>
    <t>4850 SMH PEDIATRIC HEALTH HOME ADJs</t>
  </si>
  <si>
    <t>4880 SMH ADULTS W/ SPECIAL HEALTHCARE NEEDS (ASHCN)</t>
  </si>
  <si>
    <t>4880 SMH ADULTS W/ SPECIAL HEALTHCARE NEEDS (ASHCN) ADJs</t>
  </si>
  <si>
    <t>6210 SMH PEDS SLEEP CENTER</t>
  </si>
  <si>
    <t>6210 SMH PEDS SLEEP CENTER ADJs</t>
  </si>
  <si>
    <t>6220 SMH OPD-PEDS ADJs</t>
  </si>
  <si>
    <t>6230 SMH PEDS CRANIALFACIAL CLINIC</t>
  </si>
  <si>
    <t>6230 SMH PEDS CRANIALFACIAL CLINIC ADJs</t>
  </si>
  <si>
    <t>5000 SMH ORTHOPEDIC SHOP</t>
  </si>
  <si>
    <t>5030 SMH O/P ORTHO PROC - CLCRS</t>
  </si>
  <si>
    <t>6600 SMH SPORTS MED-BRIGHTON</t>
  </si>
  <si>
    <t>5000 SMH ORTHOPEDIC SHOP ADJs</t>
  </si>
  <si>
    <t>5020 SMH OPD-ORTHOPEDICS</t>
  </si>
  <si>
    <t>6560 SMH HAND REHAB-CC</t>
  </si>
  <si>
    <t>6570 SMH HAND REHAB-GREECE</t>
  </si>
  <si>
    <t>6600 SMH SPORTS MED-BRIGHTON ADJs</t>
  </si>
  <si>
    <t>6610 SMH SPORTS MED-GREECE</t>
  </si>
  <si>
    <t>6610 SMH SPORTS MED-GREECE ADJs</t>
  </si>
  <si>
    <t>6630 SMH USM - EAST SIDE</t>
  </si>
  <si>
    <t>6630 SMH USM - EAST SIDE ADJs</t>
  </si>
  <si>
    <t>6660 SMH SPORTS REHAB STRONG WEST</t>
  </si>
  <si>
    <t>6670 SMH HAND REHAB - PENFIELD</t>
  </si>
  <si>
    <t>6680 SMH HAND REHAB STRONG WEST</t>
  </si>
  <si>
    <t>4400 SMH EPILEPSY</t>
  </si>
  <si>
    <t>6200 SMH OPD-PED NEUROLOGY</t>
  </si>
  <si>
    <t>4420 SMH NEUROMUSCULAR DISEASE</t>
  </si>
  <si>
    <t>4480 SMH MOVEMENT DISORDERS</t>
  </si>
  <si>
    <t>6120 SMH OPD-MED NEURO</t>
  </si>
  <si>
    <t>4400 SMH EPILEPSY ADJs</t>
  </si>
  <si>
    <t>4410 SMH GENERAL NEUROLOGY</t>
  </si>
  <si>
    <t>4410 SMH GENERAL NEUROLOGY ADJs</t>
  </si>
  <si>
    <t>4411 SMH NEURO IMMUNOLOGY</t>
  </si>
  <si>
    <t>4411 SMH NEURO IMMUNOLOGY ADJs</t>
  </si>
  <si>
    <t>4412 SMH NEURO ONCOLOGY</t>
  </si>
  <si>
    <t>4412 SMH NEURO ONCOLOGY ADJs</t>
  </si>
  <si>
    <t>4413 SMH NEUROMEDICINE ICU ADJs</t>
  </si>
  <si>
    <t>4420 SMH NEUROMUSCULAR DISEASE ADJs</t>
  </si>
  <si>
    <t>4470 SMH NEURO MIGRAINE CTR</t>
  </si>
  <si>
    <t>4470 SMH NEURO MIGRAINE CTR ADJs</t>
  </si>
  <si>
    <t>4480 SMH MOVEMENT DISORDERS ADJs</t>
  </si>
  <si>
    <t>6100 SMH NEURO BALANCE LAB</t>
  </si>
  <si>
    <t>6100 SMH NEURO BALANCE LAB ADJs</t>
  </si>
  <si>
    <t>6200 SMH OPD-PED NEUROLOGY ADJs</t>
  </si>
  <si>
    <t>6110 SMH STROKE SERVICES</t>
  </si>
  <si>
    <t>6110 SMH STROKE SERVICES ADJs</t>
  </si>
  <si>
    <t>7000 SMH PSYCH ADULT ID CCC</t>
  </si>
  <si>
    <t>7270 SMH PSYCH ECT</t>
  </si>
  <si>
    <t>7320 SMH CHEMICAL DEPENDENCY PROGRAM</t>
  </si>
  <si>
    <t>7340 SMH METHADONE CLINIC</t>
  </si>
  <si>
    <t>7400 SMH STRONG TIES CLINIC</t>
  </si>
  <si>
    <t>7800 SMH CPEP - TRIAGE/ EOB</t>
  </si>
  <si>
    <t>7850 SMH PSYCH MEDICINE PROG</t>
  </si>
  <si>
    <t>7010 SMH PSYCH CHILD/ADL OFFSITE</t>
  </si>
  <si>
    <t>7011 SMH PSYCH CHILD AND ADOLESCENT - EAST RIVER</t>
  </si>
  <si>
    <t>7030 SMH PSYCH OLDER ADULT SERV OFFSITE</t>
  </si>
  <si>
    <t>7030 SMH PSYCH OLDER ADULT SERV OFFSITE ADJs</t>
  </si>
  <si>
    <t>7040 SMH PSYCH DEAF WELLNESS CENTER</t>
  </si>
  <si>
    <t>7050 SMH PSYCH FAMILY &amp; MARRIAGE</t>
  </si>
  <si>
    <t>7230 SMH PSYCH ADULT PARTIAL HOSP</t>
  </si>
  <si>
    <t>7260 SMH PSYCH CHILD PARTIAL HOSP</t>
  </si>
  <si>
    <t>7270 SMH PSYCH ECT ADJs</t>
  </si>
  <si>
    <t>7400 SMH STRONG TIES CLINIC ADJs</t>
  </si>
  <si>
    <t>7430 SMH PSYCH LAZOS FUERTES</t>
  </si>
  <si>
    <t>7450 SMH ACT 48 PROGRAM</t>
  </si>
  <si>
    <t>7500 SMH ACT PROGRAM</t>
  </si>
  <si>
    <t>7500 SMH ACT PROGRAM ADJs</t>
  </si>
  <si>
    <t>7520 SMH ICM STRONG TIES ADJs</t>
  </si>
  <si>
    <t>7530 SMH SCM STRONG TIES ADJs</t>
  </si>
  <si>
    <t>7540 SMH STIES CSS CASE MGMT ADJs</t>
  </si>
  <si>
    <t>7550 SMH BLENDED CASE MGMT ADJs</t>
  </si>
  <si>
    <t>7560 SMH COURTS PC &amp; E ADJs</t>
  </si>
  <si>
    <t>7570 SMH PSYCH CRISIS ADJs</t>
  </si>
  <si>
    <t>7580 SMH PSYCH HEALTH HOME</t>
  </si>
  <si>
    <t>7580 SMH PSYCH HEALTH HOME ADJs</t>
  </si>
  <si>
    <t>7800 SMH CPEP - TRIAGE/ EOB ADJs</t>
  </si>
  <si>
    <t>7830 SMH CPEP - MOBILE/INTERIM CRISIS</t>
  </si>
  <si>
    <t>7830 SMH CPEP - MOBILE/INTERIM CRISIS ADJs</t>
  </si>
  <si>
    <t>7850 SMH PSYCH MEDICINE PROG ADJs</t>
  </si>
  <si>
    <t>7999 SMH PSYCH DEFICIT FUNDING ADJs</t>
  </si>
  <si>
    <t>5040 SMH PHYSICAL THERAPY</t>
  </si>
  <si>
    <t>5060 SMH REHABILITATION</t>
  </si>
  <si>
    <t>5080 SMH OCCUPATIONAL THERAPY</t>
  </si>
  <si>
    <t>6240 SMH PHYSICAL THERAPY</t>
  </si>
  <si>
    <t>6300 SMH OPD O/P OCC THERAPY</t>
  </si>
  <si>
    <t>5110 SMH O/P REHAB - CLCRS</t>
  </si>
  <si>
    <t>6250 SMH JCC/YMCA PHYSICAL THERAPY</t>
  </si>
  <si>
    <t>5060 SMH REHABILITATION ADJs</t>
  </si>
  <si>
    <t>5100 SMH O/P REHAB - SMH</t>
  </si>
  <si>
    <t>5100 SMH O/P REHAB - SMH ADJs</t>
  </si>
  <si>
    <t>5110 SMH O/P REHAB - CLCRS ADJs</t>
  </si>
  <si>
    <t>4000 SMH ULTRASOUND</t>
  </si>
  <si>
    <t>4020 SMH CT SCANS</t>
  </si>
  <si>
    <t>4040 SMH DIAGNOSTIC X-RAY</t>
  </si>
  <si>
    <t>4050 SMH ANGIOGRAPHY</t>
  </si>
  <si>
    <t>4060 SMH NUCLEAR MEDICINE</t>
  </si>
  <si>
    <t>4070 SMH NSURG RADIOLOGY</t>
  </si>
  <si>
    <t>4080 SMH MAGNETIC RES IMAGING</t>
  </si>
  <si>
    <t>4090 SMH IMAGING RIVER ROAD</t>
  </si>
  <si>
    <t>4100 SMH RADIOLOGY-CLCROSSING</t>
  </si>
  <si>
    <t>4110 SMH BREAST CARE CTR - IMAGING SRVS</t>
  </si>
  <si>
    <t>4120 SMH URMC IMAGING STRONG WEST</t>
  </si>
  <si>
    <t>4070 SMH NSURG RADIOLOGY ADJs</t>
  </si>
  <si>
    <t>4090 SMH IMAGING RIVER ROAD ADJs</t>
  </si>
  <si>
    <t>1950 SMH NS WCC5 SURG ONCOLOGY</t>
  </si>
  <si>
    <t>2950 SMH MED ONC MYERS CANCER CENTER</t>
  </si>
  <si>
    <t>4900 SMH RADIATION ONCOLOGY</t>
  </si>
  <si>
    <t>4920 SMH MEDICAL ONCOLOGY</t>
  </si>
  <si>
    <t>1800 SMH 8-1200 NEURO ICU</t>
  </si>
  <si>
    <t>1960 SMH NS WCC6 BMT</t>
  </si>
  <si>
    <t>1970 SMH NS WCC7 HEM/ONC</t>
  </si>
  <si>
    <t>1960 SMH NS WCC6 BMT ADJs</t>
  </si>
  <si>
    <t>2930 SMH MED ONC GENEVA INTERLAKES ADJs</t>
  </si>
  <si>
    <t>2950 SMH MED ONC MYERS CANCER CENTER ADJs</t>
  </si>
  <si>
    <t>4900 SMH RADIATION ONCOLOGY ADJs</t>
  </si>
  <si>
    <t>4910 SMH SMH INFUSION CENTER at HH</t>
  </si>
  <si>
    <t>4920 SMH MEDICAL ONCOLOGY ADJs</t>
  </si>
  <si>
    <t>4950 SMH BREAST CARE CTR - ONCOLOGY SRVS</t>
  </si>
  <si>
    <t>4950 SMH BREAST CARE CTR - ONCOLOGY SRVS ADJs</t>
  </si>
  <si>
    <t>4960 SMH SMH MED ONC at PLUTA</t>
  </si>
  <si>
    <t>4970 SMH SMH RAD ONC at PLUTA</t>
  </si>
  <si>
    <t>4970 SMH SMH RAD ONC at PLUTA ADJs</t>
  </si>
  <si>
    <t>4980 SMH RAD ONC BATAVIA</t>
  </si>
  <si>
    <t>4980 SMH RAD ONC BATAVIA ADJs</t>
  </si>
  <si>
    <t>4990 SMH NATL MARROW PROGRAM</t>
  </si>
  <si>
    <t>2920 SMH MED ONC INTERLAKES</t>
  </si>
  <si>
    <t>2920 SMH MED ONC INTERLAKES ADJs</t>
  </si>
  <si>
    <t>4180 SMH CANCER CENTER PHARMACY</t>
  </si>
  <si>
    <t>4220 SMH PHARMACY (I/P)</t>
  </si>
  <si>
    <t>4230 SMH STRONG WEST PHARMACY</t>
  </si>
  <si>
    <t>2830 SMH PHARMACY HOME MEDICAL EQUIPMENT ADJs</t>
  </si>
  <si>
    <t>2850 SMH PHARMACY HOME INFUSION ADJs</t>
  </si>
  <si>
    <t>2910 SMH FFTHOMPSON INFUSION CENTER ADJs</t>
  </si>
  <si>
    <t>4160 SMH SMH CC PHARMACY at PLUTA</t>
  </si>
  <si>
    <t>4170 SMH CANCER CENTER PHARMACY at HH</t>
  </si>
  <si>
    <t>4200 SMH O/P PHARMACY ADJs</t>
  </si>
  <si>
    <t>4210 SMH INFECTIOUS DIS PHARM ADJs</t>
  </si>
  <si>
    <t>4220 SMH PHARMACY (I/P) ADJs</t>
  </si>
  <si>
    <t>4230 SMH STRONG WEST PHARMACY ADJs</t>
  </si>
  <si>
    <t>2810 SMH PHARMACY DANSVILLE</t>
  </si>
  <si>
    <t>2820 SMH PHARMACY INTERLAKES</t>
  </si>
  <si>
    <t>2810 SMH PHARMACY DANSVILLE ADJs</t>
  </si>
  <si>
    <t>2000 SMH EMERGENCY DEPARTMENT</t>
  </si>
  <si>
    <t>2010 SMH TCU-TRANSITIONAL CARE</t>
  </si>
  <si>
    <t>2200 SMH STRONG WEST EMERGENCY BROCKPORT</t>
  </si>
  <si>
    <t>2210 SMH STRONG WEST URG CR SPENCERPORT</t>
  </si>
  <si>
    <t>2220 SMH GREECE RIDGE URGENT CARE</t>
  </si>
  <si>
    <t>2210 SMH STRONG WEST URG CR SPENCERPORT ADJs</t>
  </si>
  <si>
    <t>2220 SMH GREECE RIDGE URGENT CARE ADJs</t>
  </si>
  <si>
    <t>3000 SMH BLOOD BANK</t>
  </si>
  <si>
    <t>3030 SMH HEMATOLOGY</t>
  </si>
  <si>
    <t>3040 SMH MOLECULAR DIAGNOSTIC LAB</t>
  </si>
  <si>
    <t>3060 SMH CLINICAL CHEM</t>
  </si>
  <si>
    <t>3070 SMH OP LAB - RIDGELAND</t>
  </si>
  <si>
    <t>3150 SMH POINT-OF-CARE TESTING</t>
  </si>
  <si>
    <t>3160 SMH REFERENCE LAB</t>
  </si>
  <si>
    <t>3180 SMH LSS-PHLEBOTOMY</t>
  </si>
  <si>
    <t>3200 SMH TOXICOLOGY LAB</t>
  </si>
  <si>
    <t>3220 SMH AP-AUTOPSY</t>
  </si>
  <si>
    <t>3240 SMH AP-SURGPATH</t>
  </si>
  <si>
    <t>3260 SMH AP-CYTOPATH</t>
  </si>
  <si>
    <t>3280 SMH AP-IMMUNOPATH</t>
  </si>
  <si>
    <t>3300 SMH AP-NEUROPATH</t>
  </si>
  <si>
    <t>3320 SMH BIO GENETICS LAB</t>
  </si>
  <si>
    <t>3330 SMH CYTOGENETICS LAB</t>
  </si>
  <si>
    <t>3380 SMH MICROBIOLGY/ IMMUNOSR</t>
  </si>
  <si>
    <t>3420 SMH SURG TISSUE TYPING</t>
  </si>
  <si>
    <t>3360 SMH ENDO/RIA LAB</t>
  </si>
  <si>
    <t>3420 TRANSPLANTATION LAB ADJs</t>
  </si>
  <si>
    <t>3998 SMH DERM PATHOLOGY TRANSFER ADJs</t>
  </si>
  <si>
    <t>3999 SMH PATHOLOGY PRAC PLAN TRANSFER ADJs</t>
  </si>
  <si>
    <t>4250 SMH OPERATING RMS -LABOR</t>
  </si>
  <si>
    <t>4260 SMH O.R.-MATERIALS</t>
  </si>
  <si>
    <t>4320 SMH PACU-RECOVERY</t>
  </si>
  <si>
    <t>4340 SMH AMBULATORY SURGERY CENTER</t>
  </si>
  <si>
    <t>4330 SMH ASC - SAWGRASS</t>
  </si>
  <si>
    <t>4330 SMH ASC - SAWGRASS ADJs</t>
  </si>
  <si>
    <t>4350 SMH STRONG WEST ASC</t>
  </si>
  <si>
    <t>6580 SMH PAIN TREAT CENTER</t>
  </si>
  <si>
    <t>6580 SMH PAIN TREAT CENTER ADJs</t>
  </si>
  <si>
    <t>6480 SMH OPD-DENTISTRY</t>
  </si>
  <si>
    <t>6480 SMH OPD-DENTISTRY ADJs</t>
  </si>
  <si>
    <t>6481 SMH ACC DENTAL CLINIC</t>
  </si>
  <si>
    <t>6520 SMH OPD-DERMATOLOGY</t>
  </si>
  <si>
    <t>6520 SMH OPD-DERMATOLOGY ADJs</t>
  </si>
  <si>
    <t>6521 SMH DERMATOLOGY COLLEGE TOWN SURGERY</t>
  </si>
  <si>
    <t>6521 SMH DERMATOLOGY COLLEGE TOWN SURGERY ADJs</t>
  </si>
  <si>
    <t>6522 SMH DERMATOLOGY RED CREEK SURGERY</t>
  </si>
  <si>
    <t>6522 SMH DERMATOLOGY RED CREEK SURGERY ADJs</t>
  </si>
  <si>
    <t>6523 SMH DERMATOLOGY RED CREEK GENERAL</t>
  </si>
  <si>
    <t>6523 SMH DERMATOLOGY RED CREEK GENERAL ADJs</t>
  </si>
  <si>
    <t>6524 SMH DERMATOLOGY BROCKPORT</t>
  </si>
  <si>
    <t>6524 SMH DERMATOLOGY BROCKPORT ADJs</t>
  </si>
  <si>
    <t>1821 SMH INPATIENT DIALYSIS</t>
  </si>
  <si>
    <t>4520 SMH SMH DIALYSIS</t>
  </si>
  <si>
    <t>6410 SMH OPD-OCC MED</t>
  </si>
  <si>
    <t>6410 SMH OPD-OCC MED ADJs</t>
  </si>
  <si>
    <t>6420 SMH OPD-EYE</t>
  </si>
  <si>
    <t>6420 SMH OPD-EYE ADJs</t>
  </si>
  <si>
    <t>4380 SMH RESPIRATORY THERAPY</t>
  </si>
  <si>
    <t>4360 SMH LITHOTRIPSY PROGRAM</t>
  </si>
  <si>
    <t>6460 SMH OPD-UROLOGY</t>
  </si>
  <si>
    <t>6550 SMH SLEEP LAB</t>
  </si>
  <si>
    <t>6640 SMH NUTRITIONAL SUPPORT SVC</t>
  </si>
  <si>
    <t>4490 SMH MEMEORY CARE PROGRAM</t>
  </si>
  <si>
    <t>4490 SMH MEMEORY CARE PROGRAM ADJs</t>
  </si>
  <si>
    <t>4720 SMH OPO ORGANS</t>
  </si>
  <si>
    <t>5590 SMH STRONG SPECIALTY SHOP ADJs</t>
  </si>
  <si>
    <t>6550 SMH SLEEP LAB ADJs</t>
  </si>
  <si>
    <t>6640 SMH NUTRITIONAL SUPPORT SVC ADJs</t>
  </si>
  <si>
    <t>6751 SMH STRONG WEST MULTI-SPECIALITY SUITE ADJs</t>
  </si>
  <si>
    <t>6900 SMH SCHOOL BASED HEALTH PROGRAM</t>
  </si>
  <si>
    <t>6900 SMH SCHOOL BASED HEALTH PROGRAM ADJs</t>
  </si>
  <si>
    <t>1100 SMH NS 1-9200 BEHAVIORAL MED SURG UNIT</t>
  </si>
  <si>
    <t>1420 SMH 4-2800 PEDS CARDIAC ICU</t>
  </si>
  <si>
    <t>1421 SMH NS CH 6S</t>
  </si>
  <si>
    <t>1430 SMH 4-1600 PEDIATRICS</t>
  </si>
  <si>
    <t>1440 SMH 4-3600 PEDIATRICS</t>
  </si>
  <si>
    <t>1450 SMH 4-1800 PEDIATRICS ICU (PICU) (prev. 4-2800)</t>
  </si>
  <si>
    <t>1451 SMH NS CH 6N</t>
  </si>
  <si>
    <t>1470 SMH 4-3400 MED/SURG</t>
  </si>
  <si>
    <t>1510 SMH 5-1400 MED/SURG UNIT</t>
  </si>
  <si>
    <t>1540 SMH 5-1600 MED/SURG</t>
  </si>
  <si>
    <t>1550 SMH 5-3400 MED/SURG UNIT</t>
  </si>
  <si>
    <t>1560 SMH 5-3600 MED/SURG</t>
  </si>
  <si>
    <t>1600 SMH 6-1600 MED/SURG</t>
  </si>
  <si>
    <t>1610 SMH 6-1400 MED/SURG</t>
  </si>
  <si>
    <t>1620 SMH 6-3400 MED/SURG</t>
  </si>
  <si>
    <t>1630 SMH 6-3600 MED/SURG</t>
  </si>
  <si>
    <t>1640 SMH 6-1200 MED/SURG</t>
  </si>
  <si>
    <t>1700 SMH 7-1200 MED/SURG</t>
  </si>
  <si>
    <t>1710 SMH 7-1400 MED/SURG</t>
  </si>
  <si>
    <t>1720 SMH 7-1600 MED/SURG</t>
  </si>
  <si>
    <t>1730 SMH 7-3400 MED/SURG</t>
  </si>
  <si>
    <t>1740 SMH 7-3600 MED/SURG</t>
  </si>
  <si>
    <t>1820 SMH 8-3400 MED/SURG</t>
  </si>
  <si>
    <t>1830 SMH NS 8-1400 SWING UNIT</t>
  </si>
  <si>
    <t>1840 SMH 3-2800 BURN TRAUMA STEPDOWN</t>
  </si>
  <si>
    <t>1850 SMH 3-1800 AICU (ADULT ICU)</t>
  </si>
  <si>
    <t>1300 SMH BIRTH CENTER 3-1600 3-3600</t>
  </si>
  <si>
    <t>1310 SMH HIGH RISK OB/DELIVERY</t>
  </si>
  <si>
    <t>1320 SMH OB/GYN</t>
  </si>
  <si>
    <t>1351 SMH NS CH 3 NICU</t>
  </si>
  <si>
    <t>1460 SMH 4-1200 PALLIATIVE CARE UNIT</t>
  </si>
  <si>
    <t>1530 SMH 5-1600 CEP</t>
  </si>
  <si>
    <t>1860 SMH 8-1600 MEDICAL ICU</t>
  </si>
  <si>
    <t>1900 SMH CLINICAL RESEARCH</t>
  </si>
  <si>
    <t>2400 SMH PC CANALSIDE</t>
  </si>
  <si>
    <t>2410 SMH PC MANHATTAN SQ FAM MED</t>
  </si>
  <si>
    <t>2300 SMH PC CLINTON CROSSINGS 110</t>
  </si>
  <si>
    <t>2340 SMH PC OLSAN</t>
  </si>
  <si>
    <t>2360 SMH PC PULSIFER</t>
  </si>
  <si>
    <t>2470 SMH MED ASSOC PENFIELD YMCA</t>
  </si>
  <si>
    <t>2230 SMH PERINTON URGENT CARE ADJs</t>
  </si>
  <si>
    <t>2300 SMH PC CLINTON CROSSINGS 110 ADJs</t>
  </si>
  <si>
    <t>2310 SMH PC CLINTON MED ASSOC</t>
  </si>
  <si>
    <t>2310 SMH PC CLINTON MED ASSOC ADJs</t>
  </si>
  <si>
    <t>2320 SMH PC EASTSIDE INT MED</t>
  </si>
  <si>
    <t>2320 SMH PC EASTSIDE INT MED ADJs</t>
  </si>
  <si>
    <t>2330 SMH PC GATES</t>
  </si>
  <si>
    <t>2330 SMH PC GATES ADJs</t>
  </si>
  <si>
    <t>2340 SMH PC OLSAN ADJs</t>
  </si>
  <si>
    <t>2350 SMH PC PANORAMA</t>
  </si>
  <si>
    <t>2350 SMH PC PANORAMA ADJs</t>
  </si>
  <si>
    <t>2360 SMH PC PULSIFER ADJs</t>
  </si>
  <si>
    <t>2370 SMH PC RIMA</t>
  </si>
  <si>
    <t>2370 SMH PC RIMA ADJs</t>
  </si>
  <si>
    <t>2380 SMH PC SOUTHVIEW</t>
  </si>
  <si>
    <t>2380 SMH PC SOUTHVIEW ADJs</t>
  </si>
  <si>
    <t>2390 SMH PC TWELVE CORNERS</t>
  </si>
  <si>
    <t>2390 SMH PC TWELVE CORNERS ADJs</t>
  </si>
  <si>
    <t>2400 SMH PC CANALSIDE ADJs</t>
  </si>
  <si>
    <t>2410 SMH PC MANHATTAN SQ FAM MED ADJs</t>
  </si>
  <si>
    <t>2420 SMH PC MEDICAL ASSOC OF HENRIETTA</t>
  </si>
  <si>
    <t>2420 SMH PC MEDICAL ASSOC OF HENRIETTA ADJs</t>
  </si>
  <si>
    <t>2430 SMH PC NORTH PONDS FAMILY MEDICINE</t>
  </si>
  <si>
    <t>2430 SMH PC NORTH PONDS FAMILY MEDICINE ADJs</t>
  </si>
  <si>
    <t>2440 SMH PC BROCKPORT MED</t>
  </si>
  <si>
    <t>2440 SMH PC BROCKPORT MED ADJs</t>
  </si>
  <si>
    <t>2450 SMH GENESEE FAMILY MEDICINE</t>
  </si>
  <si>
    <t>2450 SMH GENESEE FAMILY MEDICINE ADJs</t>
  </si>
  <si>
    <t>2460 SMH INTERNAL MEDICINE LAKESIDE</t>
  </si>
  <si>
    <t>2460 SMH INTERNAL MEDICINE LAKESIDE ADJs</t>
  </si>
  <si>
    <t>2470 SMH MED ASSOC PENFIELD YMCA ADJs</t>
  </si>
  <si>
    <t>2480 SMH PC PERINTON PEDIATRICS ADJs</t>
  </si>
  <si>
    <t>2490 SMH PC CENTER FOR NUTRITION ADJs</t>
  </si>
  <si>
    <t>2500 SMH PC BUSHNELL'S BASIN</t>
  </si>
  <si>
    <t>2500 SMH PC BUSHNELL'S BASIN ADJs</t>
  </si>
  <si>
    <t>2560 SMH PC MEDICAL HOME ADJs</t>
  </si>
  <si>
    <t>10.2.2018</t>
  </si>
  <si>
    <t>OP GLOBAL FY18M12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</si>
</sst>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0" fontId="18" fillId="0" borderId="10" xfId="0" applyFont="1" applyBorder="1"/>
    <xf numFmtId="43" fontId="18" fillId="0" borderId="10" xfId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3" fontId="0" fillId="0" borderId="0" xfId="0" applyNumberFormat="1"/>
    <xf numFmtId="9" fontId="0" fillId="0" borderId="0" xfId="44" applyFont="1"/>
    <xf numFmtId="166" fontId="0" fillId="0" borderId="0" xfId="44" applyNumberFormat="1" applyFont="1"/>
    <xf numFmtId="44" fontId="0" fillId="0" borderId="0" xfId="2" applyFont="1"/>
    <xf numFmtId="10" fontId="0" fillId="0" borderId="0" xfId="44" applyNumberFormat="1" applyFont="1"/>
    <xf numFmtId="166" fontId="0" fillId="0" borderId="0" xfId="0" applyNumberFormat="1"/>
    <xf numFmtId="3" fontId="0" fillId="0" borderId="0" xfId="0" applyNumberFormat="1"/>
    <xf numFmtId="39" fontId="0" fillId="0" borderId="0" xfId="0" applyNumberFormat="1"/>
    <xf numFmtId="37" fontId="0" fillId="0" borderId="0" xfId="0" applyNumberFormat="1"/>
    <xf numFmtId="6" fontId="0" fillId="0" borderId="0" xfId="0" applyNumberFormat="1"/>
    <xf numFmtId="37" fontId="17" fillId="0" borderId="0" xfId="0" applyNumberFormat="1" applyFont="1"/>
    <xf numFmtId="43" fontId="18" fillId="0" borderId="10" xfId="0" applyNumberFormat="1" applyFont="1" applyBorder="1"/>
    <xf numFmtId="0" fontId="0" fillId="0" borderId="0" xfId="0" applyAlignment="1">
      <alignment horizont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rk, Alex" refreshedDate="43265.680820370369" createdVersion="5" refreshedVersion="5" minRefreshableVersion="3" recordCount="627">
  <cacheSource type="worksheet">
    <worksheetSource ref="A5:U632" sheet="DEPARTMENT PL"/>
  </cacheSource>
  <cacheFields count="24">
    <cacheField name="Group.SMH.GLOBAL.OP.SUMMARY" numFmtId="0">
      <sharedItems count="36">
        <s v="001 Medicine"/>
        <s v="002 Cardio-Vascular Services"/>
        <s v="003a Surgery"/>
        <s v="003b NeuroSurgery"/>
        <s v="003c ENT"/>
        <s v="004 OB/GYN"/>
        <s v="005 Pediatrics"/>
        <s v="006 Orthopedics"/>
        <s v="007 Neurology"/>
        <s v="007a Stroke Services"/>
        <s v="008 Psychiatry"/>
        <s v="009 Rehabilitation"/>
        <s v="010 Radiology"/>
        <s v="011 Cancer Center"/>
        <s v="011a Cancer Center Interlakes"/>
        <s v="012 Pharmacy"/>
        <s v="012a Pharmacy Interlakes"/>
        <s v="013 Emergency Medicine"/>
        <s v="013a Urgent Care Satellite Offices"/>
        <s v="014 Clinical Lab &amp; Path"/>
        <s v="015 O.R./PeriOp Svcs"/>
        <s v="015a ASC - Sawgrass"/>
        <s v="015b ASC - Strong West"/>
        <s v="017 Anesthesiology"/>
        <s v="018 Dentistry"/>
        <s v="019 Dermatology"/>
        <s v="020 Dialysis"/>
        <s v="021 Occ Med"/>
        <s v="022 Ophthalmology"/>
        <s v="023 Respiratory Care"/>
        <s v="024 Urology"/>
        <s v="025 Other"/>
        <s v="026 Nursing Units"/>
        <s v="027 Primary Care" u="1"/>
        <s v="No Summary Groups" u="1"/>
        <s v="NA" u="1"/>
      </sharedItems>
    </cacheField>
    <cacheField name="Group.SMH_OP_ASC_OBS_LAB" numFmtId="0">
      <sharedItems count="5">
        <s v="ASC"/>
        <s v="OBS"/>
        <s v="OUTPATIENT"/>
        <s v="LAB"/>
        <s v="INPATIENT" u="1"/>
      </sharedItems>
    </cacheField>
    <cacheField name="Department.Code...Name" numFmtId="0">
      <sharedItems count="360">
        <s v="4500 ENDOSCOPY"/>
        <s v="4560 PULMONARY DISEASE UNIT - SMH"/>
        <s v="6720 OPD-MEDICINE"/>
        <s v="TOTAL"/>
        <s v="5500 AIDS CENTER"/>
        <s v="4310 ENDO CENTER at SAWGRASS"/>
        <s v="4310 ENDO CENTER at SAWGRASS ADJs"/>
        <s v="4500 ENDOSCOPY ADJs"/>
        <s v="4550 PARKES ASTHMA CENTER"/>
        <s v="4550 PARKES ASTHMA CENTER ADJs"/>
        <s v="4560 PULMONARY DISEASE UNIT - SMH ADJs"/>
        <s v="4740 KIDNEY TRANSPLANT"/>
        <s v="6500 AIR INFUSION CENTER"/>
        <s v="6501 AIR RED CREEK"/>
        <s v="6501 AIR RED CREEK ADJs"/>
        <s v="6650 ENDOCRINE MNT"/>
        <s v="6720 OPD-MEDICINE ADJs"/>
        <s v="4570 CATH/EP PRE-POST CARE"/>
        <s v="4580 CARDIAC CATH"/>
        <s v="4590 VAD MAINT SUPPLIES"/>
        <s v="4600 ECHOCARDIOLOGY"/>
        <s v="4610 CLINTON CROSSINGS ECHOCARDIOLOGY"/>
        <s v="4630 ROCHESTER CARDPULM GROUP (RCPG)"/>
        <s v="4640 NUCLEAR CARDIOLOGY"/>
        <s v="4650 NUCLEAR CARDLGY - CLINCRSS"/>
        <s v="4670 VASCULAR SURGERY CANAL VIEW"/>
        <s v="4680 HEART STATION"/>
        <s v="4700 ELECTROPHYSIOLOGY"/>
        <s v="4690 LAKESIDE CARDIOLOGY"/>
        <s v="4620 CARDIAC REHAB"/>
        <s v="4660 AC CARDIOLOGY ADJs"/>
        <s v="4940 URCC - COAGULATION"/>
        <s v="6740 OPD-SURGERY"/>
        <s v="6751 STRONG WEST MULTI-SPECIALITY SUITE"/>
        <s v="6780 ESOPHAGEAL DIAGNOSTIC LAB"/>
        <s v="6750 WOUND HEALING CENTER"/>
        <s v="6740 OPD-SURGERY ADJs"/>
        <s v="6750 WOUND HEALING CENTER ADJs"/>
        <s v="6751 STRONG WEST MULTI-SPECIALITY SUITE ADJs"/>
        <s v="6810 NEUROSURG PAIN CLINIC"/>
        <s v="6770 OPD NEUROSURGERY"/>
        <s v="6380 SPEECH THERAPY (SMH-CW)"/>
        <s v="6400 OPD-AUDIOLOGY"/>
        <s v="6390 OFFSITE AUDIOLOGY"/>
        <s v="6440 OPD-ENT"/>
        <s v="6391 AUDIOLOGY LATTIMORE"/>
        <s v="6020 OPD-OB/GYN"/>
        <s v="6040 OPD-OB ULTRA"/>
        <s v="6020 OPD-OB/GYN ADJs"/>
        <s v="1971 NS CH 7N"/>
        <s v="1972 NS CH 7S"/>
        <s v="1981 NS CH 8N"/>
        <s v="1982 NS CH 8S"/>
        <s v="4252 PEDIATRIC OPERATING ROOMS - NURSING"/>
        <s v="4321 PEDIATRIC SURGICAL SUITE"/>
        <s v="4800 PED PULMONARY UNIT"/>
        <s v="4801 PEDIATRIC CATH EP LAB"/>
        <s v="4814 PEDIATRIC ENDOSCOPY SUITE"/>
        <s v="4820 PED TRT CTR/SPEC"/>
        <s v="4860 PEDS ECHOCARDIOLOGY"/>
        <s v="6220 OPD-PEDS"/>
        <s v="4810 PEDS PULMONARY"/>
        <s v="4810 PEDS PULMONARY ADJs"/>
        <s v="4811 PEDS ENDO"/>
        <s v="4811 PEDS ENDO ADJs"/>
        <s v="4812 PEDS RHEUMATOLOGY"/>
        <s v="4812 PEDS RHEUMATOLOGY ADJs"/>
        <s v="4813 PEDS GASTROINTESTINAL"/>
        <s v="4813 PEDS GASTROINTESTINAL ADJs"/>
        <s v="4814 PEDIATRIC ENDOSCOPY SUITE ADJs"/>
        <s v="4820 PED TRT CTR/SPEC ADJs"/>
        <s v="4840 AIDS CTR PED"/>
        <s v="4850 PEDIATRIC HEALTH HOME ADJs"/>
        <s v="4880 ADULTS W/ SPECIAL HEALTHCARE NEEDS (ASHCN)"/>
        <s v="4880 ADULTS W/ SPECIAL HEALTHCARE NEEDS (ASHCN) ADJs"/>
        <s v="6210 PEDS SLEEP CENTER"/>
        <s v="6220 OPD-PEDS ADJs"/>
        <s v="6230 PEDS CRANIALFACIAL CLINIC"/>
        <s v="6230 PEDS CRANIALFACIAL CLINIC ADJs"/>
        <s v="5000 ORTHOPEDIC SHOP"/>
        <s v="5030 O/P ORTHO PROC - CLCRS"/>
        <s v="6600 SPORTS MED-BRIGHTON"/>
        <s v="5000 ORTHOPEDIC SHOP ADJs"/>
        <s v="5020 OPD-ORTHOPEDICS"/>
        <s v="6560 HAND REHAB-CC"/>
        <s v="6570 HAND REHAB-GREECE"/>
        <s v="6600 SPORTS MED-BRIGHTON ADJs"/>
        <s v="6610 SPORTS MED-GREECE"/>
        <s v="6610 SPORTS MED-GREECE ADJs"/>
        <s v="6630 USM - EAST SIDE"/>
        <s v="6630 USM - EAST SIDE ADJs"/>
        <s v="6660 SPORTS REHAB STRONG WEST"/>
        <s v="6670 HAND REHAB - PENFIELD"/>
        <s v="6680 HAND REHAB STRONG WEST"/>
        <s v="4400 EPILEPSY"/>
        <s v="6200 OPD-PED NEUROLOGY"/>
        <s v="4420 NEUROMUSCULAR DISEASE"/>
        <s v="4480 MOVEMENT DISORDERS"/>
        <s v="4400 EPILEPSY ADJs"/>
        <s v="4410 GENERAL NEUROLOGY"/>
        <s v="4410 GENERAL NEUROLOGY ADJs"/>
        <s v="4411 NEURO IMMUNOLOGY"/>
        <s v="4411 NEURO IMMUNOLOGY ADJs"/>
        <s v="4412 NEURO ONCOLOGY"/>
        <s v="4412 NEURO ONCOLOGY ADJs"/>
        <s v="4413 NEUROMEDICINE ICU ADJs"/>
        <s v="4420 NEUROMUSCULAR DISEASE ADJs"/>
        <s v="4470 NEURO MIGRAINE CTR"/>
        <s v="4470 NEURO MIGRAINE CTR ADJs"/>
        <s v="4480 MOVEMENT DISORDERS ADJs"/>
        <s v="6100 NEURO BALANCE LAB"/>
        <s v="6100 NEURO BALANCE LAB ADJs"/>
        <s v="6120 OPD-MED NEURO"/>
        <s v="6200 OPD-PED NEUROLOGY ADJs"/>
        <s v="6110 STROKE SERVICES"/>
        <s v="6110 STROKE SERVICES ADJs"/>
        <s v="7000 PSYCH ADULT ID CCC"/>
        <s v="7270 PSYCH ECT"/>
        <s v="7340 METHADONE CLINIC"/>
        <s v="7400 STRONG TIES CLINIC"/>
        <s v="7800 CPEP - TRIAGE/ EOB"/>
        <s v="7850 PSYCH MEDICINE PROG"/>
        <s v="7010 PSYCH CHILD/ADL OFFSITE"/>
        <s v="7011 PSYCH CHILD AND ADOLESCENT - EAST RIVER"/>
        <s v="7030 PSYCH OLDER ADULT SERV OFFSITE"/>
        <s v="7040 PSYCH DEAF WELLNESS CENTER"/>
        <s v="7050 PSYCH FAMILY &amp; MARRIAGE"/>
        <s v="7230 PSYCH ADULT PARTIAL HOSP"/>
        <s v="7260 PSYCH CHILD PARTIAL HOSP"/>
        <s v="7320 CHEMICAL DEPENDENCY PROGRAM"/>
        <s v="7430 PSYCH LAZOS FUERTES"/>
        <s v="7450 ACT 48 PROGRAM"/>
        <s v="7500 ACT PROGRAM"/>
        <s v="7500 ACT PROGRAM ADJs"/>
        <s v="7520 ICM STRONG TIES ADJs"/>
        <s v="7530 SCM STRONG TIES ADJs"/>
        <s v="7540 STIES CSS CASE MGMT ADJs"/>
        <s v="7550 BLENDED CASE MGMT ADJs"/>
        <s v="7560 COURTS PC &amp; E ADJs"/>
        <s v="7570 PSYCH CRISIS ADJs"/>
        <s v="7580 PSYCH HEALTH HOME"/>
        <s v="7580 PSYCH HEALTH HOME ADJs"/>
        <s v="7800 CPEP - TRIAGE/ EOB ADJs"/>
        <s v="7830 CPEP - MOBILE/INTERIM CRISIS"/>
        <s v="7830 CPEP - MOBILE/INTERIM CRISIS ADJs"/>
        <s v="7850 PSYCH MEDICINE PROG ADJs"/>
        <s v="7999 PSYCH DEFICIT FUNDING ADJs"/>
        <s v="5040 PHYSICAL THERAPY"/>
        <s v="5060 REHABILITATION"/>
        <s v="5080 OCCUPATIONAL THERAPY"/>
        <s v="6240 PHYSICAL THERAPY"/>
        <s v="6300 OPD O/P OCC THERAPY"/>
        <s v="6250 JCC/YMCA PHYSICAL THERAPY"/>
        <s v="5100 O/P REHAB - SMH"/>
        <s v="5110 O/P REHAB - CLCRS"/>
        <s v="4000 ULTRASOUND"/>
        <s v="4020 CT SCANS"/>
        <s v="4040 DIAGNOSTIC X-RAY"/>
        <s v="4050 ANGIOGRAPHY"/>
        <s v="4060 NUCLEAR MEDICINE"/>
        <s v="4070 NSURG RADIOLOGY"/>
        <s v="4080 MAGNETIC RES IMAGING"/>
        <s v="4090 IMAGING RIVER ROAD"/>
        <s v="4100 RADIOLOGY-CLCROSSING"/>
        <s v="4110 BREAST CARE CTR - IMAGING SRVS"/>
        <s v="4120 URMC IMAGING STRONG WEST"/>
        <s v="4070 NSURG RADIOLOGY ADJs"/>
        <s v="4090 IMAGING RIVER ROAD ADJs"/>
        <s v="1950 NS WCC5 SURG ONCOLOGY"/>
        <s v="2950 MED ONC MYERS CANCER CENTER"/>
        <s v="4900 RADIATION ONCOLOGY"/>
        <s v="4920 MEDICAL ONCOLOGY"/>
        <s v="1800 8-1200 NEURO ICU"/>
        <s v="1960 NS WCC6 BMT"/>
        <s v="1970 NS WCC7 HEM/ONC"/>
        <s v="2930 MED ONC GENEVA INTERLAKES ADJs"/>
        <s v="2950 MED ONC MYERS CANCER CENTER ADJs"/>
        <s v="4910 INFUSION CENTER at HH"/>
        <s v="4920 MEDICAL ONCOLOGY ADJs"/>
        <s v="4950 BREAST CARE CTR - ONCOLOGY SRVS"/>
        <s v="4960 MED ONC at PLUTA"/>
        <s v="4970 RAD ONC at PLUTA"/>
        <s v="4980 RAD ONC BATAVIA"/>
        <s v="4990 NATL MARROW PROGRAM"/>
        <s v="2920 MED ONC INTERLAKES"/>
        <s v="4180 CANCER CENTER PHARMACY"/>
        <s v="4220 PHARMACY (I/P)"/>
        <s v="2830 PHARMACY HOME MEDICAL EQUIPMENT ADJs"/>
        <s v="2850 PHARMACY HOME INFUSION ADJs"/>
        <s v="2910 FFTHOMPSON INFUSION CENTER ADJs"/>
        <s v="4160 CC PHARMACY at PLUTA"/>
        <s v="4170 CANCER CENTER PHARMACY at HH"/>
        <s v="4200 O/P PHARMACY ADJs"/>
        <s v="4210 INFECTIOUS DIS PHARM ADJs"/>
        <s v="4220 PHARMACY (I/P) ADJs"/>
        <s v="4230 STRONG WEST PHARMACY ADJs"/>
        <s v="2810 PHARMACY DANSVILLE"/>
        <s v="2810 PHARMACY DANSVILLE ADJs"/>
        <s v="2820 PHARMACY INTERLAKES"/>
        <s v="2000 EMERGENCY DEPARTMENT"/>
        <s v="2010 TCU-TRANSITIONAL CARE"/>
        <s v="2200 STRONG WEST EMERGENCY BROCKPORT"/>
        <s v="2210 STRONG WEST URG CR SPENCERPORT"/>
        <s v="2220 GREECE RIDGE URGENT CARE"/>
        <s v="3000 BLOOD BANK"/>
        <s v="3030 HEMATOLOGY"/>
        <s v="3040 MOLECULAR DIAGNOSTIC LAB"/>
        <s v="3060 CLINICAL CHEM"/>
        <s v="3070 OP LAB - RIDGELAND"/>
        <s v="3150 POINT-OF-CARE TESTING"/>
        <s v="3160 REFERENCE LAB"/>
        <s v="3180 LSS-PHLEBOTOMY"/>
        <s v="3200 TOXICOLOGY LAB"/>
        <s v="3220 AP-AUTOPSY"/>
        <s v="3240 AP-SURGPATH"/>
        <s v="3260 AP-CYTOPATH"/>
        <s v="3280 AP-IMMUNOPATH"/>
        <s v="3300 AP-NEUROPATH"/>
        <s v="3320 BIO GENETICS LAB"/>
        <s v="3330 CYTOGENETICS LAB"/>
        <s v="3380 MICROBIOLGY/ IMMUNOSR"/>
        <s v="3420 SURG TISSUE TYPING"/>
        <s v="3360 ENDO/RIA LAB"/>
        <s v="3000 BLOOD BANK ADJs"/>
        <s v="3030 HEMATOLOGY ADJs"/>
        <s v="3040 MOLECULAR DIAGNOSTIC LAB ADJs"/>
        <s v="3060 CLINICAL CHEM ADJs"/>
        <s v="3070 OP LAB - RIDGELAND ADJs"/>
        <s v="3080 211 BAILEY ROAD ADJs"/>
        <s v="3150 POINT-OF-CARE TESTING ADJs"/>
        <s v="3160 REFERENCE LAB ADJs"/>
        <s v="3180 LSS-PHLEBOTOMY ADJs"/>
        <s v="3200 TOXICOLOGY LAB ADJs"/>
        <s v="3220 AP-AUTOPSY ADJs"/>
        <s v="3240 AP-SURGPATH ADJs"/>
        <s v="3260 AP-CYTOPATH ADJs"/>
        <s v="3280 AP-IMMUNOPATH ADJs"/>
        <s v="3300 AP-NEUROPATH ADJs"/>
        <s v="3320 BIO GENETICS LAB ADJs"/>
        <s v="3330 CYTOGENETICS LAB ADJs"/>
        <s v="3360 ENDO/RIA LAB ADJs"/>
        <s v="3380 MICROBIOLGY/ IMMUNOSR ADJs"/>
        <s v="3420 TRANSPLANTATION ADJs"/>
        <s v="3998 DERM PATHOLOGY TRANSFER ADJs"/>
        <s v="3999 PATHOLOGY PRAC PLAN TRANSFER ADJs"/>
        <s v="4250 OPERATING RMS -LABOR"/>
        <s v="4260 O.R.-MATERIALS"/>
        <s v="4320 PACU-RECOVERY"/>
        <s v="4340 AMBULATORY SURGERY CENTER"/>
        <s v="4330 ASC - SAWGRASS"/>
        <s v="4330 ASC - SAWGRASS ADJs"/>
        <s v="4350 STRONG WEST ASC"/>
        <s v="6580 PAIN TREAT CENTER"/>
        <s v="6580 PAIN TREAT CENTER ADJs"/>
        <s v="6480 OPD-DENTISTRY"/>
        <s v="6480 OPD-DENTISTRY ADJs"/>
        <s v="6520 OPD-DERMATOLOGY"/>
        <s v="6520 OPD-DERMATOLOGY ADJs"/>
        <s v="1821 INPATIENT DIALYSIS"/>
        <s v="4520 DIALYSIS"/>
        <s v="6410 OPD-OCC MED"/>
        <s v="6410 OPD-OCC MED ADJs"/>
        <s v="6420 OPD-EYE"/>
        <s v="6420 OPD-EYE ADJs"/>
        <s v="4380 RESPIRATORY THERAPY"/>
        <s v="4360 LITHOTRIPSY PROGRAM"/>
        <s v="6460 OPD-UROLOGY"/>
        <s v="6550 SLEEP LAB"/>
        <s v="6640 NUTRITIONAL SUPPORT SVC"/>
        <s v="4490 MEMEORY CARE PROGRAM"/>
        <s v="4490 MEMEORY CARE PROGRAM ADJs"/>
        <s v="4720 OPO ORGANS"/>
        <s v="5590 STRONG SPECIALTY SHOP ADJs"/>
        <s v="6550 SLEEP LAB ADJs"/>
        <s v="6900 SCHOOL BASED HEALTH PROGRAM"/>
        <s v="1100 NS 1-9200 BEHAVIORAL MED SURG UNIT"/>
        <s v="1420 4-2800 PEDS CARDIAC ICU"/>
        <s v="1421 NS CH 6S"/>
        <s v="1430 4-1600 PEDIATRICS"/>
        <s v="1440 4-3600 PEDIATRICS"/>
        <s v="1450 4-1800 PEDIATRICS ICU (PICU) (prev. 4-2800)"/>
        <s v="1451 NS CH 6N"/>
        <s v="1470 4-3400 MED/SURG"/>
        <s v="1510 5-1400 MED/SURG UNIT"/>
        <s v="1540 5-1600 MED/SURG"/>
        <s v="1550 5-3400 MED/SURG UNIT"/>
        <s v="1560 5-3600 MED/SURG"/>
        <s v="1600 6-1600 MED/SURG"/>
        <s v="1610 6-1400 MED/SURG"/>
        <s v="1620 6-3400 MED/SURG"/>
        <s v="1630 6-3600 MED/SURG"/>
        <s v="1640 6-1200 MED/SURG"/>
        <s v="1700 7-1200 MED/SURG"/>
        <s v="1710 7-1400 MED/SURG"/>
        <s v="1720 7-1600 MED/SURG"/>
        <s v="1730 7-3400 MED/SURG"/>
        <s v="1740 7-3600 MED/SURG"/>
        <s v="1820 8-3400 MED/SURG"/>
        <s v="1830 NS 8-1400 SWING UNIT"/>
        <s v="1840 3-2800 BURN TRAUMA STEPDOWN"/>
        <s v="1300 BIRTH CENTER 3-1600 3-3600"/>
        <s v="1310 HIGH RISK OB/DELIVERY"/>
        <s v="1320 OB/GYN"/>
        <s v="1351 NS CH 3 NICU"/>
        <s v="1460 4-1200 PALLIATIVE CARE UNIT"/>
        <s v="1530 5-1600 CEP"/>
        <s v="2360 PC PULSIFER" u="1"/>
        <s v="2480 PC PERINTON PEDIATRICS ADJs" u="1"/>
        <s v="2320 PC EASTSIDE INT MED" u="1"/>
        <s v="2340 PC OLSAN" u="1"/>
        <s v="6900 SCHOOL BASED HEALTH PROGRAMS ADJs" u="1"/>
        <s v="2360 PC PULSIFER ADJs" u="1"/>
        <s v="2450 GENESEE FAMILY MEDICINE ADJs" u="1"/>
        <s v="2470 MED ASSOC PENFIELD YMCA ADJs" u="1"/>
        <s v="6999 OPHTHALMOLOGY PRECEPTING ADJs" u="1"/>
        <s v="4600 SMH ECHOCARDIOLOGY" u="1"/>
        <s v="2380 PC SOUTHVIEW" u="1"/>
        <s v="6751 STRONG WEST MULTI-SPECIALTY SUITE ADJs" u="1"/>
        <s v="2560 PC MEDICAL HOME ADJs" u="1"/>
        <s v="2300 PC CLINTON CROSSINGS 110 ADJs" u="1"/>
        <s v="2310 PC CLINTON MED ASSOC" u="1"/>
        <s v="2400 PC CANALSIDE ADJs" u="1"/>
        <s v="4960 SMH MED ONC at PLUTA" u="1"/>
        <s v="4970 SMH RAD ONC at PLUTA" u="1"/>
        <s v="2300 PC CLINTON CROSSINGS 110" u="1"/>
        <s v="2350 PC PANORAMA" u="1"/>
        <s v="4252 PEDIATRIC OPERATING ROOMS - NURSING ADJs" u="1"/>
        <s v="2420 PC MEDICAL ASSOC OF HENRIETTA" u="1"/>
        <s v="2410 PC MANHATTAN SQ FAM MED ADJs" u="1"/>
        <s v="2380 PC SOUTHVIEW ADJs" u="1"/>
        <s v="2370 PC RIMA" u="1"/>
        <s v="2930 MED ONC FALCK &amp; COLE CANCER CENTER ADJs" u="1"/>
        <s v="2410 PC MANHATTAN SQ FAM MED" u="1"/>
        <s v="2430 PC NORTH PONDS FAMILY MEDICINE" u="1"/>
        <s v="2440 PC BROCKPORT MED ADJs" u="1"/>
        <s v="2450 GENESEE FAMILY MEDICINE" u="1"/>
        <s v="2330 PC GATES ADJs" u="1"/>
        <s v="2440 PC BROCKPORT MED" u="1"/>
        <s v="2340 PC OLSAN ADJs" u="1"/>
        <s v="2460 INTERNAL MEDICINE LAKESIDE ADJs" u="1"/>
        <s v="9980 S.O.N. CLINIC" u="1"/>
        <s v="4160 SMH CC PHARMACY at PLUTA" u="1"/>
        <s v="2350 PC PANORAMA ADJs" u="1"/>
        <s v="1850 3-1800 AICU (ADULT ICU)" u="1"/>
        <s v="2400 PC CANALSIDE" u="1"/>
        <s v="2430 PC NORTH PONDS FAMILY MEDICINE ADJs" u="1"/>
        <s v="9960 PAO MISC." u="1"/>
        <s v="2500 PC BUSHNELL'S BASIN ADJs" u="1"/>
        <s v="2470 MED ASSOC PENFIELD YMCA" u="1"/>
        <s v="2500 PC BUSHNELL'S BASIN" u="1"/>
        <s v="2370 PC RIMA ADJs" u="1"/>
        <s v="2390 PC TWELVE CORNERS" u="1"/>
        <s v="2310 PC CLINTON MED ASSOC ADJs" u="1"/>
        <s v="2320 PC EASTSIDE INT MED ADJs" u="1"/>
        <s v="2330 PC GATES" u="1"/>
        <s v="4910 SMH INFUSION CENTER at HH" u="1"/>
        <s v="2460 INTERNAL MEDICINE LAKESIDE" u="1"/>
        <s v="2490 PC CENTER FOR NUTRITION ADJs" u="1"/>
        <s v="2390 PC TWELVE CORNERS ADJs" u="1"/>
        <s v="2420 PC MEDICAL ASSOC OF HENRIETTA ADJs" u="1"/>
      </sharedItems>
    </cacheField>
    <cacheField name="FY18 CASES" numFmtId="165">
      <sharedItems containsSemiMixedTypes="0" containsString="0" containsNumber="1" containsInteger="1" minValue="0" maxValue="622224"/>
    </cacheField>
    <cacheField name="FY17 CASES" numFmtId="165">
      <sharedItems containsSemiMixedTypes="0" containsString="0" containsNumber="1" containsInteger="1" minValue="0" maxValue="606874"/>
    </cacheField>
    <cacheField name="FY18 UNITS" numFmtId="165">
      <sharedItems containsSemiMixedTypes="0" containsString="0" containsNumber="1" containsInteger="1" minValue="0" maxValue="5297820"/>
    </cacheField>
    <cacheField name="FY17 UNITS" numFmtId="165">
      <sharedItems containsSemiMixedTypes="0" containsString="0" containsNumber="1" containsInteger="1" minValue="0" maxValue="4744657"/>
    </cacheField>
    <cacheField name="FY18 TOTAL CHARGES" numFmtId="164">
      <sharedItems containsSemiMixedTypes="0" containsString="0" containsNumber="1" minValue="-1357871.76" maxValue="406629164.44"/>
    </cacheField>
    <cacheField name="FY17 TOTAL CHARGES" numFmtId="164">
      <sharedItems containsSemiMixedTypes="0" containsString="0" containsNumber="1" minValue="-1394122.85" maxValue="327479270.04000002"/>
    </cacheField>
    <cacheField name="FY18 NET REVENUE" numFmtId="164">
      <sharedItems containsSemiMixedTypes="0" containsString="0" containsNumber="1" minValue="-7158393" maxValue="298403653.52999997"/>
    </cacheField>
    <cacheField name="FY17 NET REVENUE" numFmtId="164">
      <sharedItems containsSemiMixedTypes="0" containsString="0" containsNumber="1" minValue="-6486935" maxValue="238661050.03999999"/>
    </cacheField>
    <cacheField name="FY18 DIRECT COST" numFmtId="164">
      <sharedItems containsSemiMixedTypes="0" containsString="0" containsNumber="1" minValue="0" maxValue="164385615.36000001"/>
    </cacheField>
    <cacheField name="FY17 DIRECT COST" numFmtId="164">
      <sharedItems containsSemiMixedTypes="0" containsString="0" containsNumber="1" minValue="-2045" maxValue="137725617.02000001"/>
    </cacheField>
    <cacheField name="FY18 DIRECT MARGIN" numFmtId="164">
      <sharedItems containsSemiMixedTypes="0" containsString="0" containsNumber="1" minValue="-7158393" maxValue="134018039.17"/>
    </cacheField>
    <cacheField name="FY17 DIRECT MARGIN" numFmtId="164">
      <sharedItems containsSemiMixedTypes="0" containsString="0" containsNumber="1" minValue="-6486935" maxValue="100935432.02"/>
    </cacheField>
    <cacheField name="FY18 PROGRAM COST" numFmtId="164">
      <sharedItems containsSemiMixedTypes="0" containsString="0" containsNumber="1" minValue="0" maxValue="8651228"/>
    </cacheField>
    <cacheField name="FY17 PROGRAM COST" numFmtId="164">
      <sharedItems containsSemiMixedTypes="0" containsString="0" containsNumber="1" minValue="0" maxValue="8204594"/>
    </cacheField>
    <cacheField name="FY18 INDIRECT OH COST" numFmtId="164">
      <sharedItems containsSemiMixedTypes="0" containsString="0" containsNumber="1" minValue="0" maxValue="14235957.869999999"/>
    </cacheField>
    <cacheField name="FY17 INDIRECT OH COST" numFmtId="164">
      <sharedItems containsSemiMixedTypes="0" containsString="0" containsNumber="1" minValue="-104430" maxValue="12292871.59"/>
    </cacheField>
    <cacheField name="FY18 NET MARGIN" numFmtId="164">
      <sharedItems containsSemiMixedTypes="0" containsString="0" containsNumber="1" minValue="-11248957.640000001" maxValue="116164248.75"/>
    </cacheField>
    <cacheField name="FY17 NET MARGIN" numFmtId="164">
      <sharedItems containsSemiMixedTypes="0" containsString="0" containsNumber="1" minValue="-10370056.560000001" maxValue="86920212.430000007"/>
    </cacheField>
    <cacheField name="Change in Direct Margin" numFmtId="0" formula="'FY18 DIRECT MARGIN'-'FY17 DIRECT MARGIN'" databaseField="0"/>
    <cacheField name="Charges Growth" numFmtId="0" formula="('FY18 TOTAL CHARGES'/'FY17 TOTAL CHARGES')-1" databaseField="0"/>
    <cacheField name="Net Revenue Growth" numFmtId="0" formula="('FY18 NET REVENUE'/'FY17 NET REVENUE')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lark, Alex" refreshedDate="43381.661801620372" createdVersion="5" refreshedVersion="5" minRefreshableVersion="3" recordCount="747">
  <cacheSource type="worksheet">
    <worksheetSource ref="A5:U752" sheet="DEPARTMENT PL"/>
  </cacheSource>
  <cacheFields count="24">
    <cacheField name="Group.SMH.GLOBAL.OP.SUMMARY" numFmtId="0">
      <sharedItems count="35">
        <s v="001 Medicine"/>
        <s v="002 Cardio-Vascular Services"/>
        <s v="003a Surgery"/>
        <s v="003b NeuroSurgery"/>
        <s v="003c ENT"/>
        <s v="004 OB/GYN"/>
        <s v="005 Pediatrics"/>
        <s v="006 Orthopedics"/>
        <s v="007 Neurology"/>
        <s v="007a Stroke Services"/>
        <s v="008 Psychiatry"/>
        <s v="009 Rehabilitation"/>
        <s v="010 Radiology"/>
        <s v="011 Cancer Center"/>
        <s v="011a Cancer Center Interlakes"/>
        <s v="012 Pharmacy"/>
        <s v="012a Pharmacy Interlakes"/>
        <s v="013 Emergency Medicine"/>
        <s v="013a Urgent Care Satellite Offices"/>
        <s v="014 Clinical Lab &amp; Path"/>
        <s v="015 O.R./PeriOp Svcs"/>
        <s v="015a ASC - Sawgrass"/>
        <s v="015b ASC - Strong West"/>
        <s v="017 Anesthesiology"/>
        <s v="018 Dentistry"/>
        <s v="019 Dermatology"/>
        <s v="020 Dialysis"/>
        <s v="021 Occ Med"/>
        <s v="022 Ophthalmology"/>
        <s v="023 Respiratory Care"/>
        <s v="024 Urology"/>
        <s v="025 Other"/>
        <s v="026 Nursing Units"/>
        <s v="027 Primary Care"/>
        <s v="No Summary Groups"/>
      </sharedItems>
    </cacheField>
    <cacheField name="Group.SMH_OP_ASC_OBS_LAB" numFmtId="0">
      <sharedItems count="4">
        <s v="ASC"/>
        <s v="OBS"/>
        <s v="OUTPATIENT"/>
        <s v="LAB"/>
      </sharedItems>
    </cacheField>
    <cacheField name="Department.Code...Name" numFmtId="0">
      <sharedItems count="383">
        <s v="4500 SMH ENDOSCOPY"/>
        <s v="4560 SMH PULMONARY DISEASE UNIT - SMH"/>
        <s v="6650 SMH ENDOCRINE MNT"/>
        <s v="6720 SMH OPD-MEDICINE"/>
        <s v="TOTAL"/>
        <s v="4310 SMH ENDO CENTER at SAWGRASS"/>
        <s v="5500 SMH AIDS CENTER"/>
        <s v="4310 SMH ENDO CENTER at SAWGRASS ADJs"/>
        <s v="4500 SMH ENDOSCOPY ADJs"/>
        <s v="4550 SMH PARKES ASTHMA CENTER"/>
        <s v="4550 SMH PARKES ASTHMA CENTER ADJs"/>
        <s v="4560 SMH PULMONARY DISEASE UNIT - SMH ADJs"/>
        <s v="4740 SMH KIDNEY TRANSPLANT"/>
        <s v="5500 SMH AIDS CENTER ADJs"/>
        <s v="6500 SMH AIR INFUSION CENTER"/>
        <s v="6501 SMH AIR RED CREEK"/>
        <s v="6501 SMH AIR RED CREEK ADJs"/>
        <s v="6650 SMH ENDOCRINE MNT ADJs"/>
        <s v="6720 SMH OPD-MEDICINE ADJs"/>
        <s v="4570 SMH CATH/EP PRE-POST CARE"/>
        <s v="4580 SMH CARDIAC CATH"/>
        <s v="4590 SMH VAD MAINT SUPPLIES"/>
        <s v="4600 SMH SMH ECHOCARDIOLOGY"/>
        <s v="4610 SMH CLINTON CROSSINGS ECHOCARDIOLOGY"/>
        <s v="4630 SMH ROCHESTER CARDPULM GROUP (RCPG)"/>
        <s v="4640 SMH NUCLEAR CARDIOLOGY"/>
        <s v="4650 SMH NUCLEAR CARDLGY - CLINCRSS"/>
        <s v="4670 SMH VASCULAR SURGERY CANAL VIEW"/>
        <s v="4680 SMH HEART STATION"/>
        <s v="4700 SMH ELECTROPHYSIOLOGY"/>
        <s v="4690 SMH LAKESIDE CARDIOLOGY"/>
        <s v="4620 SMH CARDIAC REHAB"/>
        <s v="4660 SMH AC CARDIOLOGY ADJs"/>
        <s v="4940 SMH URCC - COAGULATION"/>
        <s v="6740 SMH OPD-SURGERY"/>
        <s v="6751 SMH STRONG WEST MULTI-SPECIALITY SUITE"/>
        <s v="6780 SMH ESOPHAGEAL DIAGNOSTIC LAB"/>
        <s v="6750 SMH WOUND HEALING CENTER"/>
        <s v="6740 SMH OPD-SURGERY ADJs"/>
        <s v="6750 SMH WOUND HEALING CENTER ADJs"/>
        <s v="6752 SMH OSTOMY CENTER ADJs"/>
        <s v="6810 SMH NEUROSURG PAIN CLINIC"/>
        <s v="6770 SMH OPD NEUROSURGERY"/>
        <s v="6380 SMH SPEECH THERAPY (SMH-CW)"/>
        <s v="6400 SMH OPD-AUDIOLOGY"/>
        <s v="6390 SMH OFFSITE AUDIOLOGY"/>
        <s v="6440 SMH OPD-ENT"/>
        <s v="6391 SMH AUDIOLOGY LATTIMORE"/>
        <s v="6020 SMH OPD-OB/GYN"/>
        <s v="6040 SMH OPD-OB ULTRA"/>
        <s v="6020 SMH OPD-OB/GYN ADJs"/>
        <s v="1971 SMH NS CH 7N"/>
        <s v="1972 SMH NS CH 7S"/>
        <s v="1981 SMH NS CH 8N"/>
        <s v="1982 SMH NS CH 8S"/>
        <s v="4252 SMH PEDIATRIC OPERATING ROOMS - NURSING"/>
        <s v="4321 SMH PEDIATRIC SURGICAL SUITE"/>
        <s v="4800 SMH PED PULMONARY UNIT"/>
        <s v="4801 SMH PEDIATRIC CATH EP LAB"/>
        <s v="4810 SMH PEDS PULMONARY"/>
        <s v="4814 SMH PEDIATRIC ENDOSCOPY SUITE"/>
        <s v="4820 SMH PED TRT CTR/SPEC"/>
        <s v="4860 SMH PEDS ECHOCARDIOLOGY"/>
        <s v="6220 SMH OPD-PEDS"/>
        <s v="4810 SMH PEDS PULMONARY ADJs"/>
        <s v="4811 SMH PEDS ENDO"/>
        <s v="4811 SMH PEDS ENDO ADJs"/>
        <s v="4812 SMH PEDS RHEUMATOLOGY"/>
        <s v="4812 SMH PEDS RHEUMATOLOGY ADJs"/>
        <s v="4813 SMH PEDS GASTROINTESTINAL"/>
        <s v="4813 SMH PEDS GASTROINTESTINAL ADJs"/>
        <s v="4814 SMH PEDIATRIC ENDOSCOPY SUITE ADJs"/>
        <s v="4820 SMH PED TRT CTR/SPEC ADJs"/>
        <s v="4840 SMH AIDS CTR PED"/>
        <s v="4840 SMH AIDS CTR PED ADJs"/>
        <s v="4850 SMH PEDIATRIC HEALTH HOME ADJs"/>
        <s v="4880 SMH ADULTS W/ SPECIAL HEALTHCARE NEEDS (ASHCN)"/>
        <s v="4880 SMH ADULTS W/ SPECIAL HEALTHCARE NEEDS (ASHCN) ADJs"/>
        <s v="6210 SMH PEDS SLEEP CENTER"/>
        <s v="6210 SMH PEDS SLEEP CENTER ADJs"/>
        <s v="6220 SMH OPD-PEDS ADJs"/>
        <s v="6230 SMH PEDS CRANIALFACIAL CLINIC"/>
        <s v="6230 SMH PEDS CRANIALFACIAL CLINIC ADJs"/>
        <s v="5000 SMH ORTHOPEDIC SHOP"/>
        <s v="5030 SMH O/P ORTHO PROC - CLCRS"/>
        <s v="6600 SMH SPORTS MED-BRIGHTON"/>
        <s v="5000 SMH ORTHOPEDIC SHOP ADJs"/>
        <s v="5020 SMH OPD-ORTHOPEDICS"/>
        <s v="6560 SMH HAND REHAB-CC"/>
        <s v="6570 SMH HAND REHAB-GREECE"/>
        <s v="6600 SMH SPORTS MED-BRIGHTON ADJs"/>
        <s v="6610 SMH SPORTS MED-GREECE"/>
        <s v="6610 SMH SPORTS MED-GREECE ADJs"/>
        <s v="6630 SMH USM - EAST SIDE"/>
        <s v="6630 SMH USM - EAST SIDE ADJs"/>
        <s v="6660 SMH SPORTS REHAB STRONG WEST"/>
        <s v="6670 SMH HAND REHAB - PENFIELD"/>
        <s v="6680 SMH HAND REHAB STRONG WEST"/>
        <s v="4400 SMH EPILEPSY"/>
        <s v="6200 SMH OPD-PED NEUROLOGY"/>
        <s v="4420 SMH NEUROMUSCULAR DISEASE"/>
        <s v="4480 SMH MOVEMENT DISORDERS"/>
        <s v="6120 SMH OPD-MED NEURO"/>
        <s v="4400 SMH EPILEPSY ADJs"/>
        <s v="4410 SMH GENERAL NEUROLOGY"/>
        <s v="4410 SMH GENERAL NEUROLOGY ADJs"/>
        <s v="4411 SMH NEURO IMMUNOLOGY"/>
        <s v="4411 SMH NEURO IMMUNOLOGY ADJs"/>
        <s v="4412 SMH NEURO ONCOLOGY"/>
        <s v="4412 SMH NEURO ONCOLOGY ADJs"/>
        <s v="4413 SMH NEUROMEDICINE ICU ADJs"/>
        <s v="4420 SMH NEUROMUSCULAR DISEASE ADJs"/>
        <s v="4470 SMH NEURO MIGRAINE CTR"/>
        <s v="4470 SMH NEURO MIGRAINE CTR ADJs"/>
        <s v="4480 SMH MOVEMENT DISORDERS ADJs"/>
        <s v="6100 SMH NEURO BALANCE LAB"/>
        <s v="6100 SMH NEURO BALANCE LAB ADJs"/>
        <s v="6200 SMH OPD-PED NEUROLOGY ADJs"/>
        <s v="6110 SMH STROKE SERVICES"/>
        <s v="6110 SMH STROKE SERVICES ADJs"/>
        <s v="7000 SMH PSYCH ADULT ID CCC"/>
        <s v="7270 SMH PSYCH ECT"/>
        <s v="7320 SMH CHEMICAL DEPENDENCY PROGRAM"/>
        <s v="7340 SMH METHADONE CLINIC"/>
        <s v="7400 SMH STRONG TIES CLINIC"/>
        <s v="7800 SMH CPEP - TRIAGE/ EOB"/>
        <s v="7850 SMH PSYCH MEDICINE PROG"/>
        <s v="7010 SMH PSYCH CHILD/ADL OFFSITE"/>
        <s v="7011 SMH PSYCH CHILD AND ADOLESCENT - EAST RIVER"/>
        <s v="7030 SMH PSYCH OLDER ADULT SERV OFFSITE"/>
        <s v="7030 SMH PSYCH OLDER ADULT SERV OFFSITE ADJs"/>
        <s v="7040 SMH PSYCH DEAF WELLNESS CENTER"/>
        <s v="7050 SMH PSYCH FAMILY &amp; MARRIAGE"/>
        <s v="7230 SMH PSYCH ADULT PARTIAL HOSP"/>
        <s v="7260 SMH PSYCH CHILD PARTIAL HOSP"/>
        <s v="7270 SMH PSYCH ECT ADJs"/>
        <s v="7400 SMH STRONG TIES CLINIC ADJs"/>
        <s v="7430 SMH PSYCH LAZOS FUERTES"/>
        <s v="7450 SMH ACT 48 PROGRAM"/>
        <s v="7500 SMH ACT PROGRAM"/>
        <s v="7500 SMH ACT PROGRAM ADJs"/>
        <s v="7520 SMH ICM STRONG TIES ADJs"/>
        <s v="7530 SMH SCM STRONG TIES ADJs"/>
        <s v="7540 SMH STIES CSS CASE MGMT ADJs"/>
        <s v="7550 SMH BLENDED CASE MGMT ADJs"/>
        <s v="7560 SMH COURTS PC &amp; E ADJs"/>
        <s v="7570 SMH PSYCH CRISIS ADJs"/>
        <s v="7580 SMH PSYCH HEALTH HOME"/>
        <s v="7580 SMH PSYCH HEALTH HOME ADJs"/>
        <s v="7800 SMH CPEP - TRIAGE/ EOB ADJs"/>
        <s v="7830 SMH CPEP - MOBILE/INTERIM CRISIS"/>
        <s v="7830 SMH CPEP - MOBILE/INTERIM CRISIS ADJs"/>
        <s v="7850 SMH PSYCH MEDICINE PROG ADJs"/>
        <s v="7999 SMH PSYCH DEFICIT FUNDING ADJs"/>
        <s v="5040 SMH PHYSICAL THERAPY"/>
        <s v="5060 SMH REHABILITATION"/>
        <s v="5080 SMH OCCUPATIONAL THERAPY"/>
        <s v="6240 SMH PHYSICAL THERAPY"/>
        <s v="6300 SMH OPD O/P OCC THERAPY"/>
        <s v="5110 SMH O/P REHAB - CLCRS"/>
        <s v="6250 SMH JCC/YMCA PHYSICAL THERAPY"/>
        <s v="5060 SMH REHABILITATION ADJs"/>
        <s v="5100 SMH O/P REHAB - SMH"/>
        <s v="5100 SMH O/P REHAB - SMH ADJs"/>
        <s v="5110 SMH O/P REHAB - CLCRS ADJs"/>
        <s v="4000 SMH ULTRASOUND"/>
        <s v="4020 SMH CT SCANS"/>
        <s v="4040 SMH DIAGNOSTIC X-RAY"/>
        <s v="4050 SMH ANGIOGRAPHY"/>
        <s v="4060 SMH NUCLEAR MEDICINE"/>
        <s v="4070 SMH NSURG RADIOLOGY"/>
        <s v="4080 SMH MAGNETIC RES IMAGING"/>
        <s v="4090 SMH IMAGING RIVER ROAD"/>
        <s v="4100 SMH RADIOLOGY-CLCROSSING"/>
        <s v="4110 SMH BREAST CARE CTR - IMAGING SRVS"/>
        <s v="4120 SMH URMC IMAGING STRONG WEST"/>
        <s v="4070 SMH NSURG RADIOLOGY ADJs"/>
        <s v="4090 SMH IMAGING RIVER ROAD ADJs"/>
        <s v="1950 SMH NS WCC5 SURG ONCOLOGY"/>
        <s v="2950 SMH MED ONC MYERS CANCER CENTER"/>
        <s v="4900 SMH RADIATION ONCOLOGY"/>
        <s v="4920 SMH MEDICAL ONCOLOGY"/>
        <s v="1800 SMH 8-1200 NEURO ICU"/>
        <s v="1960 SMH NS WCC6 BMT"/>
        <s v="1970 SMH NS WCC7 HEM/ONC"/>
        <s v="1960 SMH NS WCC6 BMT ADJs"/>
        <s v="2930 SMH MED ONC GENEVA INTERLAKES ADJs"/>
        <s v="2950 SMH MED ONC MYERS CANCER CENTER ADJs"/>
        <s v="4900 SMH RADIATION ONCOLOGY ADJs"/>
        <s v="4910 SMH SMH INFUSION CENTER at HH"/>
        <s v="4920 SMH MEDICAL ONCOLOGY ADJs"/>
        <s v="4950 SMH BREAST CARE CTR - ONCOLOGY SRVS"/>
        <s v="4950 SMH BREAST CARE CTR - ONCOLOGY SRVS ADJs"/>
        <s v="4960 SMH SMH MED ONC at PLUTA"/>
        <s v="4970 SMH SMH RAD ONC at PLUTA"/>
        <s v="4970 SMH SMH RAD ONC at PLUTA ADJs"/>
        <s v="4980 SMH RAD ONC BATAVIA"/>
        <s v="4980 SMH RAD ONC BATAVIA ADJs"/>
        <s v="4990 SMH NATL MARROW PROGRAM"/>
        <s v="2920 SMH MED ONC INTERLAKES"/>
        <s v="2920 SMH MED ONC INTERLAKES ADJs"/>
        <s v="4180 SMH CANCER CENTER PHARMACY"/>
        <s v="4220 SMH PHARMACY (I/P)"/>
        <s v="4230 SMH STRONG WEST PHARMACY"/>
        <s v="2830 SMH PHARMACY HOME MEDICAL EQUIPMENT ADJs"/>
        <s v="2850 SMH PHARMACY HOME INFUSION ADJs"/>
        <s v="2910 SMH FFTHOMPSON INFUSION CENTER ADJs"/>
        <s v="4160 SMH SMH CC PHARMACY at PLUTA"/>
        <s v="4170 SMH CANCER CENTER PHARMACY at HH"/>
        <s v="4200 SMH O/P PHARMACY ADJs"/>
        <s v="4210 SMH INFECTIOUS DIS PHARM ADJs"/>
        <s v="4220 SMH PHARMACY (I/P) ADJs"/>
        <s v="4230 SMH STRONG WEST PHARMACY ADJs"/>
        <s v="2810 SMH PHARMACY DANSVILLE"/>
        <s v="2820 SMH PHARMACY INTERLAKES"/>
        <s v="2810 SMH PHARMACY DANSVILLE ADJs"/>
        <s v="2000 SMH EMERGENCY DEPARTMENT"/>
        <s v="2010 SMH TCU-TRANSITIONAL CARE"/>
        <s v="2200 SMH STRONG WEST EMERGENCY BROCKPORT"/>
        <s v="2210 SMH STRONG WEST URG CR SPENCERPORT"/>
        <s v="2220 SMH GREECE RIDGE URGENT CARE"/>
        <s v="2210 SMH STRONG WEST URG CR SPENCERPORT ADJs"/>
        <s v="2220 SMH GREECE RIDGE URGENT CARE ADJs"/>
        <s v="3000 SMH BLOOD BANK"/>
        <s v="3030 SMH HEMATOLOGY"/>
        <s v="3040 SMH MOLECULAR DIAGNOSTIC LAB"/>
        <s v="3060 SMH CLINICAL CHEM"/>
        <s v="3070 SMH OP LAB - RIDGELAND"/>
        <s v="3150 SMH POINT-OF-CARE TESTING"/>
        <s v="3160 SMH REFERENCE LAB"/>
        <s v="3180 SMH LSS-PHLEBOTOMY"/>
        <s v="3200 SMH TOXICOLOGY LAB"/>
        <s v="3220 SMH AP-AUTOPSY"/>
        <s v="3240 SMH AP-SURGPATH"/>
        <s v="3260 SMH AP-CYTOPATH"/>
        <s v="3280 SMH AP-IMMUNOPATH"/>
        <s v="3300 SMH AP-NEUROPATH"/>
        <s v="3320 SMH BIO GENETICS LAB"/>
        <s v="3330 SMH CYTOGENETICS LAB"/>
        <s v="3380 SMH MICROBIOLGY/ IMMUNOSR"/>
        <s v="3420 SMH SURG TISSUE TYPING"/>
        <s v="3360 SMH ENDO/RIA LAB"/>
        <s v="3000 BLOOD BANK ADJs"/>
        <s v="3030 HEMATOLOGY ADJs"/>
        <s v="3040 MOLECULAR DIAGNOSTIC LAB ADJs"/>
        <s v="3060 CLINICAL CHEM ADJs"/>
        <s v="3070 OP LAB - RIDGELAND ADJs"/>
        <s v="3150 POINT-OF-CARE TESTING ADJs"/>
        <s v="3160 REFERENCE LAB ADJs"/>
        <s v="3180 LSS-PHLEBOTOMY ADJs"/>
        <s v="3200 TOXICOLOGY LAB ADJs"/>
        <s v="3220 AP-AUTOPSY ADJs"/>
        <s v="3240 AP-SURGPATH ADJs"/>
        <s v="3260 AP-CYTOPATH ADJs"/>
        <s v="3280 AP-IMMUNOPATH ADJs"/>
        <s v="3300 AP-NEUROPATH ADJs"/>
        <s v="3320 BIO GENETICS LAB ADJs"/>
        <s v="3330 CYTOGENETICS LAB ADJs"/>
        <s v="3360 ENDO/RIA LAB ADJs"/>
        <s v="3380 MICROBIOLGY/ IMMUNOSR ADJs"/>
        <s v="3420 TRANSPLANTATION LAB ADJs"/>
        <s v="3998 SMH DERM PATHOLOGY TRANSFER ADJs"/>
        <s v="3999 SMH PATHOLOGY PRAC PLAN TRANSFER ADJs"/>
        <s v="4250 SMH OPERATING RMS -LABOR"/>
        <s v="4260 SMH O.R.-MATERIALS"/>
        <s v="4320 SMH PACU-RECOVERY"/>
        <s v="4340 SMH AMBULATORY SURGERY CENTER"/>
        <s v="4330 SMH ASC - SAWGRASS"/>
        <s v="4330 SMH ASC - SAWGRASS ADJs"/>
        <s v="4350 SMH STRONG WEST ASC"/>
        <s v="6580 SMH PAIN TREAT CENTER"/>
        <s v="6580 SMH PAIN TREAT CENTER ADJs"/>
        <s v="6480 SMH OPD-DENTISTRY"/>
        <s v="6480 SMH OPD-DENTISTRY ADJs"/>
        <s v="6481 SMH ACC DENTAL CLINIC"/>
        <s v="6520 SMH OPD-DERMATOLOGY"/>
        <s v="6520 SMH OPD-DERMATOLOGY ADJs"/>
        <s v="6521 SMH DERMATOLOGY COLLEGE TOWN SURGERY"/>
        <s v="6521 SMH DERMATOLOGY COLLEGE TOWN SURGERY ADJs"/>
        <s v="6522 SMH DERMATOLOGY RED CREEK SURGERY"/>
        <s v="6522 SMH DERMATOLOGY RED CREEK SURGERY ADJs"/>
        <s v="6523 SMH DERMATOLOGY RED CREEK GENERAL"/>
        <s v="6523 SMH DERMATOLOGY RED CREEK GENERAL ADJs"/>
        <s v="6524 SMH DERMATOLOGY BROCKPORT"/>
        <s v="6524 SMH DERMATOLOGY BROCKPORT ADJs"/>
        <s v="1821 SMH INPATIENT DIALYSIS"/>
        <s v="4520 SMH SMH DIALYSIS"/>
        <s v="6410 SMH OPD-OCC MED"/>
        <s v="6410 SMH OPD-OCC MED ADJs"/>
        <s v="6420 SMH OPD-EYE"/>
        <s v="6420 SMH OPD-EYE ADJs"/>
        <s v="4380 SMH RESPIRATORY THERAPY"/>
        <s v="4360 SMH LITHOTRIPSY PROGRAM"/>
        <s v="6460 SMH OPD-UROLOGY"/>
        <s v="6550 SMH SLEEP LAB"/>
        <s v="6640 SMH NUTRITIONAL SUPPORT SVC"/>
        <s v="4490 SMH MEMEORY CARE PROGRAM"/>
        <s v="4490 SMH MEMEORY CARE PROGRAM ADJs"/>
        <s v="4720 SMH OPO ORGANS"/>
        <s v="5590 SMH STRONG SPECIALTY SHOP ADJs"/>
        <s v="6550 SMH SLEEP LAB ADJs"/>
        <s v="6640 SMH NUTRITIONAL SUPPORT SVC ADJs"/>
        <s v="6751 SMH STRONG WEST MULTI-SPECIALITY SUITE ADJs"/>
        <s v="6900 SMH SCHOOL BASED HEALTH PROGRAM"/>
        <s v="6900 SMH SCHOOL BASED HEALTH PROGRAM ADJs"/>
        <s v="1100 SMH NS 1-9200 BEHAVIORAL MED SURG UNIT"/>
        <s v="1420 SMH 4-2800 PEDS CARDIAC ICU"/>
        <s v="1421 SMH NS CH 6S"/>
        <s v="1430 SMH 4-1600 PEDIATRICS"/>
        <s v="1440 SMH 4-3600 PEDIATRICS"/>
        <s v="1450 SMH 4-1800 PEDIATRICS ICU (PICU) (prev. 4-2800)"/>
        <s v="1451 SMH NS CH 6N"/>
        <s v="1470 SMH 4-3400 MED/SURG"/>
        <s v="1510 SMH 5-1400 MED/SURG UNIT"/>
        <s v="1540 SMH 5-1600 MED/SURG"/>
        <s v="1550 SMH 5-3400 MED/SURG UNIT"/>
        <s v="1560 SMH 5-3600 MED/SURG"/>
        <s v="1600 SMH 6-1600 MED/SURG"/>
        <s v="1610 SMH 6-1400 MED/SURG"/>
        <s v="1620 SMH 6-3400 MED/SURG"/>
        <s v="1630 SMH 6-3600 MED/SURG"/>
        <s v="1640 SMH 6-1200 MED/SURG"/>
        <s v="1700 SMH 7-1200 MED/SURG"/>
        <s v="1710 SMH 7-1400 MED/SURG"/>
        <s v="1720 SMH 7-1600 MED/SURG"/>
        <s v="1730 SMH 7-3400 MED/SURG"/>
        <s v="1740 SMH 7-3600 MED/SURG"/>
        <s v="1820 SMH 8-3400 MED/SURG"/>
        <s v="1830 SMH NS 8-1400 SWING UNIT"/>
        <s v="1840 SMH 3-2800 BURN TRAUMA STEPDOWN"/>
        <s v="1850 SMH 3-1800 AICU (ADULT ICU)"/>
        <s v="1300 SMH BIRTH CENTER 3-1600 3-3600"/>
        <s v="1310 SMH HIGH RISK OB/DELIVERY"/>
        <s v="1320 SMH OB/GYN"/>
        <s v="1351 SMH NS CH 3 NICU"/>
        <s v="1460 SMH 4-1200 PALLIATIVE CARE UNIT"/>
        <s v="1530 SMH 5-1600 CEP"/>
        <s v="1860 SMH 8-1600 MEDICAL ICU"/>
        <s v="1900 SMH CLINICAL RESEARCH"/>
        <s v="2400 SMH PC CANALSIDE"/>
        <s v="2410 SMH PC MANHATTAN SQ FAM MED"/>
        <s v="2300 SMH PC CLINTON CROSSINGS 110"/>
        <s v="2340 SMH PC OLSAN"/>
        <s v="2360 SMH PC PULSIFER"/>
        <s v="2470 SMH MED ASSOC PENFIELD YMCA"/>
        <s v="2230 SMH PERINTON URGENT CARE ADJs"/>
        <s v="2300 SMH PC CLINTON CROSSINGS 110 ADJs"/>
        <s v="2310 SMH PC CLINTON MED ASSOC"/>
        <s v="2310 SMH PC CLINTON MED ASSOC ADJs"/>
        <s v="2320 SMH PC EASTSIDE INT MED"/>
        <s v="2320 SMH PC EASTSIDE INT MED ADJs"/>
        <s v="2330 SMH PC GATES"/>
        <s v="2330 SMH PC GATES ADJs"/>
        <s v="2340 SMH PC OLSAN ADJs"/>
        <s v="2350 SMH PC PANORAMA"/>
        <s v="2350 SMH PC PANORAMA ADJs"/>
        <s v="2360 SMH PC PULSIFER ADJs"/>
        <s v="2370 SMH PC RIMA"/>
        <s v="2370 SMH PC RIMA ADJs"/>
        <s v="2380 SMH PC SOUTHVIEW"/>
        <s v="2380 SMH PC SOUTHVIEW ADJs"/>
        <s v="2390 SMH PC TWELVE CORNERS"/>
        <s v="2390 SMH PC TWELVE CORNERS ADJs"/>
        <s v="2400 SMH PC CANALSIDE ADJs"/>
        <s v="2410 SMH PC MANHATTAN SQ FAM MED ADJs"/>
        <s v="2420 SMH PC MEDICAL ASSOC OF HENRIETTA"/>
        <s v="2420 SMH PC MEDICAL ASSOC OF HENRIETTA ADJs"/>
        <s v="2430 SMH PC NORTH PONDS FAMILY MEDICINE"/>
        <s v="2430 SMH PC NORTH PONDS FAMILY MEDICINE ADJs"/>
        <s v="2440 SMH PC BROCKPORT MED"/>
        <s v="2440 SMH PC BROCKPORT MED ADJs"/>
        <s v="2450 SMH GENESEE FAMILY MEDICINE"/>
        <s v="2450 SMH GENESEE FAMILY MEDICINE ADJs"/>
        <s v="2460 SMH INTERNAL MEDICINE LAKESIDE"/>
        <s v="2460 SMH INTERNAL MEDICINE LAKESIDE ADJs"/>
        <s v="2470 SMH MED ASSOC PENFIELD YMCA ADJs"/>
        <s v="2480 SMH PC PERINTON PEDIATRICS ADJs"/>
        <s v="2490 SMH PC CENTER FOR NUTRITION ADJs"/>
        <s v="2500 SMH PC BUSHNELL'S BASIN"/>
        <s v="2500 SMH PC BUSHNELL'S BASIN ADJs"/>
        <s v="2560 SMH PC MEDICAL HOME ADJs"/>
        <s v="9960 PAO MISC."/>
        <s v="9980 S.O.N. CLINIC"/>
      </sharedItems>
    </cacheField>
    <cacheField name="FY18 CASES" numFmtId="165">
      <sharedItems containsSemiMixedTypes="0" containsString="0" containsNumber="1" containsInteger="1" minValue="0" maxValue="843807"/>
    </cacheField>
    <cacheField name="FY17 CASES" numFmtId="165">
      <sharedItems containsSemiMixedTypes="0" containsString="0" containsNumber="1" containsInteger="1" minValue="0" maxValue="812434"/>
    </cacheField>
    <cacheField name="FY18 UNITS" numFmtId="165">
      <sharedItems containsSemiMixedTypes="0" containsString="0" containsNumber="1" containsInteger="1" minValue="0" maxValue="7321985"/>
    </cacheField>
    <cacheField name="FY17 UNITS" numFmtId="165">
      <sharedItems containsSemiMixedTypes="0" containsString="0" containsNumber="1" containsInteger="1" minValue="0" maxValue="6352115"/>
    </cacheField>
    <cacheField name="FY18 TOTAL CHARGES" numFmtId="164">
      <sharedItems containsSemiMixedTypes="0" containsString="0" containsNumber="1" minValue="0" maxValue="289029765.25"/>
    </cacheField>
    <cacheField name="FY17 TOTAL CHARGES" numFmtId="164">
      <sharedItems containsSemiMixedTypes="0" containsString="0" containsNumber="1" minValue="-1892414.83" maxValue="444704839.75"/>
    </cacheField>
    <cacheField name="FY18 NET REVENUE" numFmtId="164">
      <sharedItems containsSemiMixedTypes="0" containsString="0" containsNumber="1" minValue="-10536212.91" maxValue="406653284.41000003"/>
    </cacheField>
    <cacheField name="FY17 NET REVENUE" numFmtId="164">
      <sharedItems containsSemiMixedTypes="0" containsString="0" containsNumber="1" minValue="-4349479" maxValue="322581055.75"/>
    </cacheField>
    <cacheField name="FY18 DIRECT COST" numFmtId="164">
      <sharedItems containsSemiMixedTypes="0" containsString="0" containsNumber="1" minValue="0" maxValue="228066425.81999999"/>
    </cacheField>
    <cacheField name="FY17 DIRECT COST" numFmtId="164">
      <sharedItems containsSemiMixedTypes="0" containsString="0" containsNumber="1" minValue="-148216.60999999999" maxValue="185227114.28"/>
    </cacheField>
    <cacheField name="FY18 DIRECT MARGIN" numFmtId="164">
      <sharedItems containsSemiMixedTypes="0" containsString="0" containsNumber="1" minValue="-10536212.91" maxValue="178586856.59"/>
    </cacheField>
    <cacheField name="FY17 DIRECT MARGIN" numFmtId="164">
      <sharedItems containsSemiMixedTypes="0" containsString="0" containsNumber="1" minValue="-15362189.359999999" maxValue="137353942.47"/>
    </cacheField>
    <cacheField name="FY18 PROGRAM COST" numFmtId="164">
      <sharedItems containsSemiMixedTypes="0" containsString="0" containsNumber="1" minValue="-11943.95" maxValue="11550976"/>
    </cacheField>
    <cacheField name="FY17 PROGRAM COST" numFmtId="164">
      <sharedItems containsSemiMixedTypes="0" containsString="0" containsNumber="1" minValue="0" maxValue="11009290"/>
    </cacheField>
    <cacheField name="FY18 INDIRECT OH COST" numFmtId="164">
      <sharedItems containsSemiMixedTypes="0" containsString="0" containsNumber="1" minValue="0" maxValue="24243139.5"/>
    </cacheField>
    <cacheField name="FY17 INDIRECT OH COST" numFmtId="164">
      <sharedItems containsSemiMixedTypes="0" containsString="0" containsNumber="1" minValue="-127694" maxValue="16710408.5"/>
    </cacheField>
    <cacheField name="FY18 NET MARGIN" numFmtId="164">
      <sharedItems containsSemiMixedTypes="0" containsString="0" containsNumber="1" minValue="-23875808.210000001" maxValue="150015591.78"/>
    </cacheField>
    <cacheField name="FY17 NET MARGIN" numFmtId="164">
      <sharedItems containsSemiMixedTypes="0" containsString="0" containsNumber="1" minValue="-21906658.09" maxValue="117909104.55"/>
    </cacheField>
    <cacheField name="Change in Direct Margin" numFmtId="0" formula="'FY18 DIRECT MARGIN'-'FY17 DIRECT MARGIN'" databaseField="0"/>
    <cacheField name="Charges Growth" numFmtId="0" formula="('FY18 TOTAL CHARGES'/'FY17 TOTAL CHARGES')-1" databaseField="0"/>
    <cacheField name="Net Revenue Growth" numFmtId="0" formula="('FY18 NET REVENUE'/'FY17 NET REVENUE')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7">
  <r>
    <x v="0"/>
    <x v="0"/>
    <x v="0"/>
    <n v="468"/>
    <n v="620"/>
    <n v="982"/>
    <n v="1224"/>
    <n v="1446741"/>
    <n v="1857156"/>
    <n v="597881"/>
    <n v="816133"/>
    <n v="391219"/>
    <n v="488521"/>
    <n v="206662"/>
    <n v="327613"/>
    <n v="11338"/>
    <n v="15850"/>
    <n v="94320"/>
    <n v="132262"/>
    <n v="101004"/>
    <n v="179501"/>
  </r>
  <r>
    <x v="0"/>
    <x v="0"/>
    <x v="1"/>
    <n v="1"/>
    <n v="2"/>
    <n v="0"/>
    <n v="5"/>
    <n v="0"/>
    <n v="5897"/>
    <n v="0"/>
    <n v="2166"/>
    <n v="0"/>
    <n v="1210"/>
    <n v="0"/>
    <n v="957"/>
    <n v="0"/>
    <n v="53"/>
    <n v="0"/>
    <n v="386"/>
    <n v="0"/>
    <n v="517"/>
  </r>
  <r>
    <x v="0"/>
    <x v="0"/>
    <x v="2"/>
    <n v="0"/>
    <n v="2"/>
    <n v="0"/>
    <n v="4"/>
    <n v="0"/>
    <n v="555"/>
    <n v="0"/>
    <n v="138"/>
    <n v="0"/>
    <n v="354"/>
    <n v="0"/>
    <n v="-216"/>
    <n v="0"/>
    <n v="151"/>
    <n v="0"/>
    <n v="249"/>
    <n v="0"/>
    <n v="-616"/>
  </r>
  <r>
    <x v="0"/>
    <x v="0"/>
    <x v="3"/>
    <n v="478"/>
    <n v="632"/>
    <n v="982"/>
    <n v="1233"/>
    <n v="1446741"/>
    <n v="1863608"/>
    <n v="597881"/>
    <n v="818437"/>
    <n v="391219"/>
    <n v="490085"/>
    <n v="206662"/>
    <n v="328354"/>
    <n v="11338"/>
    <n v="16054"/>
    <n v="94320"/>
    <n v="132897"/>
    <n v="101004"/>
    <n v="179402"/>
  </r>
  <r>
    <x v="0"/>
    <x v="1"/>
    <x v="0"/>
    <n v="124"/>
    <n v="109"/>
    <n v="884"/>
    <n v="280"/>
    <n v="440999"/>
    <n v="335836"/>
    <n v="133203"/>
    <n v="101028"/>
    <n v="122371"/>
    <n v="88359"/>
    <n v="10833"/>
    <n v="12668"/>
    <n v="3437"/>
    <n v="2867"/>
    <n v="28591"/>
    <n v="23922"/>
    <n v="-21195"/>
    <n v="-14121"/>
  </r>
  <r>
    <x v="0"/>
    <x v="1"/>
    <x v="1"/>
    <n v="6"/>
    <n v="6"/>
    <n v="26"/>
    <n v="53"/>
    <n v="34701"/>
    <n v="46432"/>
    <n v="7397"/>
    <n v="24151"/>
    <n v="8371"/>
    <n v="9570"/>
    <n v="-975"/>
    <n v="14581"/>
    <n v="306"/>
    <n v="422"/>
    <n v="2250"/>
    <n v="3057"/>
    <n v="-3530"/>
    <n v="11102"/>
  </r>
  <r>
    <x v="0"/>
    <x v="1"/>
    <x v="4"/>
    <n v="0"/>
    <n v="1"/>
    <n v="0"/>
    <n v="2"/>
    <n v="0"/>
    <n v="633"/>
    <n v="0"/>
    <n v="82"/>
    <n v="0"/>
    <n v="262"/>
    <n v="0"/>
    <n v="-180"/>
    <n v="0"/>
    <n v="8"/>
    <n v="0"/>
    <n v="160"/>
    <n v="0"/>
    <n v="-348"/>
  </r>
  <r>
    <x v="0"/>
    <x v="1"/>
    <x v="2"/>
    <n v="2"/>
    <n v="4"/>
    <n v="2"/>
    <n v="7"/>
    <n v="330"/>
    <n v="976"/>
    <n v="62"/>
    <n v="227"/>
    <n v="226"/>
    <n v="624"/>
    <n v="-165"/>
    <n v="-397"/>
    <n v="63"/>
    <n v="266"/>
    <n v="109"/>
    <n v="439"/>
    <n v="-337"/>
    <n v="-1102"/>
  </r>
  <r>
    <x v="0"/>
    <x v="1"/>
    <x v="3"/>
    <n v="135"/>
    <n v="123"/>
    <n v="912"/>
    <n v="342"/>
    <n v="476030"/>
    <n v="383877"/>
    <n v="140662"/>
    <n v="125488"/>
    <n v="130968"/>
    <n v="98815"/>
    <n v="9693"/>
    <n v="26672"/>
    <n v="3806"/>
    <n v="3563"/>
    <n v="30950"/>
    <n v="27578"/>
    <n v="-25062"/>
    <n v="-4469"/>
  </r>
  <r>
    <x v="0"/>
    <x v="2"/>
    <x v="5"/>
    <n v="6397"/>
    <n v="6543"/>
    <n v="21506"/>
    <n v="12172"/>
    <n v="12752101"/>
    <n v="11125698"/>
    <n v="5157968"/>
    <n v="4764320"/>
    <n v="2499297"/>
    <n v="2157788"/>
    <n v="2658671"/>
    <n v="2606531"/>
    <n v="114019"/>
    <n v="101575"/>
    <n v="430107"/>
    <n v="395211"/>
    <n v="2114545"/>
    <n v="2109745"/>
  </r>
  <r>
    <x v="0"/>
    <x v="2"/>
    <x v="6"/>
    <n v="0"/>
    <n v="0"/>
    <n v="0"/>
    <n v="0"/>
    <n v="9551054.4299999997"/>
    <n v="8519321"/>
    <n v="2372921.29"/>
    <n v="1903249.55"/>
    <n v="1826555.23"/>
    <n v="1702150.1"/>
    <n v="546366.06000000006"/>
    <n v="201099.45"/>
    <n v="83800.679999999993"/>
    <n v="81812.800000000003"/>
    <n v="316117.7"/>
    <n v="322865.09000000003"/>
    <n v="146447.67999999999"/>
    <n v="-203578.44"/>
  </r>
  <r>
    <x v="0"/>
    <x v="2"/>
    <x v="0"/>
    <n v="5410"/>
    <n v="5286"/>
    <n v="31399"/>
    <n v="13703"/>
    <n v="17618396"/>
    <n v="13704371"/>
    <n v="6271275"/>
    <n v="5322428"/>
    <n v="4806253"/>
    <n v="3576552"/>
    <n v="1465023"/>
    <n v="1745877"/>
    <n v="137732"/>
    <n v="116042"/>
    <n v="1145833"/>
    <n v="968313"/>
    <n v="181457"/>
    <n v="661522"/>
  </r>
  <r>
    <x v="0"/>
    <x v="2"/>
    <x v="7"/>
    <n v="0"/>
    <n v="0"/>
    <n v="0"/>
    <n v="0"/>
    <n v="15755892.140000001"/>
    <n v="10752523.09"/>
    <n v="3253010.39"/>
    <n v="2334917.46"/>
    <n v="4187350.96"/>
    <n v="3180717.89"/>
    <n v="-934340.57"/>
    <n v="-845800.43"/>
    <n v="121356.05"/>
    <n v="105995.68"/>
    <n v="1009596.15"/>
    <n v="866132.26"/>
    <n v="-2065292.77"/>
    <n v="-1817928.37"/>
  </r>
  <r>
    <x v="0"/>
    <x v="2"/>
    <x v="8"/>
    <n v="3855"/>
    <n v="3702"/>
    <n v="17373"/>
    <n v="11971"/>
    <n v="2656157"/>
    <n v="2415348"/>
    <n v="786219"/>
    <n v="819602"/>
    <n v="989196"/>
    <n v="811324"/>
    <n v="-202977"/>
    <n v="8278"/>
    <n v="26261"/>
    <n v="23763"/>
    <n v="149042"/>
    <n v="132089"/>
    <n v="-378280"/>
    <n v="-147574"/>
  </r>
  <r>
    <x v="0"/>
    <x v="2"/>
    <x v="9"/>
    <n v="0"/>
    <n v="0"/>
    <n v="0"/>
    <n v="0"/>
    <n v="1697853.49"/>
    <n v="1470719.91"/>
    <n v="679683.9"/>
    <n v="564296.81999999995"/>
    <n v="585953.75"/>
    <n v="496192.02"/>
    <n v="93730.15"/>
    <n v="68104.800000000003"/>
    <n v="15885.04"/>
    <n v="14751.56"/>
    <n v="90153.279999999999"/>
    <n v="83552.539999999994"/>
    <n v="-12308.17"/>
    <n v="-30199.3"/>
  </r>
  <r>
    <x v="0"/>
    <x v="2"/>
    <x v="1"/>
    <n v="3988"/>
    <n v="4096"/>
    <n v="11246"/>
    <n v="11049"/>
    <n v="6034986"/>
    <n v="5310808"/>
    <n v="1873700"/>
    <n v="1777960"/>
    <n v="1443187"/>
    <n v="1102921"/>
    <n v="430513"/>
    <n v="675039"/>
    <n v="52669"/>
    <n v="48668"/>
    <n v="387867"/>
    <n v="352276"/>
    <n v="-10022"/>
    <n v="274095"/>
  </r>
  <r>
    <x v="0"/>
    <x v="2"/>
    <x v="10"/>
    <n v="0"/>
    <n v="0"/>
    <n v="0"/>
    <n v="0"/>
    <n v="11400390.6"/>
    <n v="9835035"/>
    <n v="3243899.38"/>
    <n v="2695096.86"/>
    <n v="2741055.72"/>
    <n v="2117118.9900000002"/>
    <n v="502843.66"/>
    <n v="577977.87"/>
    <n v="100036.1"/>
    <n v="94518.85"/>
    <n v="736693.98"/>
    <n v="681359.51"/>
    <n v="-333886.42"/>
    <n v="-197900.49"/>
  </r>
  <r>
    <x v="0"/>
    <x v="2"/>
    <x v="11"/>
    <n v="2"/>
    <n v="0"/>
    <n v="2"/>
    <n v="0"/>
    <n v="4414"/>
    <n v="0"/>
    <n v="1269"/>
    <n v="0"/>
    <n v="0"/>
    <n v="0"/>
    <n v="1269"/>
    <n v="0"/>
    <n v="0"/>
    <n v="0"/>
    <n v="0"/>
    <n v="0"/>
    <n v="1269"/>
    <n v="0"/>
  </r>
  <r>
    <x v="0"/>
    <x v="2"/>
    <x v="4"/>
    <n v="2908"/>
    <n v="3206"/>
    <n v="10425"/>
    <n v="9309"/>
    <n v="2225175"/>
    <n v="2624128"/>
    <n v="595888"/>
    <n v="759832"/>
    <n v="1029655"/>
    <n v="1088168"/>
    <n v="-433767"/>
    <n v="-328336"/>
    <n v="34519"/>
    <n v="33037"/>
    <n v="635086"/>
    <n v="662507"/>
    <n v="-1103371"/>
    <n v="-1023880"/>
  </r>
  <r>
    <x v="0"/>
    <x v="2"/>
    <x v="12"/>
    <n v="3666"/>
    <n v="3080"/>
    <n v="422404"/>
    <n v="334764"/>
    <n v="40434164"/>
    <n v="34401167"/>
    <n v="18006121"/>
    <n v="16203243"/>
    <n v="8900591"/>
    <n v="7793993"/>
    <n v="9105531"/>
    <n v="8409250"/>
    <n v="430424"/>
    <n v="393689"/>
    <n v="1954824"/>
    <n v="1825407"/>
    <n v="6720283"/>
    <n v="6190154"/>
  </r>
  <r>
    <x v="0"/>
    <x v="2"/>
    <x v="13"/>
    <n v="2271"/>
    <n v="2245"/>
    <n v="11130"/>
    <n v="12633"/>
    <n v="1108964"/>
    <n v="1060771"/>
    <n v="392620"/>
    <n v="448503"/>
    <n v="667840"/>
    <n v="667139"/>
    <n v="-275219"/>
    <n v="-218636"/>
    <n v="2914"/>
    <n v="3080"/>
    <n v="78106"/>
    <n v="85715"/>
    <n v="-356239"/>
    <n v="-307431"/>
  </r>
  <r>
    <x v="0"/>
    <x v="2"/>
    <x v="14"/>
    <n v="0"/>
    <n v="0"/>
    <n v="0"/>
    <n v="0"/>
    <n v="5118454.43"/>
    <n v="4054596.86"/>
    <n v="2363724.34"/>
    <n v="2183600.41"/>
    <n v="3052673.24"/>
    <n v="2575624.27"/>
    <n v="-688948.9"/>
    <n v="-392023.86"/>
    <n v="13431.3"/>
    <n v="12352.36"/>
    <n v="360042.36"/>
    <n v="323576.24"/>
    <n v="-1062422.56"/>
    <n v="-727952.46"/>
  </r>
  <r>
    <x v="0"/>
    <x v="2"/>
    <x v="15"/>
    <n v="624"/>
    <n v="815"/>
    <n v="1142"/>
    <n v="1726"/>
    <n v="190713"/>
    <n v="207175"/>
    <n v="71368"/>
    <n v="79506"/>
    <n v="570040"/>
    <n v="524085"/>
    <n v="-498672"/>
    <n v="-444580"/>
    <n v="3039"/>
    <n v="2839"/>
    <n v="75965"/>
    <n v="74819"/>
    <n v="-577677"/>
    <n v="-522238"/>
  </r>
  <r>
    <x v="0"/>
    <x v="2"/>
    <x v="2"/>
    <n v="10201"/>
    <n v="12859"/>
    <n v="26939"/>
    <n v="33401"/>
    <n v="2823619"/>
    <n v="3537139"/>
    <n v="951424"/>
    <n v="1273659"/>
    <n v="1919574"/>
    <n v="2258706"/>
    <n v="-968151"/>
    <n v="-985047"/>
    <n v="531359"/>
    <n v="962384"/>
    <n v="927205"/>
    <n v="1591012"/>
    <n v="-2426714"/>
    <n v="-3538444"/>
  </r>
  <r>
    <x v="0"/>
    <x v="2"/>
    <x v="16"/>
    <n v="0"/>
    <n v="0"/>
    <n v="0"/>
    <n v="0"/>
    <n v="2543932.6"/>
    <n v="0"/>
    <n v="1158395.95"/>
    <n v="0"/>
    <n v="1687077.24"/>
    <n v="0"/>
    <n v="-528681.29"/>
    <n v="0"/>
    <n v="467002.47"/>
    <n v="0"/>
    <n v="814905.09"/>
    <n v="0"/>
    <n v="-1810588.85"/>
    <n v="0"/>
  </r>
  <r>
    <x v="0"/>
    <x v="2"/>
    <x v="3"/>
    <n v="39234"/>
    <n v="41674"/>
    <n v="553566"/>
    <n v="440728"/>
    <n v="131916266.69"/>
    <n v="109018800.86"/>
    <n v="47179487.25"/>
    <n v="41130214.100000001"/>
    <n v="36906299.140000001"/>
    <n v="30052479.27"/>
    <n v="10273190.109999999"/>
    <n v="11077733.83"/>
    <n v="2134447.64"/>
    <n v="1994508.25"/>
    <n v="9111543.5600000005"/>
    <n v="8364834.6399999997"/>
    <n v="-972800.09"/>
    <n v="718389.94"/>
  </r>
  <r>
    <x v="1"/>
    <x v="0"/>
    <x v="17"/>
    <n v="3076"/>
    <n v="2892"/>
    <n v="6051"/>
    <n v="4005"/>
    <n v="3586360"/>
    <n v="3073794"/>
    <n v="1477243"/>
    <n v="1267733"/>
    <n v="1061937"/>
    <n v="898024"/>
    <n v="415306"/>
    <n v="369709"/>
    <n v="112080"/>
    <n v="100393"/>
    <n v="197052"/>
    <n v="208734"/>
    <n v="106174"/>
    <n v="60583"/>
  </r>
  <r>
    <x v="1"/>
    <x v="0"/>
    <x v="18"/>
    <n v="2679"/>
    <n v="2459"/>
    <n v="243889"/>
    <n v="194919"/>
    <n v="32840910"/>
    <n v="31055090"/>
    <n v="12779004"/>
    <n v="12207618"/>
    <n v="6504927"/>
    <n v="5953423"/>
    <n v="6274077"/>
    <n v="6254195"/>
    <n v="256447"/>
    <n v="229364"/>
    <n v="2079126"/>
    <n v="1985813"/>
    <n v="3938504"/>
    <n v="4039018"/>
  </r>
  <r>
    <x v="1"/>
    <x v="0"/>
    <x v="19"/>
    <n v="1"/>
    <n v="0"/>
    <n v="15"/>
    <n v="0"/>
    <n v="39512"/>
    <n v="0"/>
    <n v="20296"/>
    <n v="0"/>
    <n v="17345"/>
    <n v="0"/>
    <n v="2951"/>
    <n v="0"/>
    <n v="507"/>
    <n v="0"/>
    <n v="3751"/>
    <n v="0"/>
    <n v="-1306"/>
    <n v="0"/>
  </r>
  <r>
    <x v="1"/>
    <x v="0"/>
    <x v="20"/>
    <n v="185"/>
    <n v="150"/>
    <n v="568"/>
    <n v="395"/>
    <n v="388260"/>
    <n v="307022"/>
    <n v="152509"/>
    <n v="121295"/>
    <n v="55341"/>
    <n v="45960"/>
    <n v="97168"/>
    <n v="75335"/>
    <n v="2480"/>
    <n v="1971"/>
    <n v="20996"/>
    <n v="18017"/>
    <n v="73693"/>
    <n v="55348"/>
  </r>
  <r>
    <x v="1"/>
    <x v="0"/>
    <x v="21"/>
    <n v="23"/>
    <n v="1"/>
    <n v="94"/>
    <n v="5"/>
    <n v="48531"/>
    <n v="2838"/>
    <n v="19549"/>
    <n v="536"/>
    <n v="8929"/>
    <n v="475"/>
    <n v="10620"/>
    <n v="62"/>
    <n v="1002"/>
    <n v="48"/>
    <n v="1716"/>
    <n v="99"/>
    <n v="7902"/>
    <n v="-85"/>
  </r>
  <r>
    <x v="1"/>
    <x v="0"/>
    <x v="22"/>
    <n v="18"/>
    <n v="0"/>
    <n v="89"/>
    <n v="0"/>
    <n v="60749"/>
    <n v="0"/>
    <n v="22447"/>
    <n v="0"/>
    <n v="16210"/>
    <n v="0"/>
    <n v="6236"/>
    <n v="0"/>
    <n v="626"/>
    <n v="0"/>
    <n v="4803"/>
    <n v="0"/>
    <n v="808"/>
    <n v="0"/>
  </r>
  <r>
    <x v="1"/>
    <x v="0"/>
    <x v="23"/>
    <n v="5"/>
    <n v="2"/>
    <n v="11"/>
    <n v="22"/>
    <n v="19426"/>
    <n v="8340"/>
    <n v="5339"/>
    <n v="2105"/>
    <n v="4623"/>
    <n v="2051"/>
    <n v="715"/>
    <n v="54"/>
    <n v="296"/>
    <n v="115"/>
    <n v="2647"/>
    <n v="1143"/>
    <n v="-2228"/>
    <n v="-1204"/>
  </r>
  <r>
    <x v="1"/>
    <x v="0"/>
    <x v="24"/>
    <n v="17"/>
    <n v="0"/>
    <n v="17"/>
    <n v="0"/>
    <n v="9843"/>
    <n v="0"/>
    <n v="3916"/>
    <n v="0"/>
    <n v="1181"/>
    <n v="0"/>
    <n v="2735"/>
    <n v="0"/>
    <n v="8"/>
    <n v="0"/>
    <n v="516"/>
    <n v="0"/>
    <n v="2210"/>
    <n v="0"/>
  </r>
  <r>
    <x v="1"/>
    <x v="0"/>
    <x v="25"/>
    <n v="1"/>
    <n v="0"/>
    <n v="1"/>
    <n v="0"/>
    <n v="665"/>
    <n v="0"/>
    <n v="155"/>
    <n v="0"/>
    <n v="151"/>
    <n v="0"/>
    <n v="4"/>
    <n v="0"/>
    <n v="0"/>
    <n v="0"/>
    <n v="33"/>
    <n v="0"/>
    <n v="-29"/>
    <n v="0"/>
  </r>
  <r>
    <x v="1"/>
    <x v="0"/>
    <x v="26"/>
    <n v="1562"/>
    <n v="1551"/>
    <n v="2363"/>
    <n v="2287"/>
    <n v="353347"/>
    <n v="314523"/>
    <n v="136986"/>
    <n v="124587"/>
    <n v="25750"/>
    <n v="26875"/>
    <n v="111236"/>
    <n v="97712"/>
    <n v="3591"/>
    <n v="3451"/>
    <n v="13349"/>
    <n v="12977"/>
    <n v="94296"/>
    <n v="81283"/>
  </r>
  <r>
    <x v="1"/>
    <x v="0"/>
    <x v="27"/>
    <n v="1366"/>
    <n v="1316"/>
    <n v="24440"/>
    <n v="13282"/>
    <n v="44705533"/>
    <n v="44478761"/>
    <n v="20087346"/>
    <n v="19563092"/>
    <n v="12968830"/>
    <n v="12410301"/>
    <n v="7118516"/>
    <n v="7152791"/>
    <n v="557626"/>
    <n v="520950"/>
    <n v="2163203"/>
    <n v="2200969"/>
    <n v="4397687"/>
    <n v="4430872"/>
  </r>
  <r>
    <x v="1"/>
    <x v="0"/>
    <x v="3"/>
    <n v="3944"/>
    <n v="3843"/>
    <n v="277538"/>
    <n v="214915"/>
    <n v="82053136"/>
    <n v="79240368"/>
    <n v="34704790"/>
    <n v="33286966"/>
    <n v="20665224"/>
    <n v="19337109"/>
    <n v="14039564"/>
    <n v="13949858"/>
    <n v="934663"/>
    <n v="856292"/>
    <n v="4487192"/>
    <n v="4427752"/>
    <n v="8617711"/>
    <n v="8665815"/>
  </r>
  <r>
    <x v="1"/>
    <x v="1"/>
    <x v="17"/>
    <n v="2"/>
    <n v="4"/>
    <n v="2"/>
    <n v="4"/>
    <n v="721"/>
    <n v="5670"/>
    <n v="146"/>
    <n v="2293"/>
    <n v="220"/>
    <n v="1664"/>
    <n v="-74"/>
    <n v="629"/>
    <n v="23"/>
    <n v="186"/>
    <n v="41"/>
    <n v="387"/>
    <n v="-138"/>
    <n v="57"/>
  </r>
  <r>
    <x v="1"/>
    <x v="1"/>
    <x v="20"/>
    <n v="715"/>
    <n v="610"/>
    <n v="2164"/>
    <n v="1569"/>
    <n v="1477248"/>
    <n v="1259564"/>
    <n v="510345"/>
    <n v="414387"/>
    <n v="213769"/>
    <n v="188555"/>
    <n v="296576"/>
    <n v="225832"/>
    <n v="9417"/>
    <n v="8086"/>
    <n v="79743"/>
    <n v="73915"/>
    <n v="207416"/>
    <n v="143832"/>
  </r>
  <r>
    <x v="1"/>
    <x v="1"/>
    <x v="22"/>
    <n v="1"/>
    <n v="1"/>
    <n v="0"/>
    <n v="1"/>
    <n v="0"/>
    <n v="22"/>
    <n v="0"/>
    <n v="11"/>
    <n v="0"/>
    <n v="5"/>
    <n v="0"/>
    <n v="6"/>
    <n v="0"/>
    <n v="0"/>
    <n v="0"/>
    <n v="2"/>
    <n v="0"/>
    <n v="4"/>
  </r>
  <r>
    <x v="1"/>
    <x v="1"/>
    <x v="23"/>
    <n v="94"/>
    <n v="89"/>
    <n v="368"/>
    <n v="1352"/>
    <n v="388455"/>
    <n v="392003"/>
    <n v="123081"/>
    <n v="111830"/>
    <n v="93063"/>
    <n v="95269"/>
    <n v="30018"/>
    <n v="16561"/>
    <n v="5887"/>
    <n v="5321"/>
    <n v="52629"/>
    <n v="53112"/>
    <n v="-28498"/>
    <n v="-41872"/>
  </r>
  <r>
    <x v="1"/>
    <x v="1"/>
    <x v="26"/>
    <n v="3477"/>
    <n v="3181"/>
    <n v="4813"/>
    <n v="4216"/>
    <n v="736803"/>
    <n v="644048"/>
    <n v="263699"/>
    <n v="219403"/>
    <n v="56795"/>
    <n v="54012"/>
    <n v="206905"/>
    <n v="165390"/>
    <n v="7919"/>
    <n v="6936"/>
    <n v="29443"/>
    <n v="26082"/>
    <n v="169543"/>
    <n v="132373"/>
  </r>
  <r>
    <x v="1"/>
    <x v="1"/>
    <x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3"/>
    <n v="3631"/>
    <n v="3312"/>
    <n v="7347"/>
    <n v="7142"/>
    <n v="2603227"/>
    <n v="2301307"/>
    <n v="897271"/>
    <n v="747924"/>
    <n v="363847"/>
    <n v="339505"/>
    <n v="533425"/>
    <n v="408418"/>
    <n v="23246"/>
    <n v="20529"/>
    <n v="161856"/>
    <n v="153498"/>
    <n v="348323"/>
    <n v="234394"/>
  </r>
  <r>
    <x v="1"/>
    <x v="2"/>
    <x v="19"/>
    <n v="110"/>
    <n v="76"/>
    <n v="540"/>
    <n v="509"/>
    <n v="1311327"/>
    <n v="1380813"/>
    <n v="593986"/>
    <n v="707713"/>
    <n v="604849"/>
    <n v="627568"/>
    <n v="-10863"/>
    <n v="80145"/>
    <n v="16032"/>
    <n v="13718"/>
    <n v="118582"/>
    <n v="119032"/>
    <n v="-145477"/>
    <n v="-52604"/>
  </r>
  <r>
    <x v="1"/>
    <x v="2"/>
    <x v="20"/>
    <n v="2520"/>
    <n v="2516"/>
    <n v="7977"/>
    <n v="5993"/>
    <n v="5309392"/>
    <n v="5126268"/>
    <n v="1922299"/>
    <n v="2025505"/>
    <n v="764187"/>
    <n v="767390"/>
    <n v="1158112"/>
    <n v="1258115"/>
    <n v="33864"/>
    <n v="32907"/>
    <n v="286749"/>
    <n v="300823"/>
    <n v="837499"/>
    <n v="924384"/>
  </r>
  <r>
    <x v="1"/>
    <x v="2"/>
    <x v="21"/>
    <n v="3243"/>
    <n v="3391"/>
    <n v="8413"/>
    <n v="8844"/>
    <n v="6170508"/>
    <n v="6739205"/>
    <n v="2282792"/>
    <n v="2676355"/>
    <n v="1057513"/>
    <n v="1126959"/>
    <n v="1225279"/>
    <n v="1549395"/>
    <n v="126380"/>
    <n v="114452"/>
    <n v="216536"/>
    <n v="234395"/>
    <n v="882363"/>
    <n v="1200548"/>
  </r>
  <r>
    <x v="1"/>
    <x v="2"/>
    <x v="29"/>
    <n v="1462"/>
    <n v="1612"/>
    <n v="7093"/>
    <n v="7276"/>
    <n v="1586579"/>
    <n v="1532530"/>
    <n v="625326"/>
    <n v="670803"/>
    <n v="826854"/>
    <n v="746045"/>
    <n v="-201528"/>
    <n v="-75242"/>
    <n v="26252"/>
    <n v="24600"/>
    <n v="192401"/>
    <n v="195727"/>
    <n v="-420181"/>
    <n v="-295569"/>
  </r>
  <r>
    <x v="1"/>
    <x v="2"/>
    <x v="22"/>
    <n v="11793"/>
    <n v="12132"/>
    <n v="21473"/>
    <n v="22794"/>
    <n v="12571380"/>
    <n v="11633129"/>
    <n v="4330074"/>
    <n v="4132320"/>
    <n v="3190722"/>
    <n v="2893595"/>
    <n v="1139352"/>
    <n v="1238726"/>
    <n v="129307"/>
    <n v="109691"/>
    <n v="991847"/>
    <n v="906248"/>
    <n v="18197"/>
    <n v="222787"/>
  </r>
  <r>
    <x v="1"/>
    <x v="2"/>
    <x v="23"/>
    <n v="668"/>
    <n v="702"/>
    <n v="2648"/>
    <n v="7808"/>
    <n v="2499163"/>
    <n v="2642720"/>
    <n v="751891"/>
    <n v="845862"/>
    <n v="602511"/>
    <n v="639271"/>
    <n v="149380"/>
    <n v="206591"/>
    <n v="37942"/>
    <n v="35707"/>
    <n v="339206"/>
    <n v="356393"/>
    <n v="-227768"/>
    <n v="-185509"/>
  </r>
  <r>
    <x v="1"/>
    <x v="2"/>
    <x v="24"/>
    <n v="102"/>
    <n v="0"/>
    <n v="102"/>
    <n v="0"/>
    <n v="59058"/>
    <n v="0"/>
    <n v="19246"/>
    <n v="0"/>
    <n v="7087"/>
    <n v="0"/>
    <n v="12159"/>
    <n v="0"/>
    <n v="49"/>
    <n v="0"/>
    <n v="3098"/>
    <n v="0"/>
    <n v="9011"/>
    <n v="0"/>
  </r>
  <r>
    <x v="1"/>
    <x v="2"/>
    <x v="30"/>
    <n v="0"/>
    <n v="0"/>
    <n v="0"/>
    <n v="0"/>
    <n v="0"/>
    <n v="0"/>
    <n v="0"/>
    <n v="0"/>
    <n v="418.68"/>
    <n v="196.52"/>
    <n v="-418.68"/>
    <n v="-196.52"/>
    <n v="6.23"/>
    <n v="0.14000000000000001"/>
    <n v="430773.53"/>
    <n v="443608.27"/>
    <n v="-431198.44"/>
    <n v="-443804.93"/>
  </r>
  <r>
    <x v="1"/>
    <x v="2"/>
    <x v="25"/>
    <n v="6404"/>
    <n v="1270"/>
    <n v="7736"/>
    <n v="1537"/>
    <n v="4885566"/>
    <n v="1000880"/>
    <n v="1764208"/>
    <n v="397613"/>
    <n v="1103975"/>
    <n v="185600"/>
    <n v="660233"/>
    <n v="212013"/>
    <n v="17"/>
    <n v="1"/>
    <n v="240983"/>
    <n v="60089"/>
    <n v="419232"/>
    <n v="151923"/>
  </r>
  <r>
    <x v="1"/>
    <x v="2"/>
    <x v="26"/>
    <n v="16472"/>
    <n v="15571"/>
    <n v="18621"/>
    <n v="17367"/>
    <n v="3063537"/>
    <n v="2759100"/>
    <n v="916906"/>
    <n v="890712"/>
    <n v="238105"/>
    <n v="232820"/>
    <n v="678801"/>
    <n v="657891"/>
    <n v="33200"/>
    <n v="29899"/>
    <n v="123435"/>
    <n v="112425"/>
    <n v="522166"/>
    <n v="515568"/>
  </r>
  <r>
    <x v="1"/>
    <x v="2"/>
    <x v="28"/>
    <n v="692"/>
    <n v="634"/>
    <n v="1564"/>
    <n v="1342"/>
    <n v="1189646"/>
    <n v="1079661"/>
    <n v="429211"/>
    <n v="447957"/>
    <n v="241461"/>
    <n v="258702"/>
    <n v="187750"/>
    <n v="189255"/>
    <n v="16764"/>
    <n v="14889"/>
    <n v="67792"/>
    <n v="67153"/>
    <n v="103194"/>
    <n v="107213"/>
  </r>
  <r>
    <x v="1"/>
    <x v="2"/>
    <x v="31"/>
    <n v="531"/>
    <n v="621"/>
    <n v="543"/>
    <n v="691"/>
    <n v="11427"/>
    <n v="12057"/>
    <n v="4231"/>
    <n v="5207"/>
    <n v="110583"/>
    <n v="100621"/>
    <n v="-106352"/>
    <n v="-95414"/>
    <n v="273"/>
    <n v="273"/>
    <n v="27541"/>
    <n v="28059"/>
    <n v="-134167"/>
    <n v="-123747"/>
  </r>
  <r>
    <x v="1"/>
    <x v="2"/>
    <x v="3"/>
    <n v="43245"/>
    <n v="38192"/>
    <n v="76710"/>
    <n v="74161"/>
    <n v="38657583"/>
    <n v="33906363"/>
    <n v="13640170"/>
    <n v="12800047"/>
    <n v="8748265.6799999997"/>
    <n v="7578767.5199999996"/>
    <n v="4891904.32"/>
    <n v="5221278.4800000004"/>
    <n v="420086.23"/>
    <n v="376137.14"/>
    <n v="3038943.53"/>
    <n v="2823952.27"/>
    <n v="1432870.56"/>
    <n v="2021189.07"/>
  </r>
  <r>
    <x v="2"/>
    <x v="0"/>
    <x v="32"/>
    <n v="0"/>
    <n v="1"/>
    <n v="0"/>
    <n v="1"/>
    <n v="0"/>
    <n v="525"/>
    <n v="0"/>
    <n v="97"/>
    <n v="0"/>
    <n v="225"/>
    <n v="0"/>
    <n v="-128"/>
    <n v="0"/>
    <n v="127"/>
    <n v="0"/>
    <n v="199"/>
    <n v="0"/>
    <n v="-454"/>
  </r>
  <r>
    <x v="2"/>
    <x v="0"/>
    <x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34"/>
    <n v="3"/>
    <n v="2"/>
    <n v="8"/>
    <n v="3"/>
    <n v="17895"/>
    <n v="5090"/>
    <n v="4526"/>
    <n v="2722"/>
    <n v="4527"/>
    <n v="1014"/>
    <n v="-2"/>
    <n v="1709"/>
    <n v="399"/>
    <n v="84"/>
    <n v="1880"/>
    <n v="495"/>
    <n v="-2280"/>
    <n v="1130"/>
  </r>
  <r>
    <x v="2"/>
    <x v="0"/>
    <x v="3"/>
    <n v="7"/>
    <n v="6"/>
    <n v="8"/>
    <n v="4"/>
    <n v="17895"/>
    <n v="5615"/>
    <n v="4526"/>
    <n v="2819"/>
    <n v="4527"/>
    <n v="1239"/>
    <n v="-2"/>
    <n v="1581"/>
    <n v="399"/>
    <n v="211"/>
    <n v="1880"/>
    <n v="694"/>
    <n v="-2280"/>
    <n v="676"/>
  </r>
  <r>
    <x v="2"/>
    <x v="1"/>
    <x v="35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"/>
    <x v="34"/>
    <n v="3"/>
    <n v="4"/>
    <n v="12"/>
    <n v="7"/>
    <n v="23658"/>
    <n v="11628"/>
    <n v="7189"/>
    <n v="3368"/>
    <n v="5930"/>
    <n v="2329"/>
    <n v="1259"/>
    <n v="1039"/>
    <n v="523"/>
    <n v="192"/>
    <n v="2462"/>
    <n v="1137"/>
    <n v="-1726"/>
    <n v="-291"/>
  </r>
  <r>
    <x v="2"/>
    <x v="1"/>
    <x v="3"/>
    <n v="3"/>
    <n v="5"/>
    <n v="12"/>
    <n v="7"/>
    <n v="23658"/>
    <n v="11628"/>
    <n v="7189"/>
    <n v="3368"/>
    <n v="5930"/>
    <n v="2329"/>
    <n v="1259"/>
    <n v="1039"/>
    <n v="523"/>
    <n v="192"/>
    <n v="2462"/>
    <n v="1137"/>
    <n v="-1726"/>
    <n v="-291"/>
  </r>
  <r>
    <x v="2"/>
    <x v="2"/>
    <x v="32"/>
    <n v="953"/>
    <n v="1010"/>
    <n v="2144"/>
    <n v="2394"/>
    <n v="1233821"/>
    <n v="1217487"/>
    <n v="441889"/>
    <n v="460756"/>
    <n v="544604"/>
    <n v="530110"/>
    <n v="-102715"/>
    <n v="-69354"/>
    <n v="337635"/>
    <n v="298378"/>
    <n v="526218"/>
    <n v="468838"/>
    <n v="-966569"/>
    <n v="-836570"/>
  </r>
  <r>
    <x v="2"/>
    <x v="2"/>
    <x v="36"/>
    <n v="0"/>
    <n v="0"/>
    <n v="0"/>
    <n v="0"/>
    <n v="252082"/>
    <n v="228580"/>
    <n v="75380.460000000006"/>
    <n v="9649.17"/>
    <n v="108126.91"/>
    <n v="108545.77"/>
    <n v="-32746.45"/>
    <n v="-98896.6"/>
    <n v="67042.210000000006"/>
    <n v="63865.3"/>
    <n v="104488.01"/>
    <n v="94663.32"/>
    <n v="-204276.67"/>
    <n v="-257425.22"/>
  </r>
  <r>
    <x v="2"/>
    <x v="2"/>
    <x v="35"/>
    <n v="4024"/>
    <n v="4199"/>
    <n v="14007"/>
    <n v="14318"/>
    <n v="4325423"/>
    <n v="4065867"/>
    <n v="1438796"/>
    <n v="1705866"/>
    <n v="1324884"/>
    <n v="1215790"/>
    <n v="113912"/>
    <n v="490076"/>
    <n v="117072"/>
    <n v="92517"/>
    <n v="219246"/>
    <n v="221332"/>
    <n v="-222406"/>
    <n v="176227"/>
  </r>
  <r>
    <x v="2"/>
    <x v="2"/>
    <x v="37"/>
    <n v="0"/>
    <n v="742"/>
    <n v="0"/>
    <n v="0"/>
    <n v="307730.25"/>
    <n v="0"/>
    <n v="9714.3700000000008"/>
    <n v="-163520.43"/>
    <n v="93669.92"/>
    <n v="89093.51"/>
    <n v="-83955.55"/>
    <n v="-252613.94"/>
    <n v="8278.59"/>
    <n v="19723.490000000002"/>
    <n v="15503.65"/>
    <n v="18935.330000000002"/>
    <n v="-107737.79"/>
    <n v="-291272.76"/>
  </r>
  <r>
    <x v="2"/>
    <x v="2"/>
    <x v="33"/>
    <n v="479"/>
    <n v="20"/>
    <n v="970"/>
    <n v="41"/>
    <n v="199360"/>
    <n v="8642"/>
    <n v="44128"/>
    <n v="2603"/>
    <n v="85475"/>
    <n v="5040"/>
    <n v="-41347"/>
    <n v="-2437"/>
    <n v="1"/>
    <n v="0"/>
    <n v="21844"/>
    <n v="4329"/>
    <n v="-63193"/>
    <n v="-6767"/>
  </r>
  <r>
    <x v="2"/>
    <x v="2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34"/>
    <n v="975"/>
    <n v="1070"/>
    <n v="5663"/>
    <n v="3193"/>
    <n v="3072331"/>
    <n v="3161796"/>
    <n v="1134389"/>
    <n v="1247119"/>
    <n v="772350"/>
    <n v="620545"/>
    <n v="362039"/>
    <n v="626574"/>
    <n v="68081"/>
    <n v="51184"/>
    <n v="320601"/>
    <n v="303106"/>
    <n v="-26643"/>
    <n v="272284"/>
  </r>
  <r>
    <x v="2"/>
    <x v="2"/>
    <x v="3"/>
    <n v="6440"/>
    <n v="6311"/>
    <n v="22784"/>
    <n v="19946"/>
    <n v="9390747.25"/>
    <n v="8682372"/>
    <n v="3144296.83"/>
    <n v="3262472.74"/>
    <n v="2929109.83"/>
    <n v="2569124.2799999998"/>
    <n v="215187"/>
    <n v="693348.46"/>
    <n v="598109.80000000005"/>
    <n v="525667.79"/>
    <n v="1207900.6599999999"/>
    <n v="1111203.6499999999"/>
    <n v="-1590825.46"/>
    <n v="-943523.98"/>
  </r>
  <r>
    <x v="3"/>
    <x v="0"/>
    <x v="39"/>
    <n v="11"/>
    <n v="9"/>
    <n v="68"/>
    <n v="71"/>
    <n v="15226"/>
    <n v="15031"/>
    <n v="4115"/>
    <n v="7253"/>
    <n v="3195"/>
    <n v="2672"/>
    <n v="920"/>
    <n v="4581"/>
    <n v="2320"/>
    <n v="2209"/>
    <n v="1190"/>
    <n v="1052"/>
    <n v="-2590"/>
    <n v="1319"/>
  </r>
  <r>
    <x v="3"/>
    <x v="0"/>
    <x v="3"/>
    <n v="12"/>
    <n v="10"/>
    <n v="68"/>
    <n v="71"/>
    <n v="15226"/>
    <n v="15031"/>
    <n v="4115"/>
    <n v="7253"/>
    <n v="3195"/>
    <n v="2672"/>
    <n v="920"/>
    <n v="4581"/>
    <n v="2320"/>
    <n v="2209"/>
    <n v="1190"/>
    <n v="1052"/>
    <n v="-2590"/>
    <n v="1319"/>
  </r>
  <r>
    <x v="3"/>
    <x v="1"/>
    <x v="39"/>
    <n v="5"/>
    <n v="1"/>
    <n v="23"/>
    <n v="4"/>
    <n v="5259"/>
    <n v="752"/>
    <n v="1156"/>
    <n v="286"/>
    <n v="1132"/>
    <n v="134"/>
    <n v="24"/>
    <n v="153"/>
    <n v="822"/>
    <n v="111"/>
    <n v="422"/>
    <n v="53"/>
    <n v="-1220"/>
    <n v="-10"/>
  </r>
  <r>
    <x v="3"/>
    <x v="1"/>
    <x v="3"/>
    <n v="7"/>
    <n v="3"/>
    <n v="23"/>
    <n v="4"/>
    <n v="5259"/>
    <n v="752"/>
    <n v="1156"/>
    <n v="286"/>
    <n v="1132"/>
    <n v="134"/>
    <n v="24"/>
    <n v="153"/>
    <n v="822"/>
    <n v="111"/>
    <n v="422"/>
    <n v="53"/>
    <n v="-1220"/>
    <n v="-10"/>
  </r>
  <r>
    <x v="3"/>
    <x v="2"/>
    <x v="40"/>
    <n v="120"/>
    <n v="192"/>
    <n v="120"/>
    <n v="193"/>
    <n v="29934"/>
    <n v="44879"/>
    <n v="9900"/>
    <n v="16945"/>
    <n v="18544"/>
    <n v="23804"/>
    <n v="-8644"/>
    <n v="-6859"/>
    <n v="3892"/>
    <n v="7574"/>
    <n v="15363"/>
    <n v="16854"/>
    <n v="-27899"/>
    <n v="-31287"/>
  </r>
  <r>
    <x v="3"/>
    <x v="2"/>
    <x v="39"/>
    <n v="2093"/>
    <n v="1816"/>
    <n v="23061"/>
    <n v="21004"/>
    <n v="4700780"/>
    <n v="4789952"/>
    <n v="1650457"/>
    <n v="1923912"/>
    <n v="969481"/>
    <n v="856151"/>
    <n v="680976"/>
    <n v="1067762"/>
    <n v="696531"/>
    <n v="707800"/>
    <n v="357181"/>
    <n v="337201"/>
    <n v="-372735"/>
    <n v="22760"/>
  </r>
  <r>
    <x v="3"/>
    <x v="2"/>
    <x v="3"/>
    <n v="2224"/>
    <n v="2019"/>
    <n v="23181"/>
    <n v="21197"/>
    <n v="4730714"/>
    <n v="4834831"/>
    <n v="1660357"/>
    <n v="1940857"/>
    <n v="988025"/>
    <n v="879955"/>
    <n v="672332"/>
    <n v="1060903"/>
    <n v="700423"/>
    <n v="715374"/>
    <n v="372544"/>
    <n v="354055"/>
    <n v="-400634"/>
    <n v="-8527"/>
  </r>
  <r>
    <x v="4"/>
    <x v="0"/>
    <x v="41"/>
    <n v="1"/>
    <n v="3"/>
    <n v="2"/>
    <n v="7"/>
    <n v="621"/>
    <n v="1588"/>
    <n v="327"/>
    <n v="589"/>
    <n v="131"/>
    <n v="327"/>
    <n v="196"/>
    <n v="262"/>
    <n v="11"/>
    <n v="47"/>
    <n v="28"/>
    <n v="78"/>
    <n v="157"/>
    <n v="137"/>
  </r>
  <r>
    <x v="4"/>
    <x v="0"/>
    <x v="42"/>
    <n v="7"/>
    <n v="6"/>
    <n v="23"/>
    <n v="14"/>
    <n v="5903"/>
    <n v="7019"/>
    <n v="2359"/>
    <n v="3162"/>
    <n v="1011"/>
    <n v="1688"/>
    <n v="1347"/>
    <n v="1473"/>
    <n v="27"/>
    <n v="54"/>
    <n v="472"/>
    <n v="663"/>
    <n v="848"/>
    <n v="756"/>
  </r>
  <r>
    <x v="4"/>
    <x v="0"/>
    <x v="3"/>
    <n v="14"/>
    <n v="13"/>
    <n v="25"/>
    <n v="21"/>
    <n v="6524"/>
    <n v="8607"/>
    <n v="2686"/>
    <n v="3751"/>
    <n v="1142"/>
    <n v="2015"/>
    <n v="1543"/>
    <n v="1735"/>
    <n v="38"/>
    <n v="101"/>
    <n v="500"/>
    <n v="741"/>
    <n v="1005"/>
    <n v="893"/>
  </r>
  <r>
    <x v="4"/>
    <x v="1"/>
    <x v="41"/>
    <n v="80"/>
    <n v="78"/>
    <n v="290"/>
    <n v="145"/>
    <n v="36945"/>
    <n v="27133"/>
    <n v="10601"/>
    <n v="6748"/>
    <n v="8073"/>
    <n v="5626"/>
    <n v="2528"/>
    <n v="1122"/>
    <n v="671"/>
    <n v="815"/>
    <n v="1744"/>
    <n v="1333"/>
    <n v="113"/>
    <n v="-1026"/>
  </r>
  <r>
    <x v="4"/>
    <x v="1"/>
    <x v="43"/>
    <n v="0"/>
    <n v="1"/>
    <n v="0"/>
    <n v="1"/>
    <n v="0"/>
    <n v="0"/>
    <n v="0"/>
    <n v="0"/>
    <n v="0"/>
    <n v="0"/>
    <n v="0"/>
    <n v="0"/>
    <n v="0"/>
    <n v="0"/>
    <n v="0"/>
    <n v="0"/>
    <n v="0"/>
    <n v="0"/>
  </r>
  <r>
    <x v="4"/>
    <x v="1"/>
    <x v="42"/>
    <n v="3"/>
    <n v="0"/>
    <n v="11"/>
    <n v="0"/>
    <n v="369"/>
    <n v="0"/>
    <n v="47"/>
    <n v="0"/>
    <n v="61"/>
    <n v="0"/>
    <n v="-14"/>
    <n v="0"/>
    <n v="2"/>
    <n v="0"/>
    <n v="28"/>
    <n v="0"/>
    <n v="-45"/>
    <n v="0"/>
  </r>
  <r>
    <x v="4"/>
    <x v="1"/>
    <x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"/>
    <x v="3"/>
    <n v="84"/>
    <n v="79"/>
    <n v="301"/>
    <n v="146"/>
    <n v="37314"/>
    <n v="27133"/>
    <n v="10648"/>
    <n v="6748"/>
    <n v="8134"/>
    <n v="5626"/>
    <n v="2514"/>
    <n v="1122"/>
    <n v="673"/>
    <n v="815"/>
    <n v="1772"/>
    <n v="1333"/>
    <n v="68"/>
    <n v="-1026"/>
  </r>
  <r>
    <x v="4"/>
    <x v="2"/>
    <x v="41"/>
    <n v="3524"/>
    <n v="3253"/>
    <n v="14981"/>
    <n v="12925"/>
    <n v="2423370"/>
    <n v="2082988"/>
    <n v="786853"/>
    <n v="744797"/>
    <n v="530000"/>
    <n v="432409"/>
    <n v="256854"/>
    <n v="312388"/>
    <n v="44061"/>
    <n v="62621"/>
    <n v="114482"/>
    <n v="102486"/>
    <n v="98311"/>
    <n v="147281"/>
  </r>
  <r>
    <x v="4"/>
    <x v="2"/>
    <x v="43"/>
    <n v="9286"/>
    <n v="9897"/>
    <n v="43623"/>
    <n v="37949"/>
    <n v="4765860"/>
    <n v="5232424"/>
    <n v="2209682"/>
    <n v="2372830"/>
    <n v="1806349"/>
    <n v="1791766"/>
    <n v="403333"/>
    <n v="581063"/>
    <n v="200688"/>
    <n v="323744"/>
    <n v="298277"/>
    <n v="318916"/>
    <n v="-95633"/>
    <n v="-61597"/>
  </r>
  <r>
    <x v="4"/>
    <x v="2"/>
    <x v="45"/>
    <n v="416"/>
    <n v="0"/>
    <n v="1074"/>
    <n v="0"/>
    <n v="210356"/>
    <n v="0"/>
    <n v="82486"/>
    <n v="0"/>
    <n v="30219"/>
    <n v="0"/>
    <n v="52267"/>
    <n v="0"/>
    <n v="0"/>
    <n v="0"/>
    <n v="5416"/>
    <n v="0"/>
    <n v="46850"/>
    <n v="0"/>
  </r>
  <r>
    <x v="4"/>
    <x v="2"/>
    <x v="42"/>
    <n v="218"/>
    <n v="198"/>
    <n v="453"/>
    <n v="624"/>
    <n v="142227"/>
    <n v="183954"/>
    <n v="48578"/>
    <n v="66842"/>
    <n v="23883"/>
    <n v="44285"/>
    <n v="24695"/>
    <n v="22558"/>
    <n v="645"/>
    <n v="1403"/>
    <n v="11141"/>
    <n v="17396"/>
    <n v="12909"/>
    <n v="3759"/>
  </r>
  <r>
    <x v="4"/>
    <x v="2"/>
    <x v="44"/>
    <n v="476"/>
    <n v="1091"/>
    <n v="401"/>
    <n v="2621"/>
    <n v="62379"/>
    <n v="521698"/>
    <n v="29218"/>
    <n v="257530"/>
    <n v="329229"/>
    <n v="411913"/>
    <n v="-300011"/>
    <n v="-154383"/>
    <n v="301895"/>
    <n v="365420"/>
    <n v="149499"/>
    <n v="162067"/>
    <n v="-751405"/>
    <n v="-681870"/>
  </r>
  <r>
    <x v="4"/>
    <x v="2"/>
    <x v="3"/>
    <n v="13654"/>
    <n v="14224"/>
    <n v="60532"/>
    <n v="54119"/>
    <n v="7604192"/>
    <n v="8021064"/>
    <n v="3156817"/>
    <n v="3441999"/>
    <n v="2719680"/>
    <n v="2680373"/>
    <n v="437138"/>
    <n v="761626"/>
    <n v="547289"/>
    <n v="753188"/>
    <n v="578815"/>
    <n v="600865"/>
    <n v="-688968"/>
    <n v="-592427"/>
  </r>
  <r>
    <x v="5"/>
    <x v="0"/>
    <x v="46"/>
    <n v="2"/>
    <n v="2"/>
    <n v="4"/>
    <n v="3"/>
    <n v="822"/>
    <n v="491"/>
    <n v="224"/>
    <n v="354"/>
    <n v="535"/>
    <n v="272"/>
    <n v="-312"/>
    <n v="82"/>
    <n v="216"/>
    <n v="110"/>
    <n v="117"/>
    <n v="65"/>
    <n v="-645"/>
    <n v="-92"/>
  </r>
  <r>
    <x v="5"/>
    <x v="0"/>
    <x v="47"/>
    <n v="26"/>
    <n v="39"/>
    <n v="36"/>
    <n v="51"/>
    <n v="10210"/>
    <n v="14543"/>
    <n v="4832"/>
    <n v="5747"/>
    <n v="2603"/>
    <n v="4022"/>
    <n v="2229"/>
    <n v="1724"/>
    <n v="972"/>
    <n v="1375"/>
    <n v="941"/>
    <n v="1399"/>
    <n v="316"/>
    <n v="-1050"/>
  </r>
  <r>
    <x v="5"/>
    <x v="0"/>
    <x v="3"/>
    <n v="31"/>
    <n v="43"/>
    <n v="40"/>
    <n v="54"/>
    <n v="11032"/>
    <n v="15034"/>
    <n v="5056"/>
    <n v="6101"/>
    <n v="3138"/>
    <n v="4294"/>
    <n v="1917"/>
    <n v="1806"/>
    <n v="1188"/>
    <n v="1485"/>
    <n v="1058"/>
    <n v="1464"/>
    <n v="-329"/>
    <n v="-1142"/>
  </r>
  <r>
    <x v="5"/>
    <x v="1"/>
    <x v="46"/>
    <n v="4"/>
    <n v="5"/>
    <n v="8"/>
    <n v="10"/>
    <n v="835"/>
    <n v="1551"/>
    <n v="251"/>
    <n v="400"/>
    <n v="501"/>
    <n v="856"/>
    <n v="-251"/>
    <n v="-456"/>
    <n v="202"/>
    <n v="346"/>
    <n v="110"/>
    <n v="204"/>
    <n v="-563"/>
    <n v="-1006"/>
  </r>
  <r>
    <x v="5"/>
    <x v="1"/>
    <x v="47"/>
    <n v="157"/>
    <n v="107"/>
    <n v="254"/>
    <n v="206"/>
    <n v="81563"/>
    <n v="59618"/>
    <n v="28148"/>
    <n v="20397"/>
    <n v="20490"/>
    <n v="16591"/>
    <n v="7658"/>
    <n v="3806"/>
    <n v="7649"/>
    <n v="5672"/>
    <n v="7409"/>
    <n v="5769"/>
    <n v="-7400"/>
    <n v="-7635"/>
  </r>
  <r>
    <x v="5"/>
    <x v="1"/>
    <x v="3"/>
    <n v="159"/>
    <n v="112"/>
    <n v="262"/>
    <n v="216"/>
    <n v="82398"/>
    <n v="61169"/>
    <n v="28399"/>
    <n v="20797"/>
    <n v="20991"/>
    <n v="17447"/>
    <n v="7407"/>
    <n v="3350"/>
    <n v="7851"/>
    <n v="6018"/>
    <n v="7519"/>
    <n v="5973"/>
    <n v="-7963"/>
    <n v="-8641"/>
  </r>
  <r>
    <x v="5"/>
    <x v="2"/>
    <x v="46"/>
    <n v="4616"/>
    <n v="5689"/>
    <n v="37240"/>
    <n v="61212"/>
    <n v="1759247"/>
    <n v="2169972"/>
    <n v="448692"/>
    <n v="611729"/>
    <n v="1064691"/>
    <n v="1210041"/>
    <n v="-615998"/>
    <n v="-598312"/>
    <n v="428281"/>
    <n v="488690"/>
    <n v="232220"/>
    <n v="288150"/>
    <n v="-1276499"/>
    <n v="-1375152"/>
  </r>
  <r>
    <x v="5"/>
    <x v="2"/>
    <x v="48"/>
    <n v="0"/>
    <n v="10992"/>
    <n v="0"/>
    <n v="0"/>
    <n v="4886315.42"/>
    <n v="4641836.84"/>
    <n v="2155796.2400000002"/>
    <n v="2039707.51"/>
    <n v="2974387.46"/>
    <n v="2567532.98"/>
    <n v="-818591.22"/>
    <n v="-527825.47"/>
    <n v="1199882.8700000001"/>
    <n v="1031544.54"/>
    <n v="650593.18000000005"/>
    <n v="626592.21"/>
    <n v="-2669067.27"/>
    <n v="-2185962.2200000002"/>
  </r>
  <r>
    <x v="5"/>
    <x v="2"/>
    <x v="47"/>
    <n v="10531"/>
    <n v="9491"/>
    <n v="16895"/>
    <n v="15538"/>
    <n v="5278505"/>
    <n v="4650325"/>
    <n v="1898852"/>
    <n v="1789062"/>
    <n v="1325130"/>
    <n v="1286717"/>
    <n v="573723"/>
    <n v="502345"/>
    <n v="494666"/>
    <n v="439853"/>
    <n v="479178"/>
    <n v="447396"/>
    <n v="-400121"/>
    <n v="-384904"/>
  </r>
  <r>
    <x v="5"/>
    <x v="2"/>
    <x v="3"/>
    <n v="14484"/>
    <n v="14400"/>
    <n v="54135"/>
    <n v="76750"/>
    <n v="11924067.42"/>
    <n v="11462133.84"/>
    <n v="4503340.24"/>
    <n v="4440498.51"/>
    <n v="5364208.46"/>
    <n v="5064290.9800000004"/>
    <n v="-860866.22"/>
    <n v="-623792.47"/>
    <n v="2122829.87"/>
    <n v="1960087.54"/>
    <n v="1361991.18"/>
    <n v="1362138.21"/>
    <n v="-4345687.2699999996"/>
    <n v="-3946018.22"/>
  </r>
  <r>
    <x v="6"/>
    <x v="0"/>
    <x v="49"/>
    <n v="26"/>
    <n v="58"/>
    <n v="29"/>
    <n v="69"/>
    <n v="31095"/>
    <n v="92240"/>
    <n v="15129"/>
    <n v="34133"/>
    <n v="14826"/>
    <n v="47440"/>
    <n v="303"/>
    <n v="-13307"/>
    <n v="1652"/>
    <n v="5167"/>
    <n v="9986"/>
    <n v="34663"/>
    <n v="-11335"/>
    <n v="-53138"/>
  </r>
  <r>
    <x v="6"/>
    <x v="0"/>
    <x v="50"/>
    <n v="45"/>
    <n v="84"/>
    <n v="79"/>
    <n v="92"/>
    <n v="65244"/>
    <n v="125650"/>
    <n v="19881"/>
    <n v="51434"/>
    <n v="26352"/>
    <n v="53744"/>
    <n v="-6471"/>
    <n v="-2309"/>
    <n v="4142"/>
    <n v="7858"/>
    <n v="21616"/>
    <n v="41750"/>
    <n v="-32229"/>
    <n v="-51917"/>
  </r>
  <r>
    <x v="6"/>
    <x v="0"/>
    <x v="51"/>
    <n v="38"/>
    <n v="63"/>
    <n v="38"/>
    <n v="63"/>
    <n v="53145"/>
    <n v="89250"/>
    <n v="22009"/>
    <n v="35392"/>
    <n v="23654"/>
    <n v="38140"/>
    <n v="-1645"/>
    <n v="-2749"/>
    <n v="3791"/>
    <n v="6046"/>
    <n v="18708"/>
    <n v="29132"/>
    <n v="-24144"/>
    <n v="-37927"/>
  </r>
  <r>
    <x v="6"/>
    <x v="0"/>
    <x v="52"/>
    <n v="40"/>
    <n v="52"/>
    <n v="135"/>
    <n v="58"/>
    <n v="62509"/>
    <n v="75320"/>
    <n v="23956"/>
    <n v="28224"/>
    <n v="32498"/>
    <n v="36786"/>
    <n v="-8542"/>
    <n v="-8562"/>
    <n v="3066"/>
    <n v="3645"/>
    <n v="19699"/>
    <n v="26311"/>
    <n v="-31307"/>
    <n v="-38518"/>
  </r>
  <r>
    <x v="6"/>
    <x v="0"/>
    <x v="53"/>
    <n v="1363"/>
    <n v="0"/>
    <n v="1575"/>
    <n v="0"/>
    <n v="4065068"/>
    <n v="0"/>
    <n v="1540365"/>
    <n v="0"/>
    <n v="1217952"/>
    <n v="0"/>
    <n v="322413"/>
    <n v="0"/>
    <n v="28"/>
    <n v="0"/>
    <n v="196521"/>
    <n v="0"/>
    <n v="125864"/>
    <n v="0"/>
  </r>
  <r>
    <x v="6"/>
    <x v="0"/>
    <x v="54"/>
    <n v="1311"/>
    <n v="0"/>
    <n v="1124"/>
    <n v="0"/>
    <n v="995555"/>
    <n v="0"/>
    <n v="390845"/>
    <n v="0"/>
    <n v="308171"/>
    <n v="0"/>
    <n v="82674"/>
    <n v="0"/>
    <n v="140"/>
    <n v="0"/>
    <n v="77068"/>
    <n v="0"/>
    <n v="5466"/>
    <n v="0"/>
  </r>
  <r>
    <x v="6"/>
    <x v="0"/>
    <x v="55"/>
    <n v="6"/>
    <n v="3"/>
    <n v="8"/>
    <n v="3"/>
    <n v="13943"/>
    <n v="8763"/>
    <n v="5925"/>
    <n v="2709"/>
    <n v="1672"/>
    <n v="1181"/>
    <n v="4254"/>
    <n v="1528"/>
    <n v="247"/>
    <n v="164"/>
    <n v="676"/>
    <n v="434"/>
    <n v="3331"/>
    <n v="930"/>
  </r>
  <r>
    <x v="6"/>
    <x v="0"/>
    <x v="56"/>
    <n v="49"/>
    <n v="0"/>
    <n v="3109"/>
    <n v="0"/>
    <n v="1177654"/>
    <n v="0"/>
    <n v="547163"/>
    <n v="0"/>
    <n v="167783"/>
    <n v="0"/>
    <n v="379381"/>
    <n v="0"/>
    <n v="2"/>
    <n v="0"/>
    <n v="25789"/>
    <n v="0"/>
    <n v="353589"/>
    <n v="0"/>
  </r>
  <r>
    <x v="6"/>
    <x v="0"/>
    <x v="57"/>
    <n v="248"/>
    <n v="0"/>
    <n v="292"/>
    <n v="0"/>
    <n v="788442"/>
    <n v="0"/>
    <n v="338071"/>
    <n v="0"/>
    <n v="53360"/>
    <n v="0"/>
    <n v="284711"/>
    <n v="0"/>
    <n v="1"/>
    <n v="0"/>
    <n v="13657"/>
    <n v="0"/>
    <n v="271053"/>
    <n v="0"/>
  </r>
  <r>
    <x v="6"/>
    <x v="0"/>
    <x v="58"/>
    <n v="6"/>
    <n v="2"/>
    <n v="4"/>
    <n v="78"/>
    <n v="8818"/>
    <n v="17153"/>
    <n v="5339"/>
    <n v="3628"/>
    <n v="507"/>
    <n v="4874"/>
    <n v="4832"/>
    <n v="-1246"/>
    <n v="191"/>
    <n v="455"/>
    <n v="26"/>
    <n v="-271"/>
    <n v="4615"/>
    <n v="-1430"/>
  </r>
  <r>
    <x v="6"/>
    <x v="0"/>
    <x v="59"/>
    <n v="73"/>
    <n v="92"/>
    <n v="224"/>
    <n v="337"/>
    <n v="158970"/>
    <n v="232722"/>
    <n v="69220"/>
    <n v="106396"/>
    <n v="20211"/>
    <n v="30498"/>
    <n v="49008"/>
    <n v="75897"/>
    <n v="2454"/>
    <n v="3557"/>
    <n v="8566"/>
    <n v="12761"/>
    <n v="37988"/>
    <n v="59579"/>
  </r>
  <r>
    <x v="6"/>
    <x v="0"/>
    <x v="60"/>
    <n v="1"/>
    <n v="0"/>
    <n v="2"/>
    <n v="0"/>
    <n v="88"/>
    <n v="0"/>
    <n v="19"/>
    <n v="0"/>
    <n v="45"/>
    <n v="0"/>
    <n v="-27"/>
    <n v="0"/>
    <n v="20"/>
    <n v="0"/>
    <n v="37"/>
    <n v="0"/>
    <n v="-83"/>
    <n v="0"/>
  </r>
  <r>
    <x v="6"/>
    <x v="0"/>
    <x v="3"/>
    <n v="1892"/>
    <n v="328"/>
    <n v="6619"/>
    <n v="700"/>
    <n v="7420531"/>
    <n v="641098"/>
    <n v="2977922"/>
    <n v="261916"/>
    <n v="1867031"/>
    <n v="212663"/>
    <n v="1110891"/>
    <n v="49252"/>
    <n v="15734"/>
    <n v="26892"/>
    <n v="392349"/>
    <n v="144780"/>
    <n v="702808"/>
    <n v="-122421"/>
  </r>
  <r>
    <x v="6"/>
    <x v="1"/>
    <x v="49"/>
    <n v="86"/>
    <n v="44"/>
    <n v="104"/>
    <n v="53"/>
    <n v="97290"/>
    <n v="46970"/>
    <n v="33075"/>
    <n v="13831"/>
    <n v="45809"/>
    <n v="24190"/>
    <n v="-12734"/>
    <n v="-10359"/>
    <n v="5105"/>
    <n v="2635"/>
    <n v="30854"/>
    <n v="17675"/>
    <n v="-48694"/>
    <n v="-30669"/>
  </r>
  <r>
    <x v="6"/>
    <x v="1"/>
    <x v="50"/>
    <n v="317"/>
    <n v="343"/>
    <n v="548"/>
    <n v="357"/>
    <n v="121411"/>
    <n v="89530"/>
    <n v="39578"/>
    <n v="31013"/>
    <n v="48405"/>
    <n v="38473"/>
    <n v="-8827"/>
    <n v="-7459"/>
    <n v="7609"/>
    <n v="5625"/>
    <n v="39707"/>
    <n v="29887"/>
    <n v="-56143"/>
    <n v="-42971"/>
  </r>
  <r>
    <x v="6"/>
    <x v="1"/>
    <x v="51"/>
    <n v="76"/>
    <n v="36"/>
    <n v="176"/>
    <n v="45"/>
    <n v="83039"/>
    <n v="41510"/>
    <n v="26867"/>
    <n v="11991"/>
    <n v="36915"/>
    <n v="17697"/>
    <n v="-10048"/>
    <n v="-5706"/>
    <n v="5915"/>
    <n v="2805"/>
    <n v="29193"/>
    <n v="13517"/>
    <n v="-45156"/>
    <n v="-22029"/>
  </r>
  <r>
    <x v="6"/>
    <x v="1"/>
    <x v="52"/>
    <n v="119"/>
    <n v="59"/>
    <n v="263"/>
    <n v="68"/>
    <n v="140195"/>
    <n v="66640"/>
    <n v="52868"/>
    <n v="20569"/>
    <n v="70731"/>
    <n v="32624"/>
    <n v="-17863"/>
    <n v="-12055"/>
    <n v="6673"/>
    <n v="3232"/>
    <n v="42875"/>
    <n v="23334"/>
    <n v="-67411"/>
    <n v="-38622"/>
  </r>
  <r>
    <x v="6"/>
    <x v="1"/>
    <x v="53"/>
    <n v="236"/>
    <n v="0"/>
    <n v="228"/>
    <n v="0"/>
    <n v="1229924"/>
    <n v="0"/>
    <n v="464200"/>
    <n v="0"/>
    <n v="372375"/>
    <n v="0"/>
    <n v="91825"/>
    <n v="0"/>
    <n v="8"/>
    <n v="0"/>
    <n v="60093"/>
    <n v="0"/>
    <n v="31724"/>
    <n v="0"/>
  </r>
  <r>
    <x v="6"/>
    <x v="1"/>
    <x v="54"/>
    <n v="247"/>
    <n v="0"/>
    <n v="284"/>
    <n v="0"/>
    <n v="383190"/>
    <n v="0"/>
    <n v="142593"/>
    <n v="0"/>
    <n v="118152"/>
    <n v="0"/>
    <n v="24440"/>
    <n v="0"/>
    <n v="54"/>
    <n v="0"/>
    <n v="29548"/>
    <n v="0"/>
    <n v="-5161"/>
    <n v="0"/>
  </r>
  <r>
    <x v="6"/>
    <x v="1"/>
    <x v="55"/>
    <n v="2"/>
    <n v="0"/>
    <n v="6"/>
    <n v="0"/>
    <n v="4758"/>
    <n v="0"/>
    <n v="1588"/>
    <n v="0"/>
    <n v="546"/>
    <n v="0"/>
    <n v="1042"/>
    <n v="0"/>
    <n v="81"/>
    <n v="0"/>
    <n v="221"/>
    <n v="0"/>
    <n v="741"/>
    <n v="0"/>
  </r>
  <r>
    <x v="6"/>
    <x v="1"/>
    <x v="56"/>
    <n v="10"/>
    <n v="0"/>
    <n v="434"/>
    <n v="0"/>
    <n v="271430"/>
    <n v="0"/>
    <n v="101297"/>
    <n v="0"/>
    <n v="28996"/>
    <n v="0"/>
    <n v="72301"/>
    <n v="0"/>
    <n v="1"/>
    <n v="0"/>
    <n v="6512"/>
    <n v="0"/>
    <n v="65788"/>
    <n v="0"/>
  </r>
  <r>
    <x v="6"/>
    <x v="1"/>
    <x v="57"/>
    <n v="1"/>
    <n v="0"/>
    <n v="1"/>
    <n v="0"/>
    <n v="2500"/>
    <n v="0"/>
    <n v="651"/>
    <n v="0"/>
    <n v="174"/>
    <n v="0"/>
    <n v="477"/>
    <n v="0"/>
    <n v="0"/>
    <n v="0"/>
    <n v="45"/>
    <n v="0"/>
    <n v="432"/>
    <n v="0"/>
  </r>
  <r>
    <x v="6"/>
    <x v="1"/>
    <x v="58"/>
    <n v="0"/>
    <n v="1"/>
    <n v="0"/>
    <n v="1"/>
    <n v="0"/>
    <n v="630"/>
    <n v="0"/>
    <n v="240"/>
    <n v="0"/>
    <n v="179"/>
    <n v="0"/>
    <n v="61"/>
    <n v="0"/>
    <n v="16"/>
    <n v="0"/>
    <n v="-10"/>
    <n v="0"/>
    <n v="54"/>
  </r>
  <r>
    <x v="6"/>
    <x v="1"/>
    <x v="59"/>
    <n v="18"/>
    <n v="7"/>
    <n v="32"/>
    <n v="18"/>
    <n v="31419"/>
    <n v="13163"/>
    <n v="9906"/>
    <n v="3039"/>
    <n v="3933"/>
    <n v="1728"/>
    <n v="5973"/>
    <n v="1311"/>
    <n v="478"/>
    <n v="202"/>
    <n v="1667"/>
    <n v="723"/>
    <n v="3829"/>
    <n v="387"/>
  </r>
  <r>
    <x v="6"/>
    <x v="1"/>
    <x v="3"/>
    <n v="729"/>
    <n v="486"/>
    <n v="2076"/>
    <n v="542"/>
    <n v="2365156"/>
    <n v="258443"/>
    <n v="872623"/>
    <n v="80683"/>
    <n v="726036"/>
    <n v="114891"/>
    <n v="146586"/>
    <n v="-34207"/>
    <n v="25924"/>
    <n v="14515"/>
    <n v="240715"/>
    <n v="85126"/>
    <n v="-120051"/>
    <n v="-133850"/>
  </r>
  <r>
    <x v="6"/>
    <x v="2"/>
    <x v="54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"/>
    <x v="55"/>
    <n v="1417"/>
    <n v="1154"/>
    <n v="2891"/>
    <n v="2403"/>
    <n v="1218284"/>
    <n v="967017"/>
    <n v="437166"/>
    <n v="370375"/>
    <n v="145082"/>
    <n v="133798"/>
    <n v="292084"/>
    <n v="236576"/>
    <n v="21238"/>
    <n v="18531"/>
    <n v="58225"/>
    <n v="49153"/>
    <n v="212621"/>
    <n v="168892"/>
  </r>
  <r>
    <x v="6"/>
    <x v="2"/>
    <x v="61"/>
    <n v="94"/>
    <n v="66"/>
    <n v="95"/>
    <n v="65"/>
    <n v="21258"/>
    <n v="13563"/>
    <n v="8839"/>
    <n v="5853"/>
    <n v="15222"/>
    <n v="8426"/>
    <n v="-6383"/>
    <n v="-2573"/>
    <n v="0"/>
    <n v="1"/>
    <n v="1712"/>
    <n v="1056"/>
    <n v="-8095"/>
    <n v="-3630"/>
  </r>
  <r>
    <x v="6"/>
    <x v="2"/>
    <x v="62"/>
    <n v="0"/>
    <n v="0"/>
    <n v="0"/>
    <n v="0"/>
    <n v="1264431.2"/>
    <n v="570965"/>
    <n v="555039.77"/>
    <n v="235395.01"/>
    <n v="893311.19"/>
    <n v="335921.32"/>
    <n v="-338271.42"/>
    <n v="-100526.31"/>
    <n v="13.83"/>
    <n v="23.18"/>
    <n v="100440.18"/>
    <n v="43309.56"/>
    <n v="-438725.43"/>
    <n v="-143859.04999999999"/>
  </r>
  <r>
    <x v="6"/>
    <x v="2"/>
    <x v="63"/>
    <n v="713"/>
    <n v="394"/>
    <n v="1113"/>
    <n v="601"/>
    <n v="75838"/>
    <n v="42552"/>
    <n v="29747"/>
    <n v="17771"/>
    <n v="41606"/>
    <n v="22915"/>
    <n v="-11859"/>
    <n v="-5144"/>
    <n v="1"/>
    <n v="0"/>
    <n v="4702"/>
    <n v="2761"/>
    <n v="-16561"/>
    <n v="-7905"/>
  </r>
  <r>
    <x v="6"/>
    <x v="2"/>
    <x v="64"/>
    <n v="0"/>
    <n v="0"/>
    <n v="0"/>
    <n v="0"/>
    <n v="1937025"/>
    <n v="1042635"/>
    <n v="989806.78"/>
    <n v="498392.4"/>
    <n v="1061975.07"/>
    <n v="564491.82999999996"/>
    <n v="-72168.289999999994"/>
    <n v="-66099.429999999993"/>
    <n v="15.79"/>
    <n v="10.08"/>
    <n v="120004.67"/>
    <n v="69851.48"/>
    <n v="-192188.75"/>
    <n v="-135960.99"/>
  </r>
  <r>
    <x v="6"/>
    <x v="2"/>
    <x v="65"/>
    <n v="14"/>
    <n v="15"/>
    <n v="14"/>
    <n v="14"/>
    <n v="3414"/>
    <n v="3108"/>
    <n v="1243"/>
    <n v="1328"/>
    <n v="2338"/>
    <n v="1949"/>
    <n v="-1096"/>
    <n v="-621"/>
    <n v="0"/>
    <n v="0"/>
    <n v="276"/>
    <n v="235"/>
    <n v="-1372"/>
    <n v="-856"/>
  </r>
  <r>
    <x v="6"/>
    <x v="2"/>
    <x v="66"/>
    <n v="0"/>
    <n v="0"/>
    <n v="0"/>
    <n v="0"/>
    <n v="598617.39"/>
    <n v="317967"/>
    <n v="313039.89"/>
    <n v="152474.01"/>
    <n v="410055.72"/>
    <n v="209543.35"/>
    <n v="-97015.83"/>
    <n v="-57069.34"/>
    <n v="5.17"/>
    <n v="0.11"/>
    <n v="48363.22"/>
    <n v="26156.68"/>
    <n v="-145384.22"/>
    <n v="-83226.13"/>
  </r>
  <r>
    <x v="6"/>
    <x v="2"/>
    <x v="67"/>
    <n v="103"/>
    <n v="0"/>
    <n v="103"/>
    <n v="0"/>
    <n v="24249"/>
    <n v="0"/>
    <n v="3667"/>
    <n v="0"/>
    <n v="16247"/>
    <n v="0"/>
    <n v="-12580"/>
    <n v="0"/>
    <n v="0"/>
    <n v="0"/>
    <n v="1758"/>
    <n v="0"/>
    <n v="-14338"/>
    <n v="0"/>
  </r>
  <r>
    <x v="6"/>
    <x v="2"/>
    <x v="68"/>
    <n v="0"/>
    <n v="0"/>
    <n v="0"/>
    <n v="0"/>
    <n v="4074271"/>
    <n v="0"/>
    <n v="1624216.49"/>
    <n v="0"/>
    <n v="2836189.11"/>
    <n v="0"/>
    <n v="-1211972.6200000001"/>
    <n v="0"/>
    <n v="42.43"/>
    <n v="0"/>
    <n v="306812.63"/>
    <n v="0"/>
    <n v="-1518827.68"/>
    <n v="0"/>
  </r>
  <r>
    <x v="6"/>
    <x v="2"/>
    <x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"/>
    <x v="58"/>
    <n v="6530"/>
    <n v="6899"/>
    <n v="36704"/>
    <n v="23885"/>
    <n v="8636940"/>
    <n v="6732786"/>
    <n v="3298967"/>
    <n v="2721454"/>
    <n v="1698018"/>
    <n v="1667846"/>
    <n v="1600949"/>
    <n v="1053607"/>
    <n v="180455"/>
    <n v="175393"/>
    <n v="24851"/>
    <n v="-104430"/>
    <n v="1395643"/>
    <n v="982645"/>
  </r>
  <r>
    <x v="6"/>
    <x v="2"/>
    <x v="70"/>
    <n v="0"/>
    <n v="0"/>
    <n v="0"/>
    <n v="0"/>
    <n v="13686"/>
    <n v="0"/>
    <n v="-118188.04"/>
    <n v="-254936.4"/>
    <n v="754.11"/>
    <n v="0"/>
    <n v="-118942.15"/>
    <n v="-254936.4"/>
    <n v="284.13"/>
    <n v="0"/>
    <n v="39.130000000000003"/>
    <n v="0"/>
    <n v="-119265.41"/>
    <n v="-254936.4"/>
  </r>
  <r>
    <x v="6"/>
    <x v="2"/>
    <x v="71"/>
    <n v="31"/>
    <n v="68"/>
    <n v="57"/>
    <n v="126"/>
    <n v="8357"/>
    <n v="16580"/>
    <n v="2248"/>
    <n v="4177"/>
    <n v="7628"/>
    <n v="-2045"/>
    <n v="-5380"/>
    <n v="6222"/>
    <n v="479"/>
    <n v="434"/>
    <n v="1526"/>
    <n v="760"/>
    <n v="-7385"/>
    <n v="5028"/>
  </r>
  <r>
    <x v="6"/>
    <x v="2"/>
    <x v="72"/>
    <n v="0"/>
    <n v="0"/>
    <n v="0"/>
    <n v="0"/>
    <n v="183410"/>
    <n v="0"/>
    <n v="183410"/>
    <n v="0"/>
    <n v="368366.86"/>
    <n v="0"/>
    <n v="-184956.86"/>
    <n v="0"/>
    <n v="4.62"/>
    <n v="0"/>
    <n v="40931.160000000003"/>
    <n v="0"/>
    <n v="-225892.64"/>
    <n v="0"/>
  </r>
  <r>
    <x v="6"/>
    <x v="2"/>
    <x v="59"/>
    <n v="2784"/>
    <n v="2727"/>
    <n v="22598"/>
    <n v="20320"/>
    <n v="5046601"/>
    <n v="4892428"/>
    <n v="1842609"/>
    <n v="1870343"/>
    <n v="638608"/>
    <n v="641313"/>
    <n v="1204000"/>
    <n v="1229031"/>
    <n v="77546"/>
    <n v="74801"/>
    <n v="270649"/>
    <n v="268337"/>
    <n v="855805"/>
    <n v="885893"/>
  </r>
  <r>
    <x v="6"/>
    <x v="2"/>
    <x v="73"/>
    <n v="1162"/>
    <n v="818"/>
    <n v="3481"/>
    <n v="2265"/>
    <n v="282522"/>
    <n v="214316"/>
    <n v="117559"/>
    <n v="97349"/>
    <n v="416285"/>
    <n v="240405"/>
    <n v="-298726"/>
    <n v="-143056"/>
    <n v="479"/>
    <n v="307"/>
    <n v="66873"/>
    <n v="41419"/>
    <n v="-366078"/>
    <n v="-184781"/>
  </r>
  <r>
    <x v="6"/>
    <x v="2"/>
    <x v="74"/>
    <n v="0"/>
    <n v="0"/>
    <n v="0"/>
    <n v="0"/>
    <n v="374262"/>
    <n v="404728"/>
    <n v="273316.96999999997"/>
    <n v="180162.83"/>
    <n v="531300.72"/>
    <n v="500977.34"/>
    <n v="-257983.75"/>
    <n v="-320814.51"/>
    <n v="611.4"/>
    <n v="647.63"/>
    <n v="85357.92"/>
    <n v="78233.39"/>
    <n v="-343953.07"/>
    <n v="-399695.53"/>
  </r>
  <r>
    <x v="6"/>
    <x v="2"/>
    <x v="75"/>
    <n v="3531"/>
    <n v="3519"/>
    <n v="6542"/>
    <n v="6930"/>
    <n v="5538576"/>
    <n v="5289058"/>
    <n v="1792987"/>
    <n v="1842746"/>
    <n v="1612960"/>
    <n v="1457936"/>
    <n v="180028"/>
    <n v="384810"/>
    <n v="154532"/>
    <n v="138332"/>
    <n v="483750"/>
    <n v="445174"/>
    <n v="-458253"/>
    <n v="-198696"/>
  </r>
  <r>
    <x v="6"/>
    <x v="2"/>
    <x v="60"/>
    <n v="1432"/>
    <n v="1265"/>
    <n v="5669"/>
    <n v="4204"/>
    <n v="389627"/>
    <n v="305513"/>
    <n v="210687"/>
    <n v="189287"/>
    <n v="197406"/>
    <n v="148396"/>
    <n v="13282"/>
    <n v="40891"/>
    <n v="86056"/>
    <n v="67325"/>
    <n v="159655"/>
    <n v="134262"/>
    <n v="-232430"/>
    <n v="-160697"/>
  </r>
  <r>
    <x v="6"/>
    <x v="2"/>
    <x v="76"/>
    <n v="0"/>
    <n v="18966"/>
    <n v="0"/>
    <n v="0"/>
    <n v="7359184.9299999997"/>
    <n v="7683102.6500000004"/>
    <n v="2817811"/>
    <n v="2829574.95"/>
    <n v="3622017.15"/>
    <n v="3336924.06"/>
    <n v="-804206.15"/>
    <n v="-507349.11"/>
    <n v="1581058.92"/>
    <n v="1496971.55"/>
    <n v="2933235.28"/>
    <n v="3016867.52"/>
    <n v="-5318500.3499999996"/>
    <n v="-5021188.18"/>
  </r>
  <r>
    <x v="6"/>
    <x v="2"/>
    <x v="77"/>
    <n v="179"/>
    <n v="146"/>
    <n v="182"/>
    <n v="150"/>
    <n v="35586"/>
    <n v="24731"/>
    <n v="14430"/>
    <n v="12006"/>
    <n v="71972"/>
    <n v="47067"/>
    <n v="-57542"/>
    <n v="-35062"/>
    <n v="861"/>
    <n v="566"/>
    <n v="10286"/>
    <n v="7076"/>
    <n v="-68689"/>
    <n v="-42704"/>
  </r>
  <r>
    <x v="6"/>
    <x v="2"/>
    <x v="78"/>
    <n v="0"/>
    <n v="0"/>
    <n v="0"/>
    <n v="0"/>
    <n v="75340"/>
    <n v="80290"/>
    <n v="36374.379999999997"/>
    <n v="39365.660000000003"/>
    <n v="164895.24"/>
    <n v="155972.44"/>
    <n v="-128520.86"/>
    <n v="-116606.78"/>
    <n v="1971.51"/>
    <n v="1981.43"/>
    <n v="23565.85"/>
    <n v="20551.310000000001"/>
    <n v="-154058.22"/>
    <n v="-139139.51999999999"/>
  </r>
  <r>
    <x v="6"/>
    <x v="2"/>
    <x v="3"/>
    <n v="17688"/>
    <n v="16864"/>
    <n v="79449"/>
    <n v="60963"/>
    <n v="37161479.520000003"/>
    <n v="28601339.649999999"/>
    <n v="14434976.24"/>
    <n v="10813117.460000001"/>
    <n v="14752237.17"/>
    <n v="9471836.3399999999"/>
    <n v="-317260.93"/>
    <n v="1341279.1200000001"/>
    <n v="2105654.7999999998"/>
    <n v="1975323.98"/>
    <n v="4743013.04"/>
    <n v="4100772.94"/>
    <n v="-7165927.7699999996"/>
    <n v="-4734816.8"/>
  </r>
  <r>
    <x v="7"/>
    <x v="0"/>
    <x v="79"/>
    <n v="26"/>
    <n v="19"/>
    <n v="34"/>
    <n v="19"/>
    <n v="8551"/>
    <n v="3863"/>
    <n v="4119"/>
    <n v="1576"/>
    <n v="3380"/>
    <n v="1496"/>
    <n v="740"/>
    <n v="80"/>
    <n v="179"/>
    <n v="85"/>
    <n v="474"/>
    <n v="218"/>
    <n v="87"/>
    <n v="-223"/>
  </r>
  <r>
    <x v="7"/>
    <x v="0"/>
    <x v="80"/>
    <n v="1"/>
    <n v="0"/>
    <n v="10"/>
    <n v="0"/>
    <n v="3108"/>
    <n v="0"/>
    <n v="1654"/>
    <n v="0"/>
    <n v="277"/>
    <n v="0"/>
    <n v="1377"/>
    <n v="0"/>
    <n v="174"/>
    <n v="0"/>
    <n v="156"/>
    <n v="0"/>
    <n v="1048"/>
    <n v="0"/>
  </r>
  <r>
    <x v="7"/>
    <x v="0"/>
    <x v="3"/>
    <n v="37"/>
    <n v="29"/>
    <n v="44"/>
    <n v="19"/>
    <n v="11659"/>
    <n v="3863"/>
    <n v="5773"/>
    <n v="1576"/>
    <n v="3657"/>
    <n v="1496"/>
    <n v="2117"/>
    <n v="80"/>
    <n v="353"/>
    <n v="85"/>
    <n v="630"/>
    <n v="218"/>
    <n v="1135"/>
    <n v="-223"/>
  </r>
  <r>
    <x v="7"/>
    <x v="1"/>
    <x v="79"/>
    <n v="79"/>
    <n v="78"/>
    <n v="89"/>
    <n v="85"/>
    <n v="44868"/>
    <n v="38194"/>
    <n v="12920"/>
    <n v="11544"/>
    <n v="16638"/>
    <n v="14647"/>
    <n v="-3718"/>
    <n v="-3103"/>
    <n v="884"/>
    <n v="831"/>
    <n v="2332"/>
    <n v="2132"/>
    <n v="-6934"/>
    <n v="-6066"/>
  </r>
  <r>
    <x v="7"/>
    <x v="1"/>
    <x v="8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3"/>
    <n v="81"/>
    <n v="79"/>
    <n v="89"/>
    <n v="85"/>
    <n v="44868"/>
    <n v="38194"/>
    <n v="12920"/>
    <n v="11544"/>
    <n v="16638"/>
    <n v="14647"/>
    <n v="-3718"/>
    <n v="-3103"/>
    <n v="884"/>
    <n v="831"/>
    <n v="2332"/>
    <n v="2132"/>
    <n v="-6934"/>
    <n v="-6066"/>
  </r>
  <r>
    <x v="7"/>
    <x v="2"/>
    <x v="79"/>
    <n v="8973"/>
    <n v="8699"/>
    <n v="19304"/>
    <n v="17979"/>
    <n v="6474839"/>
    <n v="5405191"/>
    <n v="2421037"/>
    <n v="2208866"/>
    <n v="2516307"/>
    <n v="2040004"/>
    <n v="-95271"/>
    <n v="168862"/>
    <n v="133618"/>
    <n v="115745"/>
    <n v="352655"/>
    <n v="296991"/>
    <n v="-581544"/>
    <n v="-243874"/>
  </r>
  <r>
    <x v="7"/>
    <x v="2"/>
    <x v="82"/>
    <n v="0"/>
    <n v="0"/>
    <n v="0"/>
    <n v="0"/>
    <n v="0"/>
    <n v="0"/>
    <n v="0"/>
    <n v="0"/>
    <n v="0"/>
    <n v="2380655.12"/>
    <n v="0"/>
    <n v="-2380655.12"/>
    <n v="0"/>
    <n v="134261.95000000001"/>
    <n v="0"/>
    <n v="350596.04"/>
    <n v="0"/>
    <n v="-2865513.11"/>
  </r>
  <r>
    <x v="7"/>
    <x v="2"/>
    <x v="83"/>
    <n v="544"/>
    <n v="705"/>
    <n v="592"/>
    <n v="772"/>
    <n v="98420"/>
    <n v="132828"/>
    <n v="28939"/>
    <n v="47774"/>
    <n v="678680"/>
    <n v="604244"/>
    <n v="-649741"/>
    <n v="-556470"/>
    <n v="334839"/>
    <n v="311416"/>
    <n v="617513"/>
    <n v="568082"/>
    <n v="-1602093"/>
    <n v="-1435968"/>
  </r>
  <r>
    <x v="7"/>
    <x v="2"/>
    <x v="80"/>
    <n v="3809"/>
    <n v="4025"/>
    <n v="42362"/>
    <n v="41289"/>
    <n v="11879019"/>
    <n v="11741754"/>
    <n v="4510047"/>
    <n v="4725921"/>
    <n v="1079049"/>
    <n v="1020313"/>
    <n v="3430998"/>
    <n v="3705608"/>
    <n v="677523"/>
    <n v="617839"/>
    <n v="605052"/>
    <n v="592170"/>
    <n v="2148423"/>
    <n v="2495599"/>
  </r>
  <r>
    <x v="7"/>
    <x v="2"/>
    <x v="84"/>
    <n v="6300"/>
    <n v="5585"/>
    <n v="61488"/>
    <n v="52845"/>
    <n v="4416114"/>
    <n v="3781760"/>
    <n v="1484821"/>
    <n v="1283075"/>
    <n v="1085329"/>
    <n v="904786"/>
    <n v="399491"/>
    <n v="378290"/>
    <n v="104274"/>
    <n v="90118"/>
    <n v="263828"/>
    <n v="228630"/>
    <n v="31389"/>
    <n v="59542"/>
  </r>
  <r>
    <x v="7"/>
    <x v="2"/>
    <x v="85"/>
    <n v="582"/>
    <n v="529"/>
    <n v="6129"/>
    <n v="4815"/>
    <n v="451160"/>
    <n v="335295"/>
    <n v="131167"/>
    <n v="101628"/>
    <n v="72334"/>
    <n v="88954"/>
    <n v="58834"/>
    <n v="12675"/>
    <n v="12525"/>
    <n v="11031"/>
    <n v="22817"/>
    <n v="22902"/>
    <n v="23492"/>
    <n v="-21259"/>
  </r>
  <r>
    <x v="7"/>
    <x v="2"/>
    <x v="81"/>
    <n v="13882"/>
    <n v="12755"/>
    <n v="92505"/>
    <n v="92404"/>
    <n v="7721178"/>
    <n v="7490755"/>
    <n v="2995991"/>
    <n v="3013127"/>
    <n v="2163459"/>
    <n v="1991286"/>
    <n v="832532"/>
    <n v="1021841"/>
    <n v="181570"/>
    <n v="163753"/>
    <n v="532960"/>
    <n v="502944"/>
    <n v="118002"/>
    <n v="355144"/>
  </r>
  <r>
    <x v="7"/>
    <x v="2"/>
    <x v="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"/>
    <x v="87"/>
    <n v="5110"/>
    <n v="4411"/>
    <n v="36745"/>
    <n v="33352"/>
    <n v="3029036"/>
    <n v="2691932"/>
    <n v="1049227"/>
    <n v="998144"/>
    <n v="898897"/>
    <n v="735179"/>
    <n v="150330"/>
    <n v="262965"/>
    <n v="67459"/>
    <n v="59116"/>
    <n v="198493"/>
    <n v="171762"/>
    <n v="-115623"/>
    <n v="32087"/>
  </r>
  <r>
    <x v="7"/>
    <x v="2"/>
    <x v="8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"/>
    <x v="89"/>
    <n v="7798"/>
    <n v="6854"/>
    <n v="58238"/>
    <n v="50766"/>
    <n v="4816439"/>
    <n v="4193927"/>
    <n v="1733338"/>
    <n v="1632481"/>
    <n v="1448081"/>
    <n v="1285178"/>
    <n v="285257"/>
    <n v="347304"/>
    <n v="98264"/>
    <n v="85997"/>
    <n v="318073"/>
    <n v="286630"/>
    <n v="-131080"/>
    <n v="-25324"/>
  </r>
  <r>
    <x v="7"/>
    <x v="2"/>
    <x v="90"/>
    <n v="0"/>
    <n v="0"/>
    <n v="0"/>
    <n v="0"/>
    <n v="0"/>
    <n v="0"/>
    <n v="0"/>
    <n v="0"/>
    <n v="0"/>
    <n v="1334690.17"/>
    <n v="0"/>
    <n v="-1334690.17"/>
    <n v="0"/>
    <n v="88278.45"/>
    <n v="0"/>
    <n v="302817.98"/>
    <n v="0"/>
    <n v="-1725786.6"/>
  </r>
  <r>
    <x v="7"/>
    <x v="2"/>
    <x v="91"/>
    <n v="2349"/>
    <n v="2137"/>
    <n v="18982"/>
    <n v="17190"/>
    <n v="1545035"/>
    <n v="1394718"/>
    <n v="582930"/>
    <n v="599750"/>
    <n v="303929"/>
    <n v="312763"/>
    <n v="279002"/>
    <n v="286986"/>
    <n v="84876"/>
    <n v="94898"/>
    <n v="432069"/>
    <n v="186784"/>
    <n v="-237943"/>
    <n v="5304"/>
  </r>
  <r>
    <x v="7"/>
    <x v="2"/>
    <x v="92"/>
    <n v="936"/>
    <n v="948"/>
    <n v="8964"/>
    <n v="8453"/>
    <n v="651779"/>
    <n v="613658"/>
    <n v="218007"/>
    <n v="224602"/>
    <n v="115439"/>
    <n v="104816"/>
    <n v="102568"/>
    <n v="119786"/>
    <n v="16656"/>
    <n v="15339"/>
    <n v="41600"/>
    <n v="38712"/>
    <n v="44312"/>
    <n v="65735"/>
  </r>
  <r>
    <x v="7"/>
    <x v="2"/>
    <x v="93"/>
    <n v="402"/>
    <n v="438"/>
    <n v="3510"/>
    <n v="4712"/>
    <n v="248935"/>
    <n v="335098"/>
    <n v="89349"/>
    <n v="123302"/>
    <n v="30635"/>
    <n v="10198"/>
    <n v="58713"/>
    <n v="113103"/>
    <n v="8438"/>
    <n v="5474"/>
    <n v="14453"/>
    <n v="10866"/>
    <n v="35823"/>
    <n v="96763"/>
  </r>
  <r>
    <x v="7"/>
    <x v="2"/>
    <x v="3"/>
    <n v="49899"/>
    <n v="46305"/>
    <n v="348819"/>
    <n v="324577"/>
    <n v="41331954"/>
    <n v="38116916"/>
    <n v="15244853"/>
    <n v="14958670"/>
    <n v="10392139"/>
    <n v="12813066.289999999"/>
    <n v="4852713"/>
    <n v="2145604.71"/>
    <n v="1720042"/>
    <n v="1793266.4"/>
    <n v="3399513"/>
    <n v="3559887.02"/>
    <n v="-266842"/>
    <n v="-3207550.71"/>
  </r>
  <r>
    <x v="8"/>
    <x v="0"/>
    <x v="94"/>
    <n v="21"/>
    <n v="15"/>
    <n v="112"/>
    <n v="57"/>
    <n v="37391"/>
    <n v="23726"/>
    <n v="16177"/>
    <n v="10460"/>
    <n v="9785"/>
    <n v="6112"/>
    <n v="6392"/>
    <n v="4348"/>
    <n v="1104"/>
    <n v="692"/>
    <n v="2270"/>
    <n v="1532"/>
    <n v="3019"/>
    <n v="2124"/>
  </r>
  <r>
    <x v="8"/>
    <x v="0"/>
    <x v="95"/>
    <n v="1"/>
    <n v="0"/>
    <n v="120"/>
    <n v="0"/>
    <n v="262500"/>
    <n v="0"/>
    <n v="76283"/>
    <n v="0"/>
    <n v="89724"/>
    <n v="0"/>
    <n v="-13441"/>
    <n v="0"/>
    <n v="3032"/>
    <n v="0"/>
    <n v="12207"/>
    <n v="0"/>
    <n v="-28681"/>
    <n v="0"/>
  </r>
  <r>
    <x v="8"/>
    <x v="0"/>
    <x v="3"/>
    <n v="28"/>
    <n v="19"/>
    <n v="232"/>
    <n v="57"/>
    <n v="299891"/>
    <n v="23726"/>
    <n v="92460"/>
    <n v="10460"/>
    <n v="99509"/>
    <n v="6112"/>
    <n v="-7049"/>
    <n v="4348"/>
    <n v="4136"/>
    <n v="692"/>
    <n v="14477"/>
    <n v="1532"/>
    <n v="-25662"/>
    <n v="2124"/>
  </r>
  <r>
    <x v="8"/>
    <x v="1"/>
    <x v="94"/>
    <n v="65"/>
    <n v="69"/>
    <n v="129"/>
    <n v="139"/>
    <n v="79267"/>
    <n v="81666"/>
    <n v="24420"/>
    <n v="24416"/>
    <n v="20432"/>
    <n v="21022"/>
    <n v="3988"/>
    <n v="3394"/>
    <n v="2305"/>
    <n v="2381"/>
    <n v="4739"/>
    <n v="5268"/>
    <n v="-3057"/>
    <n v="-4255"/>
  </r>
  <r>
    <x v="8"/>
    <x v="1"/>
    <x v="96"/>
    <n v="0"/>
    <n v="1"/>
    <n v="0"/>
    <n v="2"/>
    <n v="0"/>
    <n v="1437"/>
    <n v="0"/>
    <n v="181"/>
    <n v="0"/>
    <n v="280"/>
    <n v="0"/>
    <n v="-99"/>
    <n v="0"/>
    <n v="57"/>
    <n v="0"/>
    <n v="86"/>
    <n v="0"/>
    <n v="-241"/>
  </r>
  <r>
    <x v="8"/>
    <x v="1"/>
    <x v="97"/>
    <n v="1"/>
    <n v="0"/>
    <n v="1"/>
    <n v="0"/>
    <n v="267"/>
    <n v="0"/>
    <n v="130"/>
    <n v="0"/>
    <n v="99"/>
    <n v="0"/>
    <n v="31"/>
    <n v="0"/>
    <n v="9"/>
    <n v="0"/>
    <n v="17"/>
    <n v="0"/>
    <n v="4"/>
    <n v="0"/>
  </r>
  <r>
    <x v="8"/>
    <x v="1"/>
    <x v="3"/>
    <n v="67"/>
    <n v="71"/>
    <n v="130"/>
    <n v="141"/>
    <n v="79534"/>
    <n v="83103"/>
    <n v="24550"/>
    <n v="24597"/>
    <n v="20531"/>
    <n v="21302"/>
    <n v="4019"/>
    <n v="3295"/>
    <n v="2314"/>
    <n v="2438"/>
    <n v="4756"/>
    <n v="5354"/>
    <n v="-3053"/>
    <n v="-4496"/>
  </r>
  <r>
    <x v="8"/>
    <x v="2"/>
    <x v="94"/>
    <n v="2855"/>
    <n v="4349"/>
    <n v="5968"/>
    <n v="9345"/>
    <n v="2673065"/>
    <n v="3314108"/>
    <n v="844506"/>
    <n v="1139961"/>
    <n v="706061"/>
    <n v="853009"/>
    <n v="138445"/>
    <n v="286952"/>
    <n v="79669"/>
    <n v="96596"/>
    <n v="163761"/>
    <n v="213753"/>
    <n v="-104984"/>
    <n v="-23398"/>
  </r>
  <r>
    <x v="8"/>
    <x v="2"/>
    <x v="98"/>
    <n v="0"/>
    <n v="0"/>
    <n v="0"/>
    <n v="0"/>
    <n v="4597422.92"/>
    <n v="3084504.53"/>
    <n v="1623747.27"/>
    <n v="1027552.67"/>
    <n v="1210410.2"/>
    <n v="775771.49"/>
    <n v="413337.07"/>
    <n v="251781.18"/>
    <n v="136577.57"/>
    <n v="89228.479999999996"/>
    <n v="280737.3"/>
    <n v="205323.19"/>
    <n v="-3977.8"/>
    <n v="-42770.49"/>
  </r>
  <r>
    <x v="8"/>
    <x v="2"/>
    <x v="99"/>
    <n v="866"/>
    <n v="792"/>
    <n v="18555"/>
    <n v="22586"/>
    <n v="538791"/>
    <n v="594208"/>
    <n v="198015"/>
    <n v="241171"/>
    <n v="224429"/>
    <n v="235703"/>
    <n v="-26414"/>
    <n v="5469"/>
    <n v="17240"/>
    <n v="20603"/>
    <n v="27657"/>
    <n v="32968"/>
    <n v="-71311"/>
    <n v="-48103"/>
  </r>
  <r>
    <x v="8"/>
    <x v="2"/>
    <x v="100"/>
    <n v="0"/>
    <n v="0"/>
    <n v="0"/>
    <n v="0"/>
    <n v="2494295.09"/>
    <n v="2168587"/>
    <n v="1086547.07"/>
    <n v="871382.97"/>
    <n v="993430.12"/>
    <n v="774794.65"/>
    <n v="93116.95"/>
    <n v="96588.32"/>
    <n v="82362.61"/>
    <n v="68423.199999999997"/>
    <n v="132128.35"/>
    <n v="108753.47"/>
    <n v="-121374.01"/>
    <n v="-80588.350000000006"/>
  </r>
  <r>
    <x v="8"/>
    <x v="2"/>
    <x v="101"/>
    <n v="847"/>
    <n v="867"/>
    <n v="1577"/>
    <n v="1732"/>
    <n v="306325"/>
    <n v="314970"/>
    <n v="106087"/>
    <n v="123221"/>
    <n v="77900"/>
    <n v="75733"/>
    <n v="28187"/>
    <n v="47487"/>
    <n v="12896"/>
    <n v="11152"/>
    <n v="11932"/>
    <n v="11730"/>
    <n v="3359"/>
    <n v="24605"/>
  </r>
  <r>
    <x v="8"/>
    <x v="2"/>
    <x v="102"/>
    <n v="0"/>
    <n v="0"/>
    <n v="0"/>
    <n v="0"/>
    <n v="1287168.73"/>
    <n v="1325893.48"/>
    <n v="627858.56000000006"/>
    <n v="643400.87"/>
    <n v="327161.13"/>
    <n v="339187.15"/>
    <n v="300697.43"/>
    <n v="304213.71999999997"/>
    <n v="54161"/>
    <n v="49052.27"/>
    <n v="50111.09"/>
    <n v="52678.9"/>
    <n v="196425.34"/>
    <n v="202482.55"/>
  </r>
  <r>
    <x v="8"/>
    <x v="2"/>
    <x v="103"/>
    <n v="283"/>
    <n v="273"/>
    <n v="559"/>
    <n v="531"/>
    <n v="141939"/>
    <n v="138694"/>
    <n v="49675"/>
    <n v="51887"/>
    <n v="80718"/>
    <n v="73585"/>
    <n v="-31043"/>
    <n v="-21699"/>
    <n v="5642"/>
    <n v="4733"/>
    <n v="11119"/>
    <n v="10232"/>
    <n v="-47804"/>
    <n v="-36663"/>
  </r>
  <r>
    <x v="8"/>
    <x v="2"/>
    <x v="104"/>
    <n v="0"/>
    <n v="0"/>
    <n v="0"/>
    <n v="0"/>
    <n v="435048"/>
    <n v="473885"/>
    <n v="224798.46"/>
    <n v="240222.17"/>
    <n v="247432.85"/>
    <n v="246997.33"/>
    <n v="-22634.39"/>
    <n v="-6775.16"/>
    <n v="17293.900000000001"/>
    <n v="15844.33"/>
    <n v="34085"/>
    <n v="34357.01"/>
    <n v="-74013.289999999994"/>
    <n v="-56976.5"/>
  </r>
  <r>
    <x v="8"/>
    <x v="2"/>
    <x v="105"/>
    <n v="0"/>
    <n v="0"/>
    <n v="0"/>
    <n v="0"/>
    <n v="2320336"/>
    <n v="1590685"/>
    <n v="787972.54"/>
    <n v="512808.27"/>
    <n v="650436.34"/>
    <n v="375322.53"/>
    <n v="137536.20000000001"/>
    <n v="137485.74"/>
    <n v="8.15"/>
    <n v="0.14000000000000001"/>
    <n v="74151.41"/>
    <n v="43171.57"/>
    <n v="63376.639999999999"/>
    <n v="94314.03"/>
  </r>
  <r>
    <x v="8"/>
    <x v="2"/>
    <x v="96"/>
    <n v="2719"/>
    <n v="2635"/>
    <n v="11179"/>
    <n v="11533"/>
    <n v="6144933"/>
    <n v="5981797"/>
    <n v="1848469"/>
    <n v="1944830"/>
    <n v="1222561"/>
    <n v="1151175"/>
    <n v="625908"/>
    <n v="793655"/>
    <n v="262041"/>
    <n v="234186"/>
    <n v="367046"/>
    <n v="351524"/>
    <n v="-3179"/>
    <n v="207945"/>
  </r>
  <r>
    <x v="8"/>
    <x v="2"/>
    <x v="106"/>
    <n v="0"/>
    <n v="0"/>
    <n v="0"/>
    <n v="0"/>
    <n v="1078607.07"/>
    <n v="1230782.44"/>
    <n v="495086.12"/>
    <n v="544920.06999999995"/>
    <n v="213313.62"/>
    <n v="236862.7"/>
    <n v="281772.5"/>
    <n v="308057.37"/>
    <n v="45721.11"/>
    <n v="47449.94"/>
    <n v="64042.54"/>
    <n v="72604.179999999993"/>
    <n v="172008.85"/>
    <n v="188003.25"/>
  </r>
  <r>
    <x v="8"/>
    <x v="2"/>
    <x v="107"/>
    <n v="1427"/>
    <n v="1229"/>
    <n v="200774"/>
    <n v="167904"/>
    <n v="3606385"/>
    <n v="3109649"/>
    <n v="1514741"/>
    <n v="1372910"/>
    <n v="1457826"/>
    <n v="1232754"/>
    <n v="56914"/>
    <n v="140156"/>
    <n v="118916"/>
    <n v="102577"/>
    <n v="506888"/>
    <n v="484955"/>
    <n v="-568890"/>
    <n v="-447376"/>
  </r>
  <r>
    <x v="8"/>
    <x v="2"/>
    <x v="108"/>
    <n v="0"/>
    <n v="0"/>
    <n v="0"/>
    <n v="0"/>
    <n v="431848.48"/>
    <n v="375780"/>
    <n v="220105.58"/>
    <n v="181250.73"/>
    <n v="160670.9"/>
    <n v="161636.56"/>
    <n v="59434.68"/>
    <n v="19614.169999999998"/>
    <n v="14104.58"/>
    <n v="13076.33"/>
    <n v="60121.54"/>
    <n v="62390.12"/>
    <n v="-14791.44"/>
    <n v="-55852.28"/>
  </r>
  <r>
    <x v="8"/>
    <x v="2"/>
    <x v="97"/>
    <n v="2385"/>
    <n v="2024"/>
    <n v="226069"/>
    <n v="238262"/>
    <n v="4805907"/>
    <n v="4757730"/>
    <n v="1905460"/>
    <n v="2096363"/>
    <n v="1823552"/>
    <n v="1644791"/>
    <n v="81908"/>
    <n v="451572"/>
    <n v="164603"/>
    <n v="157114"/>
    <n v="297243"/>
    <n v="295873"/>
    <n v="-379937"/>
    <n v="-1415"/>
  </r>
  <r>
    <x v="8"/>
    <x v="2"/>
    <x v="109"/>
    <n v="0"/>
    <n v="0"/>
    <n v="0"/>
    <n v="0"/>
    <n v="1261912.1499999999"/>
    <n v="892275"/>
    <n v="532805.87"/>
    <n v="341746.26"/>
    <n v="460776.65"/>
    <n v="310457.05"/>
    <n v="72029.22"/>
    <n v="31289.21"/>
    <n v="44025.32"/>
    <n v="29108.99"/>
    <n v="79501.95"/>
    <n v="54374.34"/>
    <n v="-51498.05"/>
    <n v="-52194.12"/>
  </r>
  <r>
    <x v="8"/>
    <x v="2"/>
    <x v="110"/>
    <n v="278"/>
    <n v="276"/>
    <n v="1982"/>
    <n v="1972"/>
    <n v="433790"/>
    <n v="407982"/>
    <n v="179262"/>
    <n v="185706"/>
    <n v="178769"/>
    <n v="204677"/>
    <n v="493"/>
    <n v="-18971"/>
    <n v="20400"/>
    <n v="37355"/>
    <n v="32776"/>
    <n v="38878"/>
    <n v="-52684"/>
    <n v="-95204"/>
  </r>
  <r>
    <x v="8"/>
    <x v="2"/>
    <x v="111"/>
    <n v="0"/>
    <n v="0"/>
    <n v="0"/>
    <n v="0"/>
    <n v="40490"/>
    <n v="0"/>
    <n v="21458.42"/>
    <n v="0"/>
    <n v="17590.990000000002"/>
    <n v="0"/>
    <n v="3867.43"/>
    <n v="0"/>
    <n v="2007.41"/>
    <n v="0"/>
    <n v="3225.21"/>
    <n v="0"/>
    <n v="-1365.19"/>
    <n v="0"/>
  </r>
  <r>
    <x v="8"/>
    <x v="2"/>
    <x v="112"/>
    <n v="3527"/>
    <n v="3141"/>
    <n v="599760"/>
    <n v="531874"/>
    <n v="45752346"/>
    <n v="32143421"/>
    <n v="20779170"/>
    <n v="14685068"/>
    <n v="12429026"/>
    <n v="6108292"/>
    <n v="8350144"/>
    <n v="8576777"/>
    <n v="1675641"/>
    <n v="1478962"/>
    <n v="2796225"/>
    <n v="2050827"/>
    <n v="3878278"/>
    <n v="5046988"/>
  </r>
  <r>
    <x v="8"/>
    <x v="2"/>
    <x v="95"/>
    <n v="286"/>
    <n v="279"/>
    <n v="9719"/>
    <n v="554"/>
    <n v="18736176"/>
    <n v="638644"/>
    <n v="9217579"/>
    <n v="322394"/>
    <n v="7268726"/>
    <n v="310658"/>
    <n v="1948853"/>
    <n v="11736"/>
    <n v="216445"/>
    <n v="15531"/>
    <n v="871306"/>
    <n v="41273"/>
    <n v="861102"/>
    <n v="-45068"/>
  </r>
  <r>
    <x v="8"/>
    <x v="2"/>
    <x v="113"/>
    <n v="0"/>
    <n v="0"/>
    <n v="0"/>
    <n v="0"/>
    <n v="2521765.71"/>
    <n v="2671035"/>
    <n v="1218399.92"/>
    <n v="1278371.17"/>
    <n v="850225.63"/>
    <n v="1519641.28"/>
    <n v="368174.29"/>
    <n v="-241270.11"/>
    <n v="28736.09"/>
    <n v="183639.69"/>
    <n v="115678.03"/>
    <n v="225255.21"/>
    <n v="223760.17"/>
    <n v="-650165.01"/>
  </r>
  <r>
    <x v="8"/>
    <x v="2"/>
    <x v="3"/>
    <n v="15340"/>
    <n v="15782"/>
    <n v="1076142"/>
    <n v="986293"/>
    <n v="99608551.150000006"/>
    <n v="65214630.450000003"/>
    <n v="43481743.810000002"/>
    <n v="27805166.18"/>
    <n v="30601016.43"/>
    <n v="16631047.74"/>
    <n v="12880726.380000001"/>
    <n v="11174118.439999999"/>
    <n v="2998490.74"/>
    <n v="2654632.37"/>
    <n v="5979735.4199999999"/>
    <n v="4390920.99"/>
    <n v="3902501.22"/>
    <n v="4128564.08"/>
  </r>
  <r>
    <x v="9"/>
    <x v="1"/>
    <x v="114"/>
    <n v="2"/>
    <n v="0"/>
    <n v="3"/>
    <n v="0"/>
    <n v="660"/>
    <n v="0"/>
    <n v="174"/>
    <n v="0"/>
    <n v="346"/>
    <n v="0"/>
    <n v="-172"/>
    <n v="0"/>
    <n v="19"/>
    <n v="0"/>
    <n v="52"/>
    <n v="0"/>
    <n v="-243"/>
    <n v="0"/>
  </r>
  <r>
    <x v="9"/>
    <x v="1"/>
    <x v="3"/>
    <n v="2"/>
    <n v="0"/>
    <n v="3"/>
    <n v="0"/>
    <n v="660"/>
    <n v="0"/>
    <n v="174"/>
    <n v="0"/>
    <n v="346"/>
    <n v="0"/>
    <n v="-172"/>
    <n v="0"/>
    <n v="19"/>
    <n v="0"/>
    <n v="52"/>
    <n v="0"/>
    <n v="-243"/>
    <n v="0"/>
  </r>
  <r>
    <x v="9"/>
    <x v="2"/>
    <x v="114"/>
    <n v="463"/>
    <n v="496"/>
    <n v="879"/>
    <n v="988"/>
    <n v="159527"/>
    <n v="175365"/>
    <n v="38847"/>
    <n v="48464"/>
    <n v="99641"/>
    <n v="112583"/>
    <n v="-60794"/>
    <n v="-64119"/>
    <n v="5470"/>
    <n v="5807"/>
    <n v="14897"/>
    <n v="14308"/>
    <n v="-81161"/>
    <n v="-84234"/>
  </r>
  <r>
    <x v="9"/>
    <x v="2"/>
    <x v="115"/>
    <n v="0"/>
    <n v="0"/>
    <n v="0"/>
    <n v="0"/>
    <n v="3111623.38"/>
    <n v="2810545"/>
    <n v="1154406.72"/>
    <n v="1000106.27"/>
    <n v="1930522.81"/>
    <n v="1818435.86"/>
    <n v="-776116.09"/>
    <n v="-818329.59"/>
    <n v="105983.46"/>
    <n v="93288.23"/>
    <n v="288615.78000000003"/>
    <n v="233887.1"/>
    <n v="-1170715.33"/>
    <n v="-1145504.92"/>
  </r>
  <r>
    <x v="9"/>
    <x v="2"/>
    <x v="3"/>
    <n v="463"/>
    <n v="496"/>
    <n v="879"/>
    <n v="988"/>
    <n v="3271150.38"/>
    <n v="2985910"/>
    <n v="1193253.72"/>
    <n v="1048570.27"/>
    <n v="2030163.81"/>
    <n v="1931018.86"/>
    <n v="-836910.09"/>
    <n v="-882448.59"/>
    <n v="111453.46"/>
    <n v="99095.23"/>
    <n v="303512.78000000003"/>
    <n v="248195.1"/>
    <n v="-1251876.33"/>
    <n v="-1229738.92"/>
  </r>
  <r>
    <x v="10"/>
    <x v="0"/>
    <x v="116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x v="3"/>
    <n v="3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116"/>
    <n v="1"/>
    <n v="0"/>
    <n v="1"/>
    <n v="0"/>
    <n v="330"/>
    <n v="0"/>
    <n v="39"/>
    <n v="0"/>
    <n v="152"/>
    <n v="0"/>
    <n v="-112"/>
    <n v="0"/>
    <n v="55"/>
    <n v="0"/>
    <n v="56"/>
    <n v="0"/>
    <n v="-224"/>
    <n v="0"/>
  </r>
  <r>
    <x v="10"/>
    <x v="1"/>
    <x v="117"/>
    <n v="0"/>
    <n v="1"/>
    <n v="0"/>
    <n v="1"/>
    <n v="0"/>
    <n v="640"/>
    <n v="0"/>
    <n v="47"/>
    <n v="0"/>
    <n v="467"/>
    <n v="0"/>
    <n v="-420"/>
    <n v="0"/>
    <n v="81"/>
    <n v="0"/>
    <n v="182"/>
    <n v="0"/>
    <n v="-683"/>
  </r>
  <r>
    <x v="10"/>
    <x v="1"/>
    <x v="118"/>
    <n v="1"/>
    <n v="2"/>
    <n v="39"/>
    <n v="11"/>
    <n v="163"/>
    <n v="135"/>
    <n v="42"/>
    <n v="29"/>
    <n v="29"/>
    <n v="26"/>
    <n v="14"/>
    <n v="3"/>
    <n v="8"/>
    <n v="10"/>
    <n v="14"/>
    <n v="15"/>
    <n v="-9"/>
    <n v="-22"/>
  </r>
  <r>
    <x v="10"/>
    <x v="1"/>
    <x v="119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120"/>
    <n v="474"/>
    <n v="321"/>
    <n v="16963"/>
    <n v="19575"/>
    <n v="2373499"/>
    <n v="2112808"/>
    <n v="929433"/>
    <n v="913764"/>
    <n v="679028"/>
    <n v="602806"/>
    <n v="250406"/>
    <n v="310957"/>
    <n v="95647"/>
    <n v="80538"/>
    <n v="249382"/>
    <n v="240244"/>
    <n v="-94623"/>
    <n v="-9824"/>
  </r>
  <r>
    <x v="10"/>
    <x v="1"/>
    <x v="121"/>
    <n v="0"/>
    <n v="2"/>
    <n v="0"/>
    <n v="3"/>
    <n v="0"/>
    <n v="356"/>
    <n v="0"/>
    <n v="72"/>
    <n v="0"/>
    <n v="230"/>
    <n v="0"/>
    <n v="-158"/>
    <n v="0"/>
    <n v="61"/>
    <n v="0"/>
    <n v="51"/>
    <n v="0"/>
    <n v="-270"/>
  </r>
  <r>
    <x v="10"/>
    <x v="1"/>
    <x v="3"/>
    <n v="481"/>
    <n v="330"/>
    <n v="17003"/>
    <n v="19590"/>
    <n v="2373992"/>
    <n v="2113939"/>
    <n v="929514"/>
    <n v="913912"/>
    <n v="679209"/>
    <n v="603529"/>
    <n v="250308"/>
    <n v="310382"/>
    <n v="95710"/>
    <n v="80690"/>
    <n v="249452"/>
    <n v="240492"/>
    <n v="-94856"/>
    <n v="-10799"/>
  </r>
  <r>
    <x v="10"/>
    <x v="2"/>
    <x v="116"/>
    <n v="9047"/>
    <n v="7287"/>
    <n v="20457"/>
    <n v="17431"/>
    <n v="4798205"/>
    <n v="3685905"/>
    <n v="1626399"/>
    <n v="1311656"/>
    <n v="2376226"/>
    <n v="1769289"/>
    <n v="-749827"/>
    <n v="-457633"/>
    <n v="868920"/>
    <n v="757309"/>
    <n v="880806"/>
    <n v="768982"/>
    <n v="-2499553"/>
    <n v="-1983924"/>
  </r>
  <r>
    <x v="10"/>
    <x v="2"/>
    <x v="122"/>
    <n v="7424"/>
    <n v="9257"/>
    <n v="25988"/>
    <n v="21045"/>
    <n v="4069816"/>
    <n v="5098470"/>
    <n v="1840095"/>
    <n v="2109482"/>
    <n v="2867685"/>
    <n v="2479568"/>
    <n v="-1027590"/>
    <n v="-370086"/>
    <n v="465432"/>
    <n v="414709"/>
    <n v="619332"/>
    <n v="586969"/>
    <n v="-2112354"/>
    <n v="-1371764"/>
  </r>
  <r>
    <x v="10"/>
    <x v="2"/>
    <x v="123"/>
    <n v="6459"/>
    <n v="2"/>
    <n v="15081"/>
    <n v="0"/>
    <n v="4090654"/>
    <n v="0"/>
    <n v="1566201"/>
    <n v="0"/>
    <n v="1099040"/>
    <n v="0"/>
    <n v="467161"/>
    <n v="0"/>
    <n v="36"/>
    <n v="0"/>
    <n v="189791"/>
    <n v="0"/>
    <n v="277335"/>
    <n v="0"/>
  </r>
  <r>
    <x v="10"/>
    <x v="2"/>
    <x v="124"/>
    <n v="4351"/>
    <n v="3981"/>
    <n v="9539"/>
    <n v="9621"/>
    <n v="1827658"/>
    <n v="1675875"/>
    <n v="592621"/>
    <n v="622312"/>
    <n v="917968"/>
    <n v="757270"/>
    <n v="-325347"/>
    <n v="-134959"/>
    <n v="73446"/>
    <n v="65909"/>
    <n v="178567"/>
    <n v="157343"/>
    <n v="-577359"/>
    <n v="-358210"/>
  </r>
  <r>
    <x v="10"/>
    <x v="2"/>
    <x v="125"/>
    <n v="759"/>
    <n v="638"/>
    <n v="3669"/>
    <n v="1840"/>
    <n v="965272"/>
    <n v="433112"/>
    <n v="370003"/>
    <n v="183666"/>
    <n v="126562"/>
    <n v="92747"/>
    <n v="243441"/>
    <n v="90919"/>
    <n v="45253"/>
    <n v="30729"/>
    <n v="59191"/>
    <n v="36873"/>
    <n v="138996"/>
    <n v="23316"/>
  </r>
  <r>
    <x v="10"/>
    <x v="2"/>
    <x v="126"/>
    <n v="3762"/>
    <n v="4034"/>
    <n v="6494"/>
    <n v="7111"/>
    <n v="2006916"/>
    <n v="2060054"/>
    <n v="671301"/>
    <n v="723973"/>
    <n v="515337"/>
    <n v="377752"/>
    <n v="155964"/>
    <n v="346220"/>
    <n v="113829"/>
    <n v="140808"/>
    <n v="176540"/>
    <n v="158063"/>
    <n v="-134406"/>
    <n v="47350"/>
  </r>
  <r>
    <x v="10"/>
    <x v="2"/>
    <x v="127"/>
    <n v="1061"/>
    <n v="793"/>
    <n v="7337"/>
    <n v="4111"/>
    <n v="3513738"/>
    <n v="2631675"/>
    <n v="1212171"/>
    <n v="945506"/>
    <n v="1075260"/>
    <n v="937200"/>
    <n v="136911"/>
    <n v="8307"/>
    <n v="201503"/>
    <n v="208786"/>
    <n v="258926"/>
    <n v="232984"/>
    <n v="-323518"/>
    <n v="-433463"/>
  </r>
  <r>
    <x v="10"/>
    <x v="2"/>
    <x v="128"/>
    <n v="487"/>
    <n v="460"/>
    <n v="5136"/>
    <n v="3738"/>
    <n v="3059968"/>
    <n v="2891541"/>
    <n v="1280613"/>
    <n v="1390976"/>
    <n v="1057174"/>
    <n v="991679"/>
    <n v="223439"/>
    <n v="399296"/>
    <n v="186189"/>
    <n v="234605"/>
    <n v="536745"/>
    <n v="542958"/>
    <n v="-499495"/>
    <n v="-378266"/>
  </r>
  <r>
    <x v="10"/>
    <x v="2"/>
    <x v="117"/>
    <n v="816"/>
    <n v="495"/>
    <n v="1710"/>
    <n v="497"/>
    <n v="691504"/>
    <n v="324200"/>
    <n v="264969"/>
    <n v="144123"/>
    <n v="335816"/>
    <n v="231681"/>
    <n v="-70848"/>
    <n v="-87558"/>
    <n v="48975"/>
    <n v="40082"/>
    <n v="111856"/>
    <n v="90384"/>
    <n v="-231679"/>
    <n v="-218023"/>
  </r>
  <r>
    <x v="10"/>
    <x v="2"/>
    <x v="129"/>
    <n v="3987"/>
    <n v="3404"/>
    <n v="28907"/>
    <n v="17075"/>
    <n v="2814767"/>
    <n v="2655891"/>
    <n v="1393389"/>
    <n v="1136779"/>
    <n v="1299155"/>
    <n v="981899"/>
    <n v="94235"/>
    <n v="154880"/>
    <n v="265790"/>
    <n v="272728"/>
    <n v="524641"/>
    <n v="480142"/>
    <n v="-696197"/>
    <n v="-597989"/>
  </r>
  <r>
    <x v="10"/>
    <x v="2"/>
    <x v="118"/>
    <n v="19525"/>
    <n v="14176"/>
    <n v="2129845"/>
    <n v="1825706"/>
    <n v="10543365"/>
    <n v="8021026"/>
    <n v="3143542"/>
    <n v="1750039"/>
    <n v="1977628"/>
    <n v="1510037"/>
    <n v="1165913"/>
    <n v="240002"/>
    <n v="551117"/>
    <n v="567972"/>
    <n v="962824"/>
    <n v="864768"/>
    <n v="-348027"/>
    <n v="-1192738"/>
  </r>
  <r>
    <x v="10"/>
    <x v="2"/>
    <x v="119"/>
    <n v="8927"/>
    <n v="8954"/>
    <n v="98870"/>
    <n v="72942"/>
    <n v="5516698"/>
    <n v="4911378"/>
    <n v="2354854"/>
    <n v="1679840"/>
    <n v="2720631"/>
    <n v="2013956"/>
    <n v="-365776"/>
    <n v="-334116"/>
    <n v="708402"/>
    <n v="633893"/>
    <n v="585718"/>
    <n v="491500"/>
    <n v="-1659896"/>
    <n v="-1459508"/>
  </r>
  <r>
    <x v="10"/>
    <x v="2"/>
    <x v="130"/>
    <n v="1651"/>
    <n v="1535"/>
    <n v="2877"/>
    <n v="2910"/>
    <n v="716655"/>
    <n v="690706"/>
    <n v="211929"/>
    <n v="231229"/>
    <n v="247392"/>
    <n v="233138"/>
    <n v="-35463"/>
    <n v="-1909"/>
    <n v="45114"/>
    <n v="55939"/>
    <n v="62894"/>
    <n v="59746"/>
    <n v="-143471"/>
    <n v="-117593"/>
  </r>
  <r>
    <x v="10"/>
    <x v="2"/>
    <x v="131"/>
    <n v="410"/>
    <n v="327"/>
    <n v="19864"/>
    <n v="16650"/>
    <n v="1294610"/>
    <n v="1008213"/>
    <n v="483324"/>
    <n v="424791"/>
    <n v="619860"/>
    <n v="439284"/>
    <n v="-136536"/>
    <n v="-14494"/>
    <n v="40363"/>
    <n v="30655"/>
    <n v="126589"/>
    <n v="99222"/>
    <n v="-303488"/>
    <n v="-144370"/>
  </r>
  <r>
    <x v="10"/>
    <x v="2"/>
    <x v="132"/>
    <n v="447"/>
    <n v="540"/>
    <n v="21427"/>
    <n v="24311"/>
    <n v="1482184"/>
    <n v="1601355"/>
    <n v="606215"/>
    <n v="752153"/>
    <n v="840797"/>
    <n v="736826"/>
    <n v="-234582"/>
    <n v="15327"/>
    <n v="173640"/>
    <n v="180561"/>
    <n v="186628"/>
    <n v="176622"/>
    <n v="-594850"/>
    <n v="-341855"/>
  </r>
  <r>
    <x v="10"/>
    <x v="2"/>
    <x v="1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3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3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3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3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3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3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40"/>
    <n v="0"/>
    <n v="4384"/>
    <n v="0"/>
    <n v="4384"/>
    <n v="0"/>
    <n v="2227532"/>
    <n v="0"/>
    <n v="975021"/>
    <n v="0"/>
    <n v="1743947"/>
    <n v="0"/>
    <n v="-768926"/>
    <n v="0"/>
    <n v="121552"/>
    <n v="0"/>
    <n v="361192"/>
    <n v="0"/>
    <n v="-1251670"/>
  </r>
  <r>
    <x v="10"/>
    <x v="2"/>
    <x v="141"/>
    <n v="0"/>
    <n v="0"/>
    <n v="0"/>
    <n v="0"/>
    <n v="1465855.04"/>
    <n v="310639.07"/>
    <n v="1465855.04"/>
    <n v="310639.07"/>
    <n v="1681451.82"/>
    <n v="178921.2"/>
    <n v="-215596.78"/>
    <n v="131717.87"/>
    <n v="110559.57"/>
    <n v="12730.95"/>
    <n v="319145.28999999998"/>
    <n v="38659.230000000003"/>
    <n v="-645301.64"/>
    <n v="80327.69"/>
  </r>
  <r>
    <x v="10"/>
    <x v="2"/>
    <x v="120"/>
    <n v="5354"/>
    <n v="4754"/>
    <n v="14233"/>
    <n v="12961"/>
    <n v="10205596"/>
    <n v="9247701"/>
    <n v="4310370"/>
    <n v="3392281"/>
    <n v="3000479"/>
    <n v="2642365"/>
    <n v="1309891"/>
    <n v="749916"/>
    <n v="422643"/>
    <n v="353031"/>
    <n v="1101967"/>
    <n v="1053094"/>
    <n v="-214719"/>
    <n v="-656209"/>
  </r>
  <r>
    <x v="10"/>
    <x v="2"/>
    <x v="1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43"/>
    <n v="1328"/>
    <n v="1506"/>
    <n v="1462"/>
    <n v="1644"/>
    <n v="1317703"/>
    <n v="1411184"/>
    <n v="918271"/>
    <n v="1151169"/>
    <n v="882928"/>
    <n v="779661"/>
    <n v="35343"/>
    <n v="371508"/>
    <n v="74367"/>
    <n v="67490"/>
    <n v="193361"/>
    <n v="183047"/>
    <n v="-232385"/>
    <n v="120972"/>
  </r>
  <r>
    <x v="10"/>
    <x v="2"/>
    <x v="14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21"/>
    <n v="3596"/>
    <n v="3759"/>
    <n v="10779"/>
    <n v="10369"/>
    <n v="1255638"/>
    <n v="1240954"/>
    <n v="371476"/>
    <n v="421276"/>
    <n v="982659"/>
    <n v="800771"/>
    <n v="-611182"/>
    <n v="-379495"/>
    <n v="269737"/>
    <n v="214212"/>
    <n v="205399"/>
    <n v="177218"/>
    <n v="-1086318"/>
    <n v="-770925"/>
  </r>
  <r>
    <x v="10"/>
    <x v="2"/>
    <x v="14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46"/>
    <n v="0"/>
    <n v="0"/>
    <n v="0"/>
    <n v="0"/>
    <n v="0"/>
    <n v="0"/>
    <n v="637728"/>
    <n v="634484.75"/>
    <n v="0"/>
    <n v="0"/>
    <n v="637728"/>
    <n v="634484.75"/>
    <n v="0"/>
    <n v="0"/>
    <n v="0"/>
    <n v="0"/>
    <n v="637728"/>
    <n v="634484.75"/>
  </r>
  <r>
    <x v="10"/>
    <x v="2"/>
    <x v="3"/>
    <n v="78381"/>
    <n v="69916"/>
    <n v="2423675"/>
    <n v="2054346"/>
    <n v="61636802.039999999"/>
    <n v="52127411.07"/>
    <n v="25321326.039999999"/>
    <n v="20291395.82"/>
    <n v="24624048.82"/>
    <n v="19697991.199999999"/>
    <n v="697278.22"/>
    <n v="593401.62"/>
    <n v="4665315.57"/>
    <n v="4403700.95"/>
    <n v="7280920.29"/>
    <n v="6559766.2300000004"/>
    <n v="-11248957.640000001"/>
    <n v="-10370056.560000001"/>
  </r>
  <r>
    <x v="11"/>
    <x v="0"/>
    <x v="147"/>
    <n v="20"/>
    <n v="45"/>
    <n v="31"/>
    <n v="55"/>
    <n v="4940"/>
    <n v="9410"/>
    <n v="1883"/>
    <n v="3812"/>
    <n v="1550"/>
    <n v="2587"/>
    <n v="334"/>
    <n v="1225"/>
    <n v="0"/>
    <n v="0"/>
    <n v="396"/>
    <n v="756"/>
    <n v="-62"/>
    <n v="469"/>
  </r>
  <r>
    <x v="11"/>
    <x v="0"/>
    <x v="148"/>
    <n v="20"/>
    <n v="0"/>
    <n v="24"/>
    <n v="0"/>
    <n v="4353"/>
    <n v="0"/>
    <n v="2168"/>
    <n v="0"/>
    <n v="8673"/>
    <n v="0"/>
    <n v="-6505"/>
    <n v="0"/>
    <n v="0"/>
    <n v="0"/>
    <n v="1723"/>
    <n v="0"/>
    <n v="-8228"/>
    <n v="0"/>
  </r>
  <r>
    <x v="11"/>
    <x v="0"/>
    <x v="149"/>
    <n v="5"/>
    <n v="7"/>
    <n v="10"/>
    <n v="6"/>
    <n v="1594"/>
    <n v="1407"/>
    <n v="655"/>
    <n v="686"/>
    <n v="588"/>
    <n v="533"/>
    <n v="67"/>
    <n v="154"/>
    <n v="0"/>
    <n v="0"/>
    <n v="105"/>
    <n v="104"/>
    <n v="-38"/>
    <n v="50"/>
  </r>
  <r>
    <x v="11"/>
    <x v="0"/>
    <x v="150"/>
    <n v="304"/>
    <n v="258"/>
    <n v="433"/>
    <n v="636"/>
    <n v="63999"/>
    <n v="62427"/>
    <n v="28108"/>
    <n v="25231"/>
    <n v="19666"/>
    <n v="17425"/>
    <n v="8441"/>
    <n v="7806"/>
    <n v="0"/>
    <n v="0"/>
    <n v="3208"/>
    <n v="2946"/>
    <n v="5233"/>
    <n v="4860"/>
  </r>
  <r>
    <x v="11"/>
    <x v="0"/>
    <x v="151"/>
    <n v="23"/>
    <n v="9"/>
    <n v="46"/>
    <n v="37"/>
    <n v="6095"/>
    <n v="2120"/>
    <n v="2749"/>
    <n v="827"/>
    <n v="2262"/>
    <n v="662"/>
    <n v="487"/>
    <n v="165"/>
    <n v="0"/>
    <n v="0"/>
    <n v="385"/>
    <n v="121"/>
    <n v="101"/>
    <n v="44"/>
  </r>
  <r>
    <x v="11"/>
    <x v="0"/>
    <x v="3"/>
    <n v="349"/>
    <n v="292"/>
    <n v="544"/>
    <n v="734"/>
    <n v="80981"/>
    <n v="75364"/>
    <n v="35563"/>
    <n v="30556"/>
    <n v="32739"/>
    <n v="21207"/>
    <n v="2824"/>
    <n v="9350"/>
    <n v="0"/>
    <n v="0"/>
    <n v="5817"/>
    <n v="3927"/>
    <n v="-2994"/>
    <n v="5423"/>
  </r>
  <r>
    <x v="11"/>
    <x v="1"/>
    <x v="147"/>
    <n v="151"/>
    <n v="132"/>
    <n v="260"/>
    <n v="181"/>
    <n v="38632"/>
    <n v="26517"/>
    <n v="12813"/>
    <n v="6928"/>
    <n v="12103"/>
    <n v="7291"/>
    <n v="710"/>
    <n v="-363"/>
    <n v="0"/>
    <n v="0"/>
    <n v="3093"/>
    <n v="2130"/>
    <n v="-2383"/>
    <n v="-2493"/>
  </r>
  <r>
    <x v="11"/>
    <x v="1"/>
    <x v="148"/>
    <n v="58"/>
    <n v="0"/>
    <n v="93"/>
    <n v="0"/>
    <n v="14674"/>
    <n v="0"/>
    <n v="6789"/>
    <n v="0"/>
    <n v="29236"/>
    <n v="0"/>
    <n v="-22447"/>
    <n v="0"/>
    <n v="0"/>
    <n v="0"/>
    <n v="5808"/>
    <n v="0"/>
    <n v="-28255"/>
    <n v="0"/>
  </r>
  <r>
    <x v="11"/>
    <x v="1"/>
    <x v="149"/>
    <n v="67"/>
    <n v="32"/>
    <n v="141"/>
    <n v="28"/>
    <n v="19384"/>
    <n v="5685"/>
    <n v="7715"/>
    <n v="1258"/>
    <n v="7143"/>
    <n v="2153"/>
    <n v="571"/>
    <n v="-895"/>
    <n v="0"/>
    <n v="0"/>
    <n v="1278"/>
    <n v="420"/>
    <n v="-707"/>
    <n v="-1316"/>
  </r>
  <r>
    <x v="11"/>
    <x v="1"/>
    <x v="150"/>
    <n v="680"/>
    <n v="720"/>
    <n v="1089"/>
    <n v="2675"/>
    <n v="151006"/>
    <n v="198919"/>
    <n v="42254"/>
    <n v="47656"/>
    <n v="46346"/>
    <n v="55525"/>
    <n v="-4091"/>
    <n v="-7869"/>
    <n v="1"/>
    <n v="0"/>
    <n v="7561"/>
    <n v="9388"/>
    <n v="-11653"/>
    <n v="-17257"/>
  </r>
  <r>
    <x v="11"/>
    <x v="1"/>
    <x v="152"/>
    <n v="1"/>
    <n v="6"/>
    <n v="1"/>
    <n v="14"/>
    <n v="220"/>
    <n v="1020"/>
    <n v="14"/>
    <n v="339"/>
    <n v="62"/>
    <n v="288"/>
    <n v="-48"/>
    <n v="50"/>
    <n v="0"/>
    <n v="0"/>
    <n v="9"/>
    <n v="45"/>
    <n v="-57"/>
    <n v="6"/>
  </r>
  <r>
    <x v="11"/>
    <x v="1"/>
    <x v="151"/>
    <n v="171"/>
    <n v="102"/>
    <n v="459"/>
    <n v="394"/>
    <n v="42767"/>
    <n v="24657"/>
    <n v="11776"/>
    <n v="5360"/>
    <n v="15872"/>
    <n v="7693"/>
    <n v="-4096"/>
    <n v="-2332"/>
    <n v="0"/>
    <n v="0"/>
    <n v="2705"/>
    <n v="1410"/>
    <n v="-6801"/>
    <n v="-3743"/>
  </r>
  <r>
    <x v="11"/>
    <x v="1"/>
    <x v="3"/>
    <n v="864"/>
    <n v="814"/>
    <n v="2043"/>
    <n v="3292"/>
    <n v="266683"/>
    <n v="256798"/>
    <n v="81361"/>
    <n v="61541"/>
    <n v="110762"/>
    <n v="72950"/>
    <n v="-29401"/>
    <n v="-11409"/>
    <n v="1"/>
    <n v="0"/>
    <n v="20454"/>
    <n v="13393"/>
    <n v="-49856"/>
    <n v="-24803"/>
  </r>
  <r>
    <x v="11"/>
    <x v="2"/>
    <x v="147"/>
    <n v="6"/>
    <n v="14"/>
    <n v="3"/>
    <n v="19"/>
    <n v="255"/>
    <n v="933"/>
    <n v="97"/>
    <n v="440"/>
    <n v="72"/>
    <n v="257"/>
    <n v="26"/>
    <n v="184"/>
    <n v="0"/>
    <n v="0"/>
    <n v="18"/>
    <n v="75"/>
    <n v="7"/>
    <n v="109"/>
  </r>
  <r>
    <x v="11"/>
    <x v="2"/>
    <x v="148"/>
    <n v="12"/>
    <n v="1"/>
    <n v="22"/>
    <n v="2"/>
    <n v="2937"/>
    <n v="615"/>
    <n v="1322"/>
    <n v="138"/>
    <n v="5852"/>
    <n v="911"/>
    <n v="-4530"/>
    <n v="-773"/>
    <n v="0"/>
    <n v="0"/>
    <n v="1162"/>
    <n v="200"/>
    <n v="-5692"/>
    <n v="-973"/>
  </r>
  <r>
    <x v="11"/>
    <x v="2"/>
    <x v="149"/>
    <n v="7"/>
    <n v="9"/>
    <n v="9"/>
    <n v="13"/>
    <n v="1040"/>
    <n v="2232"/>
    <n v="362"/>
    <n v="802"/>
    <n v="383"/>
    <n v="845"/>
    <n v="-21"/>
    <n v="-43"/>
    <n v="0"/>
    <n v="0"/>
    <n v="69"/>
    <n v="165"/>
    <n v="-89"/>
    <n v="-208"/>
  </r>
  <r>
    <x v="11"/>
    <x v="2"/>
    <x v="153"/>
    <n v="84"/>
    <n v="78"/>
    <n v="466"/>
    <n v="479"/>
    <n v="163649"/>
    <n v="164189"/>
    <n v="36912"/>
    <n v="51395"/>
    <n v="56712"/>
    <n v="34069"/>
    <n v="-19800"/>
    <n v="17326"/>
    <n v="1"/>
    <n v="0"/>
    <n v="6527"/>
    <n v="5142"/>
    <n v="-26328"/>
    <n v="12184"/>
  </r>
  <r>
    <x v="11"/>
    <x v="2"/>
    <x v="154"/>
    <n v="1927"/>
    <n v="2367"/>
    <n v="64010"/>
    <n v="57741"/>
    <n v="1870152"/>
    <n v="2003612"/>
    <n v="655784"/>
    <n v="769601"/>
    <n v="752233"/>
    <n v="581135"/>
    <n v="-96449"/>
    <n v="188466"/>
    <n v="15"/>
    <n v="4"/>
    <n v="105242"/>
    <n v="89710"/>
    <n v="-201706"/>
    <n v="98753"/>
  </r>
  <r>
    <x v="11"/>
    <x v="2"/>
    <x v="150"/>
    <n v="10258"/>
    <n v="9846"/>
    <n v="45662"/>
    <n v="47670"/>
    <n v="3624863"/>
    <n v="3858549"/>
    <n v="1126189"/>
    <n v="1338322"/>
    <n v="1118083"/>
    <n v="1077038"/>
    <n v="8106"/>
    <n v="261285"/>
    <n v="16"/>
    <n v="4"/>
    <n v="182410"/>
    <n v="182098"/>
    <n v="-174320"/>
    <n v="79182"/>
  </r>
  <r>
    <x v="11"/>
    <x v="2"/>
    <x v="152"/>
    <n v="319"/>
    <n v="301"/>
    <n v="1741"/>
    <n v="1701"/>
    <n v="158302"/>
    <n v="143088"/>
    <n v="46433"/>
    <n v="47501"/>
    <n v="44223"/>
    <n v="40455"/>
    <n v="2210"/>
    <n v="7046"/>
    <n v="1"/>
    <n v="0"/>
    <n v="6775"/>
    <n v="6286"/>
    <n v="-4566"/>
    <n v="760"/>
  </r>
  <r>
    <x v="11"/>
    <x v="2"/>
    <x v="151"/>
    <n v="2758"/>
    <n v="2664"/>
    <n v="13704"/>
    <n v="13535"/>
    <n v="1248033"/>
    <n v="1208543"/>
    <n v="423553"/>
    <n v="432007"/>
    <n v="464755"/>
    <n v="377095"/>
    <n v="-41201"/>
    <n v="54912"/>
    <n v="7"/>
    <n v="1"/>
    <n v="79198"/>
    <n v="69125"/>
    <n v="-120406"/>
    <n v="-14214"/>
  </r>
  <r>
    <x v="11"/>
    <x v="2"/>
    <x v="3"/>
    <n v="14582"/>
    <n v="14609"/>
    <n v="125617"/>
    <n v="121160"/>
    <n v="7069231"/>
    <n v="7381761"/>
    <n v="2290652"/>
    <n v="2640206"/>
    <n v="2442313"/>
    <n v="2111805"/>
    <n v="-151659"/>
    <n v="528403"/>
    <n v="40"/>
    <n v="9"/>
    <n v="381401"/>
    <n v="352801"/>
    <n v="-533100"/>
    <n v="175593"/>
  </r>
  <r>
    <x v="12"/>
    <x v="0"/>
    <x v="155"/>
    <n v="194"/>
    <n v="187"/>
    <n v="229"/>
    <n v="224"/>
    <n v="271766"/>
    <n v="211207"/>
    <n v="96296"/>
    <n v="79150"/>
    <n v="44168"/>
    <n v="33056"/>
    <n v="52128"/>
    <n v="46095"/>
    <n v="10290"/>
    <n v="9289"/>
    <n v="32771"/>
    <n v="22928"/>
    <n v="9066"/>
    <n v="13878"/>
  </r>
  <r>
    <x v="12"/>
    <x v="0"/>
    <x v="156"/>
    <n v="253"/>
    <n v="221"/>
    <n v="14735"/>
    <n v="11641"/>
    <n v="489728"/>
    <n v="384202"/>
    <n v="168647"/>
    <n v="142916"/>
    <n v="39342"/>
    <n v="27175"/>
    <n v="129304"/>
    <n v="115740"/>
    <n v="9504"/>
    <n v="7938"/>
    <n v="27768"/>
    <n v="19288"/>
    <n v="92032"/>
    <n v="88514"/>
  </r>
  <r>
    <x v="12"/>
    <x v="0"/>
    <x v="157"/>
    <n v="2767"/>
    <n v="2874"/>
    <n v="4802"/>
    <n v="4619"/>
    <n v="1398746"/>
    <n v="1265949"/>
    <n v="571318"/>
    <n v="524899"/>
    <n v="327650"/>
    <n v="271893"/>
    <n v="243668"/>
    <n v="253006"/>
    <n v="76310"/>
    <n v="76405"/>
    <n v="365058"/>
    <n v="319254"/>
    <n v="-197699"/>
    <n v="-142653"/>
  </r>
  <r>
    <x v="12"/>
    <x v="0"/>
    <x v="158"/>
    <n v="381"/>
    <n v="353"/>
    <n v="12912"/>
    <n v="16160"/>
    <n v="3442739"/>
    <n v="3219973"/>
    <n v="1357367"/>
    <n v="1368009"/>
    <n v="647878"/>
    <n v="728986"/>
    <n v="709489"/>
    <n v="639022"/>
    <n v="153244"/>
    <n v="208156"/>
    <n v="311806"/>
    <n v="355861"/>
    <n v="244438"/>
    <n v="75005"/>
  </r>
  <r>
    <x v="12"/>
    <x v="0"/>
    <x v="159"/>
    <n v="92"/>
    <n v="144"/>
    <n v="181"/>
    <n v="269"/>
    <n v="172880"/>
    <n v="251544"/>
    <n v="71755"/>
    <n v="91237"/>
    <n v="63711"/>
    <n v="64223"/>
    <n v="8044"/>
    <n v="27014"/>
    <n v="14476"/>
    <n v="18047"/>
    <n v="28502"/>
    <n v="26323"/>
    <n v="-34933"/>
    <n v="-17355"/>
  </r>
  <r>
    <x v="12"/>
    <x v="0"/>
    <x v="160"/>
    <n v="132"/>
    <n v="136"/>
    <n v="291"/>
    <n v="352"/>
    <n v="215505"/>
    <n v="321596"/>
    <n v="68169"/>
    <n v="120799"/>
    <n v="49534"/>
    <n v="66608"/>
    <n v="18635"/>
    <n v="54191"/>
    <n v="11540"/>
    <n v="18724"/>
    <n v="11244"/>
    <n v="15642"/>
    <n v="-4149"/>
    <n v="19826"/>
  </r>
  <r>
    <x v="12"/>
    <x v="0"/>
    <x v="161"/>
    <n v="60"/>
    <n v="77"/>
    <n v="2258"/>
    <n v="4161"/>
    <n v="243468"/>
    <n v="288895"/>
    <n v="54306"/>
    <n v="81925"/>
    <n v="25701"/>
    <n v="25791"/>
    <n v="28605"/>
    <n v="56134"/>
    <n v="6120"/>
    <n v="7487"/>
    <n v="32040"/>
    <n v="31787"/>
    <n v="-9556"/>
    <n v="16860"/>
  </r>
  <r>
    <x v="12"/>
    <x v="0"/>
    <x v="162"/>
    <n v="1"/>
    <n v="1"/>
    <n v="232"/>
    <n v="1"/>
    <n v="2474"/>
    <n v="1467"/>
    <n v="2469"/>
    <n v="297"/>
    <n v="149"/>
    <n v="212"/>
    <n v="2320"/>
    <n v="84"/>
    <n v="0"/>
    <n v="0"/>
    <n v="50"/>
    <n v="190"/>
    <n v="2271"/>
    <n v="-105"/>
  </r>
  <r>
    <x v="12"/>
    <x v="0"/>
    <x v="163"/>
    <n v="4"/>
    <n v="0"/>
    <n v="7"/>
    <n v="0"/>
    <n v="1419"/>
    <n v="0"/>
    <n v="716"/>
    <n v="0"/>
    <n v="177"/>
    <n v="0"/>
    <n v="538"/>
    <n v="0"/>
    <n v="43"/>
    <n v="0"/>
    <n v="76"/>
    <n v="0"/>
    <n v="420"/>
    <n v="0"/>
  </r>
  <r>
    <x v="12"/>
    <x v="0"/>
    <x v="164"/>
    <n v="15"/>
    <n v="75"/>
    <n v="38"/>
    <n v="211"/>
    <n v="15394"/>
    <n v="119714"/>
    <n v="6224"/>
    <n v="45240"/>
    <n v="4872"/>
    <n v="34198"/>
    <n v="1352"/>
    <n v="11042"/>
    <n v="1135"/>
    <n v="9610"/>
    <n v="1578"/>
    <n v="11229"/>
    <n v="-1361"/>
    <n v="-9796"/>
  </r>
  <r>
    <x v="12"/>
    <x v="0"/>
    <x v="165"/>
    <n v="40"/>
    <n v="47"/>
    <n v="1204"/>
    <n v="928"/>
    <n v="42540"/>
    <n v="37359"/>
    <n v="14382"/>
    <n v="13048"/>
    <n v="5150"/>
    <n v="5858"/>
    <n v="9231"/>
    <n v="7190"/>
    <n v="1935"/>
    <n v="2780"/>
    <n v="3425"/>
    <n v="2860"/>
    <n v="3872"/>
    <n v="1551"/>
  </r>
  <r>
    <x v="12"/>
    <x v="0"/>
    <x v="3"/>
    <n v="3494"/>
    <n v="3556"/>
    <n v="36889"/>
    <n v="38566"/>
    <n v="6296659"/>
    <n v="6101906"/>
    <n v="2411649"/>
    <n v="2467520"/>
    <n v="1208332"/>
    <n v="1258000"/>
    <n v="1203314"/>
    <n v="1209518"/>
    <n v="284597"/>
    <n v="358436"/>
    <n v="814318"/>
    <n v="805362"/>
    <n v="104401"/>
    <n v="45725"/>
  </r>
  <r>
    <x v="12"/>
    <x v="1"/>
    <x v="155"/>
    <n v="1026"/>
    <n v="753"/>
    <n v="1245"/>
    <n v="850"/>
    <n v="634771"/>
    <n v="398269"/>
    <n v="215683"/>
    <n v="127301"/>
    <n v="89588"/>
    <n v="55490"/>
    <n v="126095"/>
    <n v="71812"/>
    <n v="20872"/>
    <n v="15593"/>
    <n v="66471"/>
    <n v="38488"/>
    <n v="38752"/>
    <n v="17731"/>
  </r>
  <r>
    <x v="12"/>
    <x v="1"/>
    <x v="156"/>
    <n v="2981"/>
    <n v="2236"/>
    <n v="171423"/>
    <n v="121174"/>
    <n v="5996476"/>
    <n v="4201670"/>
    <n v="1821764"/>
    <n v="1261983"/>
    <n v="487709"/>
    <n v="306109"/>
    <n v="1334056"/>
    <n v="955874"/>
    <n v="117675"/>
    <n v="89416"/>
    <n v="343817"/>
    <n v="217268"/>
    <n v="872563"/>
    <n v="649190"/>
  </r>
  <r>
    <x v="12"/>
    <x v="1"/>
    <x v="157"/>
    <n v="4446"/>
    <n v="3650"/>
    <n v="6184"/>
    <n v="4841"/>
    <n v="1146544"/>
    <n v="853907"/>
    <n v="349969"/>
    <n v="254117"/>
    <n v="221179"/>
    <n v="152616"/>
    <n v="128791"/>
    <n v="101501"/>
    <n v="51531"/>
    <n v="42887"/>
    <n v="246517"/>
    <n v="179200"/>
    <n v="-169257"/>
    <n v="-120586"/>
  </r>
  <r>
    <x v="12"/>
    <x v="1"/>
    <x v="158"/>
    <n v="225"/>
    <n v="215"/>
    <n v="3683"/>
    <n v="11037"/>
    <n v="977987"/>
    <n v="996263"/>
    <n v="407022"/>
    <n v="379982"/>
    <n v="215161"/>
    <n v="275600"/>
    <n v="191861"/>
    <n v="104383"/>
    <n v="46024"/>
    <n v="78695"/>
    <n v="93644"/>
    <n v="134536"/>
    <n v="52193"/>
    <n v="-108849"/>
  </r>
  <r>
    <x v="12"/>
    <x v="1"/>
    <x v="159"/>
    <n v="59"/>
    <n v="50"/>
    <n v="179"/>
    <n v="167"/>
    <n v="103601"/>
    <n v="84872"/>
    <n v="34468"/>
    <n v="25380"/>
    <n v="35099"/>
    <n v="19830"/>
    <n v="-631"/>
    <n v="5550"/>
    <n v="7973"/>
    <n v="5572"/>
    <n v="15697"/>
    <n v="8128"/>
    <n v="-24301"/>
    <n v="-8150"/>
  </r>
  <r>
    <x v="12"/>
    <x v="1"/>
    <x v="160"/>
    <n v="53"/>
    <n v="81"/>
    <n v="94"/>
    <n v="167"/>
    <n v="59684"/>
    <n v="156531"/>
    <n v="19924"/>
    <n v="58905"/>
    <n v="13917"/>
    <n v="32320"/>
    <n v="6007"/>
    <n v="26585"/>
    <n v="3242"/>
    <n v="9085"/>
    <n v="3159"/>
    <n v="7590"/>
    <n v="-394"/>
    <n v="9910"/>
  </r>
  <r>
    <x v="12"/>
    <x v="1"/>
    <x v="161"/>
    <n v="591"/>
    <n v="476"/>
    <n v="20953"/>
    <n v="16396"/>
    <n v="2230378"/>
    <n v="1719760"/>
    <n v="675764"/>
    <n v="558951"/>
    <n v="229281"/>
    <n v="144031"/>
    <n v="446483"/>
    <n v="414920"/>
    <n v="54738"/>
    <n v="41813"/>
    <n v="286553"/>
    <n v="177518"/>
    <n v="105193"/>
    <n v="195589"/>
  </r>
  <r>
    <x v="12"/>
    <x v="1"/>
    <x v="162"/>
    <n v="3"/>
    <n v="0"/>
    <n v="2"/>
    <n v="0"/>
    <n v="1218"/>
    <n v="0"/>
    <n v="499"/>
    <n v="0"/>
    <n v="104"/>
    <n v="0"/>
    <n v="395"/>
    <n v="0"/>
    <n v="0"/>
    <n v="0"/>
    <n v="40"/>
    <n v="0"/>
    <n v="355"/>
    <n v="0"/>
  </r>
  <r>
    <x v="12"/>
    <x v="1"/>
    <x v="163"/>
    <n v="4"/>
    <n v="0"/>
    <n v="5"/>
    <n v="0"/>
    <n v="1006"/>
    <n v="0"/>
    <n v="367"/>
    <n v="0"/>
    <n v="123"/>
    <n v="0"/>
    <n v="244"/>
    <n v="0"/>
    <n v="29"/>
    <n v="0"/>
    <n v="52"/>
    <n v="0"/>
    <n v="162"/>
    <n v="0"/>
  </r>
  <r>
    <x v="12"/>
    <x v="1"/>
    <x v="164"/>
    <n v="4"/>
    <n v="3"/>
    <n v="7"/>
    <n v="6"/>
    <n v="3323"/>
    <n v="1969"/>
    <n v="699"/>
    <n v="382"/>
    <n v="1494"/>
    <n v="747"/>
    <n v="-795"/>
    <n v="-366"/>
    <n v="348"/>
    <n v="210"/>
    <n v="484"/>
    <n v="245"/>
    <n v="-1627"/>
    <n v="-821"/>
  </r>
  <r>
    <x v="12"/>
    <x v="1"/>
    <x v="165"/>
    <n v="165"/>
    <n v="133"/>
    <n v="4144"/>
    <n v="3171"/>
    <n v="155818"/>
    <n v="126587"/>
    <n v="50438"/>
    <n v="40459"/>
    <n v="15684"/>
    <n v="15258"/>
    <n v="34754"/>
    <n v="25201"/>
    <n v="6029"/>
    <n v="7241"/>
    <n v="10672"/>
    <n v="7449"/>
    <n v="18053"/>
    <n v="10511"/>
  </r>
  <r>
    <x v="12"/>
    <x v="1"/>
    <x v="3"/>
    <n v="6547"/>
    <n v="5205"/>
    <n v="207919"/>
    <n v="157809"/>
    <n v="11310806"/>
    <n v="8539828"/>
    <n v="3576597"/>
    <n v="2707460"/>
    <n v="1309339"/>
    <n v="1002001"/>
    <n v="2267260"/>
    <n v="1705460"/>
    <n v="308461"/>
    <n v="290512"/>
    <n v="1067106"/>
    <n v="770422"/>
    <n v="891692"/>
    <n v="644525"/>
  </r>
  <r>
    <x v="12"/>
    <x v="2"/>
    <x v="155"/>
    <n v="6106"/>
    <n v="9935"/>
    <n v="6962"/>
    <n v="11206"/>
    <n v="3276748"/>
    <n v="5043804"/>
    <n v="1115377"/>
    <n v="1811048"/>
    <n v="464718"/>
    <n v="711610"/>
    <n v="650659"/>
    <n v="1099437"/>
    <n v="108269"/>
    <n v="199969"/>
    <n v="344805"/>
    <n v="493574"/>
    <n v="197585"/>
    <n v="405894"/>
  </r>
  <r>
    <x v="12"/>
    <x v="2"/>
    <x v="156"/>
    <n v="12193"/>
    <n v="18286"/>
    <n v="333973"/>
    <n v="899495"/>
    <n v="14720713"/>
    <n v="29944578"/>
    <n v="3382962"/>
    <n v="8033955"/>
    <n v="1405705"/>
    <n v="2347760"/>
    <n v="1977257"/>
    <n v="5686195"/>
    <n v="339990"/>
    <n v="685793"/>
    <n v="993362"/>
    <n v="1666381"/>
    <n v="643904"/>
    <n v="3334021"/>
  </r>
  <r>
    <x v="12"/>
    <x v="2"/>
    <x v="157"/>
    <n v="27323"/>
    <n v="28794"/>
    <n v="34638"/>
    <n v="38542"/>
    <n v="7464182"/>
    <n v="8297606"/>
    <n v="1959407"/>
    <n v="2351540"/>
    <n v="1379051"/>
    <n v="1422595"/>
    <n v="580356"/>
    <n v="928946"/>
    <n v="321294"/>
    <n v="399763"/>
    <n v="1537037"/>
    <n v="1670396"/>
    <n v="-1277975"/>
    <n v="-1141214"/>
  </r>
  <r>
    <x v="12"/>
    <x v="2"/>
    <x v="158"/>
    <n v="4158"/>
    <n v="3662"/>
    <n v="66935"/>
    <n v="62920"/>
    <n v="15527140"/>
    <n v="10585254"/>
    <n v="5911638"/>
    <n v="4479150"/>
    <n v="2312642"/>
    <n v="1672652"/>
    <n v="3598996"/>
    <n v="2806498"/>
    <n v="534020"/>
    <n v="477613"/>
    <n v="1086573"/>
    <n v="816519"/>
    <n v="1978402"/>
    <n v="1512366"/>
  </r>
  <r>
    <x v="12"/>
    <x v="2"/>
    <x v="159"/>
    <n v="707"/>
    <n v="2633"/>
    <n v="7520"/>
    <n v="14526"/>
    <n v="3199355"/>
    <n v="7470543"/>
    <n v="972867"/>
    <n v="2532040"/>
    <n v="1181829"/>
    <n v="1768669"/>
    <n v="-208962"/>
    <n v="763371"/>
    <n v="260941"/>
    <n v="497007"/>
    <n v="513777"/>
    <n v="724911"/>
    <n v="-983680"/>
    <n v="-458548"/>
  </r>
  <r>
    <x v="12"/>
    <x v="2"/>
    <x v="160"/>
    <n v="487"/>
    <n v="404"/>
    <n v="910"/>
    <n v="802"/>
    <n v="618744"/>
    <n v="704548"/>
    <n v="242858"/>
    <n v="291715"/>
    <n v="142625"/>
    <n v="151347"/>
    <n v="100233"/>
    <n v="140368"/>
    <n v="33228"/>
    <n v="42544"/>
    <n v="32374"/>
    <n v="35542"/>
    <n v="34631"/>
    <n v="62282"/>
  </r>
  <r>
    <x v="12"/>
    <x v="2"/>
    <x v="16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161"/>
    <n v="2673"/>
    <n v="5631"/>
    <n v="178186"/>
    <n v="323339"/>
    <n v="10946584"/>
    <n v="20238567"/>
    <n v="3581057"/>
    <n v="6093099"/>
    <n v="1243074"/>
    <n v="1856725"/>
    <n v="2337983"/>
    <n v="4236373"/>
    <n v="295845"/>
    <n v="539022"/>
    <n v="1548752"/>
    <n v="2288420"/>
    <n v="493387"/>
    <n v="1408931"/>
  </r>
  <r>
    <x v="12"/>
    <x v="2"/>
    <x v="162"/>
    <n v="22516"/>
    <n v="984"/>
    <n v="1006978"/>
    <n v="1143"/>
    <n v="47007989"/>
    <n v="537200"/>
    <n v="13300615"/>
    <n v="160456"/>
    <n v="3595554"/>
    <n v="121168"/>
    <n v="9705061"/>
    <n v="39289"/>
    <n v="75"/>
    <n v="1"/>
    <n v="1333065"/>
    <n v="108368"/>
    <n v="8371921"/>
    <n v="-69080"/>
  </r>
  <r>
    <x v="12"/>
    <x v="2"/>
    <x v="16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163"/>
    <n v="51300"/>
    <n v="49721"/>
    <n v="59196"/>
    <n v="57776"/>
    <n v="12930244"/>
    <n v="11963286"/>
    <n v="4148577"/>
    <n v="4079199"/>
    <n v="1622330"/>
    <n v="1514044"/>
    <n v="2526247"/>
    <n v="2565155"/>
    <n v="388916"/>
    <n v="435358"/>
    <n v="692554"/>
    <n v="644071"/>
    <n v="1444777"/>
    <n v="1485725"/>
  </r>
  <r>
    <x v="12"/>
    <x v="2"/>
    <x v="164"/>
    <n v="1950"/>
    <n v="2046"/>
    <n v="2509"/>
    <n v="3873"/>
    <n v="951688"/>
    <n v="873516"/>
    <n v="338155"/>
    <n v="315540"/>
    <n v="305534"/>
    <n v="282540"/>
    <n v="32621"/>
    <n v="33000"/>
    <n v="70918"/>
    <n v="79395"/>
    <n v="98586"/>
    <n v="92771"/>
    <n v="-136882"/>
    <n v="-139166"/>
  </r>
  <r>
    <x v="12"/>
    <x v="2"/>
    <x v="165"/>
    <n v="18607"/>
    <n v="16531"/>
    <n v="304460"/>
    <n v="244569"/>
    <n v="16160067"/>
    <n v="13176119"/>
    <n v="5158974"/>
    <n v="4281959"/>
    <n v="1705240"/>
    <n v="1585623"/>
    <n v="3453734"/>
    <n v="2696337"/>
    <n v="652069"/>
    <n v="752450"/>
    <n v="1154152"/>
    <n v="774090"/>
    <n v="1647513"/>
    <n v="1169798"/>
  </r>
  <r>
    <x v="12"/>
    <x v="2"/>
    <x v="3"/>
    <n v="136817"/>
    <n v="129333"/>
    <n v="2002267"/>
    <n v="1658191"/>
    <n v="132803454"/>
    <n v="108835021"/>
    <n v="40112487"/>
    <n v="34429701"/>
    <n v="15358302"/>
    <n v="13434733"/>
    <n v="24754185"/>
    <n v="20994969"/>
    <n v="3005565"/>
    <n v="4108915"/>
    <n v="9335037"/>
    <n v="9315043"/>
    <n v="12413583"/>
    <n v="7571009"/>
  </r>
  <r>
    <x v="13"/>
    <x v="0"/>
    <x v="168"/>
    <n v="132"/>
    <n v="92"/>
    <n v="279"/>
    <n v="107"/>
    <n v="216708"/>
    <n v="138950"/>
    <n v="79554"/>
    <n v="51158"/>
    <n v="92912"/>
    <n v="62069"/>
    <n v="-13358"/>
    <n v="-10911"/>
    <n v="10718"/>
    <n v="6087"/>
    <n v="67097"/>
    <n v="39835"/>
    <n v="-91173"/>
    <n v="-56833"/>
  </r>
  <r>
    <x v="13"/>
    <x v="0"/>
    <x v="169"/>
    <n v="1"/>
    <n v="0"/>
    <n v="1"/>
    <n v="0"/>
    <n v="143"/>
    <n v="0"/>
    <n v="69"/>
    <n v="0"/>
    <n v="40"/>
    <n v="0"/>
    <n v="30"/>
    <n v="0"/>
    <n v="0"/>
    <n v="0"/>
    <n v="7"/>
    <n v="0"/>
    <n v="23"/>
    <n v="0"/>
  </r>
  <r>
    <x v="13"/>
    <x v="0"/>
    <x v="170"/>
    <n v="18"/>
    <n v="24"/>
    <n v="238"/>
    <n v="386"/>
    <n v="60046"/>
    <n v="229465"/>
    <n v="21396"/>
    <n v="113666"/>
    <n v="11695"/>
    <n v="38178"/>
    <n v="9701"/>
    <n v="75488"/>
    <n v="513"/>
    <n v="1791"/>
    <n v="5838"/>
    <n v="19684"/>
    <n v="3350"/>
    <n v="54014"/>
  </r>
  <r>
    <x v="13"/>
    <x v="0"/>
    <x v="171"/>
    <n v="1"/>
    <n v="0"/>
    <n v="1"/>
    <n v="0"/>
    <n v="445"/>
    <n v="0"/>
    <n v="216"/>
    <n v="0"/>
    <n v="173"/>
    <n v="0"/>
    <n v="43"/>
    <n v="0"/>
    <n v="0"/>
    <n v="0"/>
    <n v="58"/>
    <n v="0"/>
    <n v="-15"/>
    <n v="0"/>
  </r>
  <r>
    <x v="13"/>
    <x v="0"/>
    <x v="3"/>
    <n v="163"/>
    <n v="127"/>
    <n v="519"/>
    <n v="493"/>
    <n v="277342"/>
    <n v="368415"/>
    <n v="101235"/>
    <n v="164824"/>
    <n v="104820"/>
    <n v="100247"/>
    <n v="-3584"/>
    <n v="64577"/>
    <n v="11231"/>
    <n v="7878"/>
    <n v="73000"/>
    <n v="59519"/>
    <n v="-87815"/>
    <n v="-2819"/>
  </r>
  <r>
    <x v="13"/>
    <x v="3"/>
    <x v="170"/>
    <n v="0"/>
    <n v="1"/>
    <n v="0"/>
    <n v="1"/>
    <n v="0"/>
    <n v="90"/>
    <n v="0"/>
    <n v="0"/>
    <n v="0"/>
    <n v="13"/>
    <n v="0"/>
    <n v="-13"/>
    <n v="0"/>
    <n v="1"/>
    <n v="0"/>
    <n v="7"/>
    <n v="0"/>
    <n v="-20"/>
  </r>
  <r>
    <x v="13"/>
    <x v="3"/>
    <x v="171"/>
    <n v="1"/>
    <n v="1"/>
    <n v="1"/>
    <n v="2"/>
    <n v="132"/>
    <n v="356"/>
    <n v="0"/>
    <n v="0"/>
    <n v="66"/>
    <n v="147"/>
    <n v="-66"/>
    <n v="-147"/>
    <n v="0"/>
    <n v="0"/>
    <n v="22"/>
    <n v="55"/>
    <n v="-88"/>
    <n v="-202"/>
  </r>
  <r>
    <x v="13"/>
    <x v="3"/>
    <x v="3"/>
    <n v="1"/>
    <n v="1"/>
    <n v="1"/>
    <n v="3"/>
    <n v="132"/>
    <n v="446"/>
    <n v="0"/>
    <n v="0"/>
    <n v="66"/>
    <n v="160"/>
    <n v="-66"/>
    <n v="-160"/>
    <n v="0"/>
    <n v="1"/>
    <n v="22"/>
    <n v="62"/>
    <n v="-88"/>
    <n v="-222"/>
  </r>
  <r>
    <x v="13"/>
    <x v="1"/>
    <x v="172"/>
    <n v="2"/>
    <n v="0"/>
    <n v="3"/>
    <n v="0"/>
    <n v="5"/>
    <n v="0"/>
    <n v="5"/>
    <n v="0"/>
    <n v="3"/>
    <n v="0"/>
    <n v="2"/>
    <n v="0"/>
    <n v="0"/>
    <n v="0"/>
    <n v="1"/>
    <n v="0"/>
    <n v="1"/>
    <n v="0"/>
  </r>
  <r>
    <x v="13"/>
    <x v="1"/>
    <x v="168"/>
    <n v="49"/>
    <n v="40"/>
    <n v="249"/>
    <n v="50"/>
    <n v="110725"/>
    <n v="52850"/>
    <n v="23490"/>
    <n v="13866"/>
    <n v="47017"/>
    <n v="23399"/>
    <n v="-23527"/>
    <n v="-9533"/>
    <n v="5424"/>
    <n v="2295"/>
    <n v="33955"/>
    <n v="15017"/>
    <n v="-62906"/>
    <n v="-26844"/>
  </r>
  <r>
    <x v="13"/>
    <x v="1"/>
    <x v="173"/>
    <n v="18"/>
    <n v="8"/>
    <n v="49"/>
    <n v="9"/>
    <n v="25365"/>
    <n v="11340"/>
    <n v="9020"/>
    <n v="5714"/>
    <n v="7377"/>
    <n v="3327"/>
    <n v="1643"/>
    <n v="2387"/>
    <n v="146"/>
    <n v="67"/>
    <n v="3661"/>
    <n v="1704"/>
    <n v="-2165"/>
    <n v="616"/>
  </r>
  <r>
    <x v="13"/>
    <x v="1"/>
    <x v="174"/>
    <n v="45"/>
    <n v="44"/>
    <n v="176"/>
    <n v="58"/>
    <n v="70406"/>
    <n v="75880"/>
    <n v="23409"/>
    <n v="21252"/>
    <n v="38064"/>
    <n v="35553"/>
    <n v="-14656"/>
    <n v="-14302"/>
    <n v="1189"/>
    <n v="1244"/>
    <n v="19949"/>
    <n v="22371"/>
    <n v="-35794"/>
    <n v="-37917"/>
  </r>
  <r>
    <x v="13"/>
    <x v="1"/>
    <x v="170"/>
    <n v="2"/>
    <n v="4"/>
    <n v="6"/>
    <n v="7"/>
    <n v="14795"/>
    <n v="12253"/>
    <n v="4622"/>
    <n v="5735"/>
    <n v="2004"/>
    <n v="1740"/>
    <n v="2618"/>
    <n v="3995"/>
    <n v="88"/>
    <n v="82"/>
    <n v="1000"/>
    <n v="897"/>
    <n v="1530"/>
    <n v="3016"/>
  </r>
  <r>
    <x v="13"/>
    <x v="1"/>
    <x v="3"/>
    <n v="119"/>
    <n v="98"/>
    <n v="483"/>
    <n v="124"/>
    <n v="221296"/>
    <n v="152323"/>
    <n v="60546"/>
    <n v="46567"/>
    <n v="94465"/>
    <n v="64019"/>
    <n v="-33920"/>
    <n v="-17453"/>
    <n v="6847"/>
    <n v="3688"/>
    <n v="58566"/>
    <n v="39989"/>
    <n v="-99334"/>
    <n v="-61129"/>
  </r>
  <r>
    <x v="13"/>
    <x v="2"/>
    <x v="175"/>
    <n v="0"/>
    <n v="0"/>
    <n v="0"/>
    <n v="0"/>
    <n v="0"/>
    <n v="0"/>
    <n v="0"/>
    <n v="0"/>
    <n v="172232.77"/>
    <n v="0"/>
    <n v="-172232.77"/>
    <n v="0"/>
    <n v="26.32"/>
    <n v="0"/>
    <n v="40207.17"/>
    <n v="0"/>
    <n v="-212466.26"/>
    <n v="0"/>
  </r>
  <r>
    <x v="13"/>
    <x v="2"/>
    <x v="169"/>
    <n v="2420"/>
    <n v="1015"/>
    <n v="10083"/>
    <n v="3725"/>
    <n v="2678300"/>
    <n v="988356"/>
    <n v="1025155"/>
    <n v="411934"/>
    <n v="1360542"/>
    <n v="759826"/>
    <n v="-335386"/>
    <n v="-347892"/>
    <n v="25"/>
    <n v="232"/>
    <n v="127036"/>
    <n v="105556"/>
    <n v="-462448"/>
    <n v="-453680"/>
  </r>
  <r>
    <x v="13"/>
    <x v="2"/>
    <x v="176"/>
    <n v="0"/>
    <n v="0"/>
    <n v="0"/>
    <n v="0"/>
    <n v="0"/>
    <n v="0"/>
    <n v="19854.419999999998"/>
    <n v="0"/>
    <n v="0"/>
    <n v="0"/>
    <n v="19854.419999999998"/>
    <n v="0"/>
    <n v="0"/>
    <n v="0"/>
    <n v="0"/>
    <n v="0"/>
    <n v="19854.419999999998"/>
    <n v="0"/>
  </r>
  <r>
    <x v="13"/>
    <x v="2"/>
    <x v="170"/>
    <n v="4689"/>
    <n v="4446"/>
    <n v="37689"/>
    <n v="34655"/>
    <n v="62819967"/>
    <n v="57217706"/>
    <n v="18752558"/>
    <n v="18313167"/>
    <n v="8808210"/>
    <n v="8250624"/>
    <n v="9944348"/>
    <n v="10062543"/>
    <n v="386100"/>
    <n v="386964"/>
    <n v="4396248"/>
    <n v="4253800"/>
    <n v="5162000"/>
    <n v="5421778"/>
  </r>
  <r>
    <x v="13"/>
    <x v="2"/>
    <x v="177"/>
    <n v="3930"/>
    <n v="3804"/>
    <n v="15190"/>
    <n v="15553"/>
    <n v="4975995"/>
    <n v="4793640"/>
    <n v="2049464"/>
    <n v="2185571"/>
    <n v="1823215"/>
    <n v="1696510"/>
    <n v="226249"/>
    <n v="489061"/>
    <n v="47"/>
    <n v="350"/>
    <n v="300358"/>
    <n v="304323"/>
    <n v="-74155"/>
    <n v="184387"/>
  </r>
  <r>
    <x v="13"/>
    <x v="2"/>
    <x v="171"/>
    <n v="26517"/>
    <n v="21342"/>
    <n v="97957"/>
    <n v="88517"/>
    <n v="29845176"/>
    <n v="26588766"/>
    <n v="11897144"/>
    <n v="11340602"/>
    <n v="13759083"/>
    <n v="11076312"/>
    <n v="-1861938"/>
    <n v="264290"/>
    <n v="363"/>
    <n v="1789"/>
    <n v="4600748"/>
    <n v="4134680"/>
    <n v="-6463049"/>
    <n v="-3872179"/>
  </r>
  <r>
    <x v="13"/>
    <x v="2"/>
    <x v="178"/>
    <n v="0"/>
    <n v="0"/>
    <n v="0"/>
    <n v="0"/>
    <n v="5733197"/>
    <n v="8315475"/>
    <n v="2173487.44"/>
    <n v="3349899.45"/>
    <n v="2485932.7000000002"/>
    <n v="3417043.57"/>
    <n v="-312445.26"/>
    <n v="-67144.12"/>
    <n v="65.599999999999994"/>
    <n v="556.20000000000005"/>
    <n v="831254.53"/>
    <n v="1331020.5900000001"/>
    <n v="-1143765.3899999999"/>
    <n v="-1398720.91"/>
  </r>
  <r>
    <x v="13"/>
    <x v="2"/>
    <x v="179"/>
    <n v="2945"/>
    <n v="2762"/>
    <n v="5802"/>
    <n v="6044"/>
    <n v="1042794"/>
    <n v="946015"/>
    <n v="423708"/>
    <n v="418384"/>
    <n v="870250"/>
    <n v="800507"/>
    <n v="-446542"/>
    <n v="-382123"/>
    <n v="26"/>
    <n v="172"/>
    <n v="505782"/>
    <n v="508192"/>
    <n v="-952349"/>
    <n v="-890487"/>
  </r>
  <r>
    <x v="13"/>
    <x v="2"/>
    <x v="180"/>
    <n v="5770"/>
    <n v="6788"/>
    <n v="21999"/>
    <n v="25616"/>
    <n v="5940900"/>
    <n v="6794372"/>
    <n v="2579230"/>
    <n v="3182203"/>
    <n v="3862684"/>
    <n v="3485803"/>
    <n v="-1283455"/>
    <n v="-303600"/>
    <n v="122"/>
    <n v="704"/>
    <n v="642484"/>
    <n v="649024"/>
    <n v="-1926061"/>
    <n v="-953328"/>
  </r>
  <r>
    <x v="13"/>
    <x v="2"/>
    <x v="181"/>
    <n v="1825"/>
    <n v="1570"/>
    <n v="18921"/>
    <n v="16782"/>
    <n v="20285837"/>
    <n v="17697278"/>
    <n v="7529395"/>
    <n v="6859093"/>
    <n v="2484958"/>
    <n v="2148396"/>
    <n v="5044437"/>
    <n v="4710697"/>
    <n v="87"/>
    <n v="113"/>
    <n v="651935"/>
    <n v="578180"/>
    <n v="4392415"/>
    <n v="4132404"/>
  </r>
  <r>
    <x v="13"/>
    <x v="2"/>
    <x v="182"/>
    <n v="771"/>
    <n v="667"/>
    <n v="7045"/>
    <n v="5035"/>
    <n v="9583701"/>
    <n v="5534369"/>
    <n v="3260303"/>
    <n v="2168316"/>
    <n v="1194380"/>
    <n v="1114808"/>
    <n v="2065923"/>
    <n v="1053509"/>
    <n v="28"/>
    <n v="48"/>
    <n v="737267"/>
    <n v="413858"/>
    <n v="1328627"/>
    <n v="639603"/>
  </r>
  <r>
    <x v="13"/>
    <x v="2"/>
    <x v="183"/>
    <n v="128"/>
    <n v="97"/>
    <n v="270"/>
    <n v="153"/>
    <n v="791998"/>
    <n v="217995"/>
    <n v="230566"/>
    <n v="85479"/>
    <n v="378535"/>
    <n v="100363"/>
    <n v="-147969"/>
    <n v="-14883"/>
    <n v="5"/>
    <n v="0"/>
    <n v="51355"/>
    <n v="14238"/>
    <n v="-199330"/>
    <n v="-29122"/>
  </r>
  <r>
    <x v="13"/>
    <x v="2"/>
    <x v="3"/>
    <n v="45264"/>
    <n v="38351"/>
    <n v="214956"/>
    <n v="196080"/>
    <n v="143697865"/>
    <n v="129093972"/>
    <n v="49940864.859999999"/>
    <n v="48314648.450000003"/>
    <n v="37200022.469999999"/>
    <n v="32850192.57"/>
    <n v="12740843.390000001"/>
    <n v="15464457.880000001"/>
    <n v="386894.92"/>
    <n v="390928.2"/>
    <n v="12884674.699999999"/>
    <n v="12292871.59"/>
    <n v="-530727.23"/>
    <n v="2780655.09"/>
  </r>
  <r>
    <x v="14"/>
    <x v="0"/>
    <x v="3"/>
    <n v="7"/>
    <n v="7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"/>
    <x v="184"/>
    <n v="13249"/>
    <n v="12760"/>
    <n v="52065"/>
    <n v="51304"/>
    <n v="11782209"/>
    <n v="10844984"/>
    <n v="4708931"/>
    <n v="4693180"/>
    <n v="8166305"/>
    <n v="7385688"/>
    <n v="-3457374"/>
    <n v="-2692507"/>
    <n v="160"/>
    <n v="780"/>
    <n v="1204963"/>
    <n v="1152677"/>
    <n v="-4662496"/>
    <n v="-3845964"/>
  </r>
  <r>
    <x v="14"/>
    <x v="2"/>
    <x v="3"/>
    <n v="13260"/>
    <n v="12771"/>
    <n v="52065"/>
    <n v="51304"/>
    <n v="11782209"/>
    <n v="10844984"/>
    <n v="4708931"/>
    <n v="4693180"/>
    <n v="8166305"/>
    <n v="7385688"/>
    <n v="-3457374"/>
    <n v="-2692507"/>
    <n v="160"/>
    <n v="780"/>
    <n v="1204963"/>
    <n v="1152677"/>
    <n v="-4662496"/>
    <n v="-3845964"/>
  </r>
  <r>
    <x v="15"/>
    <x v="0"/>
    <x v="185"/>
    <n v="0"/>
    <n v="2"/>
    <n v="0"/>
    <n v="58"/>
    <n v="0"/>
    <n v="221"/>
    <n v="0"/>
    <n v="47"/>
    <n v="0"/>
    <n v="68"/>
    <n v="0"/>
    <n v="-22"/>
    <n v="0"/>
    <n v="0"/>
    <n v="0"/>
    <n v="3"/>
    <n v="0"/>
    <n v="-25"/>
  </r>
  <r>
    <x v="15"/>
    <x v="0"/>
    <x v="186"/>
    <n v="23365"/>
    <n v="23645"/>
    <n v="1429522"/>
    <n v="1678440"/>
    <n v="5169952"/>
    <n v="5266147"/>
    <n v="2129018"/>
    <n v="2202231"/>
    <n v="2999106"/>
    <n v="3412237"/>
    <n v="-870088"/>
    <n v="-1210005"/>
    <n v="66387"/>
    <n v="83596"/>
    <n v="294114"/>
    <n v="350638"/>
    <n v="-1230589"/>
    <n v="-1644239"/>
  </r>
  <r>
    <x v="15"/>
    <x v="0"/>
    <x v="3"/>
    <n v="23449"/>
    <n v="23668"/>
    <n v="1429522"/>
    <n v="1678498"/>
    <n v="5169952"/>
    <n v="5266368"/>
    <n v="2129018"/>
    <n v="2202278"/>
    <n v="2999106"/>
    <n v="3412305"/>
    <n v="-870088"/>
    <n v="-1210027"/>
    <n v="66387"/>
    <n v="83596"/>
    <n v="294114"/>
    <n v="350641"/>
    <n v="-1230589"/>
    <n v="-1644264"/>
  </r>
  <r>
    <x v="15"/>
    <x v="1"/>
    <x v="186"/>
    <n v="9892"/>
    <n v="7847"/>
    <n v="335478"/>
    <n v="402061"/>
    <n v="1977956"/>
    <n v="981820"/>
    <n v="765996"/>
    <n v="307788"/>
    <n v="1162619"/>
    <n v="634496"/>
    <n v="-396624"/>
    <n v="-326707"/>
    <n v="25581"/>
    <n v="15480"/>
    <n v="113331"/>
    <n v="64929"/>
    <n v="-535535"/>
    <n v="-407116"/>
  </r>
  <r>
    <x v="15"/>
    <x v="1"/>
    <x v="3"/>
    <n v="9901"/>
    <n v="7853"/>
    <n v="335478"/>
    <n v="402061"/>
    <n v="1977956"/>
    <n v="981820"/>
    <n v="765996"/>
    <n v="307788"/>
    <n v="1162619"/>
    <n v="634496"/>
    <n v="-396624"/>
    <n v="-326707"/>
    <n v="25581"/>
    <n v="15480"/>
    <n v="113331"/>
    <n v="64929"/>
    <n v="-535535"/>
    <n v="-407116"/>
  </r>
  <r>
    <x v="15"/>
    <x v="2"/>
    <x v="18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"/>
    <x v="188"/>
    <n v="0"/>
    <n v="0"/>
    <n v="0"/>
    <n v="0"/>
    <n v="0"/>
    <n v="0"/>
    <n v="361622.09"/>
    <n v="0"/>
    <n v="916809.77"/>
    <n v="0"/>
    <n v="-555187.68000000005"/>
    <n v="0"/>
    <n v="28023.07"/>
    <n v="0"/>
    <n v="98333.82"/>
    <n v="0"/>
    <n v="-681544.57"/>
    <n v="0"/>
  </r>
  <r>
    <x v="15"/>
    <x v="2"/>
    <x v="18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"/>
    <x v="190"/>
    <n v="3792"/>
    <n v="3511"/>
    <n v="736949"/>
    <n v="729727"/>
    <n v="34609792"/>
    <n v="33765692"/>
    <n v="16233970"/>
    <n v="15527660"/>
    <n v="9078586"/>
    <n v="9226632"/>
    <n v="7155384"/>
    <n v="6301027"/>
    <n v="19"/>
    <n v="28"/>
    <n v="388388"/>
    <n v="349263"/>
    <n v="6766977"/>
    <n v="5951736"/>
  </r>
  <r>
    <x v="15"/>
    <x v="2"/>
    <x v="191"/>
    <n v="4189"/>
    <n v="3081"/>
    <n v="961246"/>
    <n v="731412"/>
    <n v="31086069"/>
    <n v="22712301"/>
    <n v="14155362"/>
    <n v="10834390"/>
    <n v="7939712"/>
    <n v="6327459"/>
    <n v="6215650"/>
    <n v="4506931"/>
    <n v="17"/>
    <n v="19"/>
    <n v="349694"/>
    <n v="234761"/>
    <n v="5865940"/>
    <n v="4272151"/>
  </r>
  <r>
    <x v="15"/>
    <x v="2"/>
    <x v="185"/>
    <n v="12699"/>
    <n v="11763"/>
    <n v="3141235"/>
    <n v="2436720"/>
    <n v="137375743"/>
    <n v="113323260"/>
    <n v="65220162"/>
    <n v="55506096"/>
    <n v="42337395"/>
    <n v="35121253"/>
    <n v="22882768"/>
    <n v="20384843"/>
    <n v="321919"/>
    <n v="118405"/>
    <n v="2464648"/>
    <n v="1430112"/>
    <n v="20096201"/>
    <n v="18836326"/>
  </r>
  <r>
    <x v="15"/>
    <x v="2"/>
    <x v="192"/>
    <n v="0"/>
    <n v="0"/>
    <n v="0"/>
    <n v="0"/>
    <n v="194942231.5"/>
    <n v="149460060"/>
    <n v="194942231.5"/>
    <n v="149460060"/>
    <n v="98717370.659999996"/>
    <n v="81927442.659999996"/>
    <n v="96224860.840000004"/>
    <n v="67532617.340000004"/>
    <n v="3048563.78"/>
    <n v="2599483.9300000002"/>
    <n v="10294570.23"/>
    <n v="8507291.4800000004"/>
    <n v="82881726.829999998"/>
    <n v="56425841.93"/>
  </r>
  <r>
    <x v="15"/>
    <x v="2"/>
    <x v="193"/>
    <n v="0"/>
    <n v="0"/>
    <n v="0"/>
    <n v="0"/>
    <n v="7910054.21"/>
    <n v="7853054.9800000004"/>
    <n v="7910054.21"/>
    <n v="7853054.9800000004"/>
    <n v="4001825.46"/>
    <n v="3834423.33"/>
    <n v="3908228.75"/>
    <n v="4018631.65"/>
    <n v="122316.84"/>
    <n v="120255.82"/>
    <n v="404762.49"/>
    <n v="384265.21"/>
    <n v="3381149.42"/>
    <n v="3514110.62"/>
  </r>
  <r>
    <x v="15"/>
    <x v="2"/>
    <x v="186"/>
    <n v="59220"/>
    <n v="60866"/>
    <n v="458390"/>
    <n v="846798"/>
    <n v="1674183"/>
    <n v="1373318"/>
    <n v="549160"/>
    <n v="488205"/>
    <n v="981641"/>
    <n v="899818"/>
    <n v="-432481"/>
    <n v="-411613"/>
    <n v="21825"/>
    <n v="22441"/>
    <n v="96690"/>
    <n v="94128"/>
    <n v="-550996"/>
    <n v="-528183"/>
  </r>
  <r>
    <x v="15"/>
    <x v="2"/>
    <x v="194"/>
    <n v="0"/>
    <n v="0"/>
    <n v="0"/>
    <n v="0"/>
    <n v="-1357871.76"/>
    <n v="-1394122.85"/>
    <n v="-1357871.76"/>
    <n v="-1394122.85"/>
    <n v="0"/>
    <n v="0"/>
    <n v="-1357871.76"/>
    <n v="-1394122.85"/>
    <n v="0"/>
    <n v="0"/>
    <n v="0"/>
    <n v="0"/>
    <n v="-1357871.76"/>
    <n v="-1394122.85"/>
  </r>
  <r>
    <x v="15"/>
    <x v="2"/>
    <x v="195"/>
    <n v="0"/>
    <n v="0"/>
    <n v="0"/>
    <n v="0"/>
    <n v="388963.49"/>
    <n v="385706.91"/>
    <n v="388963.49"/>
    <n v="385706.91"/>
    <n v="412275.47"/>
    <n v="388589.03"/>
    <n v="-23311.98"/>
    <n v="-2882.12"/>
    <n v="75149.86"/>
    <n v="86627.4"/>
    <n v="138871.32999999999"/>
    <n v="68137.75"/>
    <n v="-237333.17"/>
    <n v="-157647.26999999999"/>
  </r>
  <r>
    <x v="15"/>
    <x v="2"/>
    <x v="3"/>
    <n v="80862"/>
    <n v="79210"/>
    <n v="5297820"/>
    <n v="4744657"/>
    <n v="406629164.44"/>
    <n v="327479270.04000002"/>
    <n v="298403653.52999997"/>
    <n v="238661050.03999999"/>
    <n v="164385615.36000001"/>
    <n v="137725617.02000001"/>
    <n v="134018039.17"/>
    <n v="100935432.02"/>
    <n v="3617833.55"/>
    <n v="2947260.15"/>
    <n v="14235957.869999999"/>
    <n v="11067958.439999999"/>
    <n v="116164248.75"/>
    <n v="86920212.430000007"/>
  </r>
  <r>
    <x v="16"/>
    <x v="0"/>
    <x v="196"/>
    <n v="1"/>
    <n v="0"/>
    <n v="8"/>
    <n v="0"/>
    <n v="3"/>
    <n v="0"/>
    <n v="1"/>
    <n v="0"/>
    <n v="2"/>
    <n v="0"/>
    <n v="-1"/>
    <n v="0"/>
    <n v="0"/>
    <n v="0"/>
    <n v="0"/>
    <n v="0"/>
    <n v="-1"/>
    <n v="0"/>
  </r>
  <r>
    <x v="16"/>
    <x v="0"/>
    <x v="3"/>
    <n v="9"/>
    <n v="8"/>
    <n v="8"/>
    <n v="0"/>
    <n v="3"/>
    <n v="0"/>
    <n v="1"/>
    <n v="0"/>
    <n v="2"/>
    <n v="0"/>
    <n v="-1"/>
    <n v="0"/>
    <n v="0"/>
    <n v="0"/>
    <n v="0"/>
    <n v="0"/>
    <n v="-1"/>
    <n v="0"/>
  </r>
  <r>
    <x v="16"/>
    <x v="1"/>
    <x v="3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196"/>
    <n v="1448"/>
    <n v="330"/>
    <n v="337270"/>
    <n v="92674"/>
    <n v="10062181"/>
    <n v="2978803"/>
    <n v="4210519"/>
    <n v="1438163"/>
    <n v="3072539"/>
    <n v="1178195"/>
    <n v="1137980"/>
    <n v="259968"/>
    <n v="4265"/>
    <n v="9734"/>
    <n v="128203"/>
    <n v="61402"/>
    <n v="1005512"/>
    <n v="188832"/>
  </r>
  <r>
    <x v="16"/>
    <x v="2"/>
    <x v="19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198"/>
    <n v="6014"/>
    <n v="3972"/>
    <n v="1408051"/>
    <n v="955417"/>
    <n v="39994459"/>
    <n v="26575580"/>
    <n v="17953940"/>
    <n v="12130170"/>
    <n v="11696739"/>
    <n v="8139197"/>
    <n v="6257200"/>
    <n v="3990973"/>
    <n v="13303"/>
    <n v="13045"/>
    <n v="482404"/>
    <n v="317065"/>
    <n v="5761493"/>
    <n v="3660863"/>
  </r>
  <r>
    <x v="16"/>
    <x v="2"/>
    <x v="3"/>
    <n v="7382"/>
    <n v="4312"/>
    <n v="1745321"/>
    <n v="1048091"/>
    <n v="50056640"/>
    <n v="29554383"/>
    <n v="22164459"/>
    <n v="13568333"/>
    <n v="14769278"/>
    <n v="9317392"/>
    <n v="7395180"/>
    <n v="4250941"/>
    <n v="17568"/>
    <n v="22779"/>
    <n v="610607"/>
    <n v="378467"/>
    <n v="6767005"/>
    <n v="3849695"/>
  </r>
  <r>
    <x v="17"/>
    <x v="0"/>
    <x v="199"/>
    <n v="493"/>
    <n v="461"/>
    <n v="1697"/>
    <n v="1341"/>
    <n v="1188599"/>
    <n v="1072439"/>
    <n v="449496"/>
    <n v="413406"/>
    <n v="172691"/>
    <n v="161465"/>
    <n v="276805"/>
    <n v="251941"/>
    <n v="11773"/>
    <n v="10627"/>
    <n v="110996"/>
    <n v="103917"/>
    <n v="154035"/>
    <n v="137397"/>
  </r>
  <r>
    <x v="17"/>
    <x v="0"/>
    <x v="200"/>
    <n v="168"/>
    <n v="164"/>
    <n v="2568"/>
    <n v="2282"/>
    <n v="222362"/>
    <n v="197174"/>
    <n v="75178"/>
    <n v="70075"/>
    <n v="66095"/>
    <n v="56539"/>
    <n v="9083"/>
    <n v="13537"/>
    <n v="6627"/>
    <n v="5464"/>
    <n v="41443"/>
    <n v="36931"/>
    <n v="-38988"/>
    <n v="-28858"/>
  </r>
  <r>
    <x v="17"/>
    <x v="0"/>
    <x v="3"/>
    <n v="512"/>
    <n v="480"/>
    <n v="4265"/>
    <n v="3623"/>
    <n v="1410961"/>
    <n v="1269613"/>
    <n v="524674"/>
    <n v="483481"/>
    <n v="238786"/>
    <n v="218004"/>
    <n v="285888"/>
    <n v="265478"/>
    <n v="18400"/>
    <n v="16091"/>
    <n v="152439"/>
    <n v="140848"/>
    <n v="115047"/>
    <n v="108539"/>
  </r>
  <r>
    <x v="17"/>
    <x v="1"/>
    <x v="199"/>
    <n v="8444"/>
    <n v="5983"/>
    <n v="35927"/>
    <n v="15903"/>
    <n v="20022503"/>
    <n v="13354511"/>
    <n v="6615628"/>
    <n v="4227839"/>
    <n v="2912218"/>
    <n v="2003787"/>
    <n v="3703410"/>
    <n v="2224051"/>
    <n v="198552"/>
    <n v="131878"/>
    <n v="1871921"/>
    <n v="1289619"/>
    <n v="1632936"/>
    <n v="802554"/>
  </r>
  <r>
    <x v="17"/>
    <x v="1"/>
    <x v="200"/>
    <n v="4006"/>
    <n v="4250"/>
    <n v="93298"/>
    <n v="95799"/>
    <n v="9456066"/>
    <n v="9302324"/>
    <n v="3053877"/>
    <n v="3052389"/>
    <n v="2807534"/>
    <n v="2653985"/>
    <n v="246343"/>
    <n v="398404"/>
    <n v="281521"/>
    <n v="256490"/>
    <n v="1760450"/>
    <n v="1733593"/>
    <n v="-1795628"/>
    <n v="-1591678"/>
  </r>
  <r>
    <x v="17"/>
    <x v="1"/>
    <x v="3"/>
    <n v="8471"/>
    <n v="6040"/>
    <n v="129225"/>
    <n v="111702"/>
    <n v="29478569"/>
    <n v="22656835"/>
    <n v="9669505"/>
    <n v="7280228"/>
    <n v="5719752"/>
    <n v="4657772"/>
    <n v="3949753"/>
    <n v="2622455"/>
    <n v="480073"/>
    <n v="388368"/>
    <n v="3632371"/>
    <n v="3023212"/>
    <n v="-162692"/>
    <n v="-789124"/>
  </r>
  <r>
    <x v="17"/>
    <x v="2"/>
    <x v="199"/>
    <n v="50710"/>
    <n v="53363"/>
    <n v="93119"/>
    <n v="103911"/>
    <n v="82331638"/>
    <n v="84222922"/>
    <n v="21856894"/>
    <n v="23595667"/>
    <n v="11865946"/>
    <n v="12616932"/>
    <n v="9990948"/>
    <n v="10978734"/>
    <n v="809189"/>
    <n v="830378"/>
    <n v="7628905"/>
    <n v="8120139"/>
    <n v="1552854"/>
    <n v="2028217"/>
  </r>
  <r>
    <x v="17"/>
    <x v="2"/>
    <x v="200"/>
    <n v="7"/>
    <n v="13"/>
    <n v="54"/>
    <n v="85"/>
    <n v="4856"/>
    <n v="7616"/>
    <n v="919"/>
    <n v="2376"/>
    <n v="1385"/>
    <n v="2198"/>
    <n v="-466"/>
    <n v="178"/>
    <n v="139"/>
    <n v="212"/>
    <n v="868"/>
    <n v="1435"/>
    <n v="-1473"/>
    <n v="-1470"/>
  </r>
  <r>
    <x v="17"/>
    <x v="2"/>
    <x v="3"/>
    <n v="50767"/>
    <n v="53421"/>
    <n v="93173"/>
    <n v="103996"/>
    <n v="82336494"/>
    <n v="84230538"/>
    <n v="21857813"/>
    <n v="23598043"/>
    <n v="11867331"/>
    <n v="12619130"/>
    <n v="9990482"/>
    <n v="10978912"/>
    <n v="809328"/>
    <n v="830590"/>
    <n v="7629773"/>
    <n v="8121574"/>
    <n v="1551381"/>
    <n v="2026747"/>
  </r>
  <r>
    <x v="18"/>
    <x v="0"/>
    <x v="201"/>
    <n v="22"/>
    <n v="24"/>
    <n v="93"/>
    <n v="96"/>
    <n v="26560"/>
    <n v="24045"/>
    <n v="9554"/>
    <n v="8700"/>
    <n v="4598"/>
    <n v="4580"/>
    <n v="4957"/>
    <n v="4120"/>
    <n v="699"/>
    <n v="888"/>
    <n v="2763"/>
    <n v="2029"/>
    <n v="1495"/>
    <n v="1203"/>
  </r>
  <r>
    <x v="18"/>
    <x v="0"/>
    <x v="202"/>
    <n v="0"/>
    <n v="1"/>
    <n v="0"/>
    <n v="3"/>
    <n v="0"/>
    <n v="476"/>
    <n v="0"/>
    <n v="255"/>
    <n v="0"/>
    <n v="152"/>
    <n v="0"/>
    <n v="103"/>
    <n v="0"/>
    <n v="0"/>
    <n v="0"/>
    <n v="32"/>
    <n v="0"/>
    <n v="71"/>
  </r>
  <r>
    <x v="18"/>
    <x v="0"/>
    <x v="3"/>
    <n v="31"/>
    <n v="33"/>
    <n v="93"/>
    <n v="99"/>
    <n v="26560"/>
    <n v="24521"/>
    <n v="9554"/>
    <n v="8955"/>
    <n v="4598"/>
    <n v="4732"/>
    <n v="4957"/>
    <n v="4223"/>
    <n v="699"/>
    <n v="888"/>
    <n v="2763"/>
    <n v="2061"/>
    <n v="1495"/>
    <n v="1274"/>
  </r>
  <r>
    <x v="18"/>
    <x v="1"/>
    <x v="201"/>
    <n v="192"/>
    <n v="173"/>
    <n v="518"/>
    <n v="697"/>
    <n v="226119"/>
    <n v="211716"/>
    <n v="89204"/>
    <n v="88677"/>
    <n v="39593"/>
    <n v="40447"/>
    <n v="49611"/>
    <n v="48230"/>
    <n v="6019"/>
    <n v="7846"/>
    <n v="23795"/>
    <n v="17918"/>
    <n v="19796"/>
    <n v="22466"/>
  </r>
  <r>
    <x v="18"/>
    <x v="1"/>
    <x v="202"/>
    <n v="3"/>
    <n v="1"/>
    <n v="7"/>
    <n v="3"/>
    <n v="786"/>
    <n v="150"/>
    <n v="205"/>
    <n v="71"/>
    <n v="286"/>
    <n v="48"/>
    <n v="-81"/>
    <n v="23"/>
    <n v="1"/>
    <n v="0"/>
    <n v="129"/>
    <n v="10"/>
    <n v="-210"/>
    <n v="13"/>
  </r>
  <r>
    <x v="18"/>
    <x v="1"/>
    <x v="203"/>
    <n v="2"/>
    <n v="0"/>
    <n v="2"/>
    <n v="0"/>
    <n v="528"/>
    <n v="0"/>
    <n v="155"/>
    <n v="0"/>
    <n v="353"/>
    <n v="0"/>
    <n v="-198"/>
    <n v="0"/>
    <n v="0"/>
    <n v="0"/>
    <n v="75"/>
    <n v="0"/>
    <n v="-273"/>
    <n v="0"/>
  </r>
  <r>
    <x v="18"/>
    <x v="1"/>
    <x v="3"/>
    <n v="201"/>
    <n v="178"/>
    <n v="527"/>
    <n v="700"/>
    <n v="227433"/>
    <n v="211866"/>
    <n v="89564"/>
    <n v="88748"/>
    <n v="40232"/>
    <n v="40495"/>
    <n v="49332"/>
    <n v="48253"/>
    <n v="6020"/>
    <n v="7846"/>
    <n v="23999"/>
    <n v="17928"/>
    <n v="19313"/>
    <n v="22479"/>
  </r>
  <r>
    <x v="18"/>
    <x v="2"/>
    <x v="201"/>
    <n v="12254"/>
    <n v="11253"/>
    <n v="22066"/>
    <n v="21827"/>
    <n v="12384294"/>
    <n v="10187585"/>
    <n v="4422437"/>
    <n v="3905454"/>
    <n v="2145235"/>
    <n v="1940760"/>
    <n v="2277202"/>
    <n v="1964694"/>
    <n v="326119"/>
    <n v="376481"/>
    <n v="1289279"/>
    <n v="859752"/>
    <n v="661804"/>
    <n v="728460"/>
  </r>
  <r>
    <x v="18"/>
    <x v="2"/>
    <x v="202"/>
    <n v="10597"/>
    <n v="8313"/>
    <n v="25728"/>
    <n v="20897"/>
    <n v="3519096"/>
    <n v="2851054"/>
    <n v="1413642"/>
    <n v="1165758"/>
    <n v="1176713"/>
    <n v="912087"/>
    <n v="236929"/>
    <n v="253671"/>
    <n v="3708"/>
    <n v="178"/>
    <n v="529402"/>
    <n v="190754"/>
    <n v="-296181"/>
    <n v="62739"/>
  </r>
  <r>
    <x v="18"/>
    <x v="2"/>
    <x v="203"/>
    <n v="2295"/>
    <n v="0"/>
    <n v="5754"/>
    <n v="0"/>
    <n v="686873"/>
    <n v="0"/>
    <n v="227899"/>
    <n v="0"/>
    <n v="400742"/>
    <n v="0"/>
    <n v="-172844"/>
    <n v="0"/>
    <n v="416"/>
    <n v="0"/>
    <n v="84809"/>
    <n v="0"/>
    <n v="-258069"/>
    <n v="0"/>
  </r>
  <r>
    <x v="18"/>
    <x v="2"/>
    <x v="3"/>
    <n v="25172"/>
    <n v="19599"/>
    <n v="53548"/>
    <n v="42724"/>
    <n v="16590263"/>
    <n v="13038639"/>
    <n v="6063978"/>
    <n v="5071212"/>
    <n v="3722690"/>
    <n v="2852847"/>
    <n v="2341287"/>
    <n v="2218365"/>
    <n v="330243"/>
    <n v="376659"/>
    <n v="1903490"/>
    <n v="1050506"/>
    <n v="107554"/>
    <n v="791199"/>
  </r>
  <r>
    <x v="19"/>
    <x v="0"/>
    <x v="204"/>
    <n v="687"/>
    <n v="734"/>
    <n v="2940"/>
    <n v="3134"/>
    <n v="562347"/>
    <n v="616366"/>
    <n v="215591"/>
    <n v="233294"/>
    <n v="76684"/>
    <n v="75810"/>
    <n v="138907"/>
    <n v="157484"/>
    <n v="5410"/>
    <n v="5898"/>
    <n v="17327"/>
    <n v="17784"/>
    <n v="116170"/>
    <n v="133802"/>
  </r>
  <r>
    <x v="19"/>
    <x v="0"/>
    <x v="205"/>
    <n v="107"/>
    <n v="129"/>
    <n v="1494"/>
    <n v="1904"/>
    <n v="323255"/>
    <n v="400774"/>
    <n v="128701"/>
    <n v="140767"/>
    <n v="30039"/>
    <n v="42016"/>
    <n v="98661"/>
    <n v="98751"/>
    <n v="4010"/>
    <n v="5171"/>
    <n v="10028"/>
    <n v="13159"/>
    <n v="84623"/>
    <n v="80420"/>
  </r>
  <r>
    <x v="19"/>
    <x v="0"/>
    <x v="206"/>
    <n v="31"/>
    <n v="36"/>
    <n v="71"/>
    <n v="77"/>
    <n v="52899"/>
    <n v="59805"/>
    <n v="19847"/>
    <n v="21033"/>
    <n v="14983"/>
    <n v="17817"/>
    <n v="4865"/>
    <n v="3216"/>
    <n v="263"/>
    <n v="3448"/>
    <n v="5394"/>
    <n v="7498"/>
    <n v="-792"/>
    <n v="-7731"/>
  </r>
  <r>
    <x v="19"/>
    <x v="0"/>
    <x v="207"/>
    <n v="3358"/>
    <n v="3294"/>
    <n v="13429"/>
    <n v="12699"/>
    <n v="444968"/>
    <n v="416931"/>
    <n v="172054"/>
    <n v="161362"/>
    <n v="42453"/>
    <n v="41714"/>
    <n v="129601"/>
    <n v="119648"/>
    <n v="34464"/>
    <n v="19876"/>
    <n v="19171"/>
    <n v="16041"/>
    <n v="75967"/>
    <n v="83731"/>
  </r>
  <r>
    <x v="19"/>
    <x v="0"/>
    <x v="208"/>
    <n v="119"/>
    <n v="62"/>
    <n v="132"/>
    <n v="54"/>
    <n v="6092"/>
    <n v="2413"/>
    <n v="2298"/>
    <n v="921"/>
    <n v="373"/>
    <n v="162"/>
    <n v="1925"/>
    <n v="759"/>
    <n v="413"/>
    <n v="166"/>
    <n v="191"/>
    <n v="79"/>
    <n v="1321"/>
    <n v="514"/>
  </r>
  <r>
    <x v="19"/>
    <x v="0"/>
    <x v="209"/>
    <n v="2132"/>
    <n v="2013"/>
    <n v="2159"/>
    <n v="2004"/>
    <n v="62525"/>
    <n v="54791"/>
    <n v="27157"/>
    <n v="23416"/>
    <n v="54009"/>
    <n v="51776"/>
    <n v="-26852"/>
    <n v="-28360"/>
    <n v="1"/>
    <n v="0"/>
    <n v="17005"/>
    <n v="15809"/>
    <n v="-43858"/>
    <n v="-44169"/>
  </r>
  <r>
    <x v="19"/>
    <x v="0"/>
    <x v="210"/>
    <n v="350"/>
    <n v="316"/>
    <n v="943"/>
    <n v="784"/>
    <n v="75147"/>
    <n v="91874"/>
    <n v="30462"/>
    <n v="35870"/>
    <n v="46827"/>
    <n v="34148"/>
    <n v="-16365"/>
    <n v="1722"/>
    <n v="2590"/>
    <n v="1191"/>
    <n v="5937"/>
    <n v="4401"/>
    <n v="-24891"/>
    <n v="-3870"/>
  </r>
  <r>
    <x v="19"/>
    <x v="0"/>
    <x v="211"/>
    <n v="1502"/>
    <n v="1437"/>
    <n v="2040"/>
    <n v="2023"/>
    <n v="18360"/>
    <n v="18227"/>
    <n v="7275"/>
    <n v="7226"/>
    <n v="26027"/>
    <n v="25258"/>
    <n v="-18752"/>
    <n v="-18033"/>
    <n v="6685"/>
    <n v="4258"/>
    <n v="6656"/>
    <n v="5926"/>
    <n v="-32093"/>
    <n v="-28217"/>
  </r>
  <r>
    <x v="19"/>
    <x v="0"/>
    <x v="212"/>
    <n v="96"/>
    <n v="81"/>
    <n v="97"/>
    <n v="86"/>
    <n v="10077"/>
    <n v="9253"/>
    <n v="3694"/>
    <n v="3227"/>
    <n v="817"/>
    <n v="763"/>
    <n v="2877"/>
    <n v="2464"/>
    <n v="284"/>
    <n v="667"/>
    <n v="393"/>
    <n v="450"/>
    <n v="2200"/>
    <n v="1347"/>
  </r>
  <r>
    <x v="19"/>
    <x v="0"/>
    <x v="213"/>
    <n v="59"/>
    <n v="48"/>
    <n v="112"/>
    <n v="98"/>
    <n v="69859"/>
    <n v="57311"/>
    <n v="25137"/>
    <n v="20081"/>
    <n v="23801"/>
    <n v="15385"/>
    <n v="1337"/>
    <n v="4696"/>
    <n v="202"/>
    <n v="155"/>
    <n v="65385"/>
    <n v="17291"/>
    <n v="-64250"/>
    <n v="-12750"/>
  </r>
  <r>
    <x v="19"/>
    <x v="0"/>
    <x v="214"/>
    <n v="6064"/>
    <n v="6113"/>
    <n v="22748"/>
    <n v="23368"/>
    <n v="4165241"/>
    <n v="4119052"/>
    <n v="1709785"/>
    <n v="1693342"/>
    <n v="393825"/>
    <n v="419395"/>
    <n v="1315960"/>
    <n v="1273946"/>
    <n v="36761"/>
    <n v="36769"/>
    <n v="119343"/>
    <n v="180616"/>
    <n v="1159855"/>
    <n v="1056562"/>
  </r>
  <r>
    <x v="19"/>
    <x v="0"/>
    <x v="215"/>
    <n v="294"/>
    <n v="279"/>
    <n v="1564"/>
    <n v="1117"/>
    <n v="226621"/>
    <n v="166102"/>
    <n v="74119"/>
    <n v="57993"/>
    <n v="34265"/>
    <n v="25961"/>
    <n v="39854"/>
    <n v="32032"/>
    <n v="3540"/>
    <n v="2800"/>
    <n v="10757"/>
    <n v="8796"/>
    <n v="25557"/>
    <n v="20436"/>
  </r>
  <r>
    <x v="19"/>
    <x v="0"/>
    <x v="216"/>
    <n v="910"/>
    <n v="827"/>
    <n v="6022"/>
    <n v="5610"/>
    <n v="1093565"/>
    <n v="1031450"/>
    <n v="418369"/>
    <n v="380350"/>
    <n v="83982"/>
    <n v="74084"/>
    <n v="334387"/>
    <n v="306266"/>
    <n v="7806"/>
    <n v="7000"/>
    <n v="23309"/>
    <n v="19778"/>
    <n v="303273"/>
    <n v="279488"/>
  </r>
  <r>
    <x v="19"/>
    <x v="0"/>
    <x v="217"/>
    <n v="11"/>
    <n v="30"/>
    <n v="129"/>
    <n v="230"/>
    <n v="22149"/>
    <n v="32328"/>
    <n v="9487"/>
    <n v="12777"/>
    <n v="2492"/>
    <n v="4516"/>
    <n v="6995"/>
    <n v="8261"/>
    <n v="144"/>
    <n v="210"/>
    <n v="1184"/>
    <n v="1972"/>
    <n v="5667"/>
    <n v="6080"/>
  </r>
  <r>
    <x v="19"/>
    <x v="0"/>
    <x v="218"/>
    <n v="5"/>
    <n v="2"/>
    <n v="5"/>
    <n v="3"/>
    <n v="370"/>
    <n v="184"/>
    <n v="192"/>
    <n v="95"/>
    <n v="158"/>
    <n v="90"/>
    <n v="34"/>
    <n v="6"/>
    <n v="22"/>
    <n v="9"/>
    <n v="94"/>
    <n v="31"/>
    <n v="-83"/>
    <n v="-35"/>
  </r>
  <r>
    <x v="19"/>
    <x v="0"/>
    <x v="219"/>
    <n v="97"/>
    <n v="105"/>
    <n v="428"/>
    <n v="476"/>
    <n v="131746"/>
    <n v="127461"/>
    <n v="55044"/>
    <n v="52900"/>
    <n v="75274"/>
    <n v="71270"/>
    <n v="-20229"/>
    <n v="-18370"/>
    <n v="1620"/>
    <n v="31047"/>
    <n v="16420"/>
    <n v="21422"/>
    <n v="-38270"/>
    <n v="-70838"/>
  </r>
  <r>
    <x v="19"/>
    <x v="0"/>
    <x v="220"/>
    <n v="1063"/>
    <n v="894"/>
    <n v="5298"/>
    <n v="4446"/>
    <n v="202220"/>
    <n v="172067"/>
    <n v="76044"/>
    <n v="62607"/>
    <n v="32540"/>
    <n v="31392"/>
    <n v="43504"/>
    <n v="31215"/>
    <n v="7017"/>
    <n v="11740"/>
    <n v="8091"/>
    <n v="8755"/>
    <n v="28396"/>
    <n v="10720"/>
  </r>
  <r>
    <x v="19"/>
    <x v="0"/>
    <x v="221"/>
    <n v="91"/>
    <n v="80"/>
    <n v="161"/>
    <n v="178"/>
    <n v="60945"/>
    <n v="66519"/>
    <n v="23462"/>
    <n v="26924"/>
    <n v="22450"/>
    <n v="19461"/>
    <n v="1012"/>
    <n v="7463"/>
    <n v="334"/>
    <n v="331"/>
    <n v="5415"/>
    <n v="4974"/>
    <n v="-4738"/>
    <n v="2158"/>
  </r>
  <r>
    <x v="19"/>
    <x v="0"/>
    <x v="3"/>
    <n v="9840"/>
    <n v="9794"/>
    <n v="59772"/>
    <n v="58291"/>
    <n v="7528386"/>
    <n v="7442908"/>
    <n v="2998718"/>
    <n v="2934185"/>
    <n v="960999"/>
    <n v="951018"/>
    <n v="2037721"/>
    <n v="1983166"/>
    <n v="111566"/>
    <n v="130736"/>
    <n v="332100"/>
    <n v="344782"/>
    <n v="1594054"/>
    <n v="1507648"/>
  </r>
  <r>
    <x v="19"/>
    <x v="3"/>
    <x v="204"/>
    <n v="10788"/>
    <n v="8934"/>
    <n v="37612"/>
    <n v="27260"/>
    <n v="6396294"/>
    <n v="6336499"/>
    <n v="1195051"/>
    <n v="1297701"/>
    <n v="848189"/>
    <n v="768015"/>
    <n v="346862"/>
    <n v="529686"/>
    <n v="59969"/>
    <n v="59747"/>
    <n v="192051"/>
    <n v="180166"/>
    <n v="94842"/>
    <n v="289773"/>
  </r>
  <r>
    <x v="19"/>
    <x v="3"/>
    <x v="205"/>
    <n v="2525"/>
    <n v="1909"/>
    <n v="13683"/>
    <n v="13940"/>
    <n v="2670744"/>
    <n v="2572633"/>
    <n v="759181"/>
    <n v="800962"/>
    <n v="274991"/>
    <n v="270732"/>
    <n v="484190"/>
    <n v="530229"/>
    <n v="36707"/>
    <n v="33322"/>
    <n v="91799"/>
    <n v="84793"/>
    <n v="355684"/>
    <n v="412115"/>
  </r>
  <r>
    <x v="19"/>
    <x v="3"/>
    <x v="206"/>
    <n v="1287"/>
    <n v="1245"/>
    <n v="1803"/>
    <n v="1649"/>
    <n v="1011912"/>
    <n v="860016"/>
    <n v="261883"/>
    <n v="240869"/>
    <n v="290136"/>
    <n v="259739"/>
    <n v="-28253"/>
    <n v="-18870"/>
    <n v="5086"/>
    <n v="50271"/>
    <n v="104454"/>
    <n v="109312"/>
    <n v="-137793"/>
    <n v="-178453"/>
  </r>
  <r>
    <x v="19"/>
    <x v="3"/>
    <x v="207"/>
    <n v="288099"/>
    <n v="302402"/>
    <n v="682588"/>
    <n v="730964"/>
    <n v="34894056"/>
    <n v="35228088"/>
    <n v="7345851"/>
    <n v="8054839"/>
    <n v="3334815"/>
    <n v="3531308"/>
    <n v="4011036"/>
    <n v="4523530"/>
    <n v="2707243"/>
    <n v="1682620"/>
    <n v="1505902"/>
    <n v="1357982"/>
    <n v="-202110"/>
    <n v="1482928"/>
  </r>
  <r>
    <x v="19"/>
    <x v="3"/>
    <x v="208"/>
    <n v="273562"/>
    <n v="241625"/>
    <n v="814030"/>
    <n v="702263"/>
    <n v="35812048"/>
    <n v="29213645"/>
    <n v="7695389"/>
    <n v="6761513"/>
    <n v="2198523"/>
    <n v="1958180"/>
    <n v="5496866"/>
    <n v="4803334"/>
    <n v="2433147"/>
    <n v="2012617"/>
    <n v="1125207"/>
    <n v="959093"/>
    <n v="1938512"/>
    <n v="1831624"/>
  </r>
  <r>
    <x v="19"/>
    <x v="3"/>
    <x v="209"/>
    <n v="6606"/>
    <n v="8732"/>
    <n v="6540"/>
    <n v="8496"/>
    <n v="273576"/>
    <n v="319688"/>
    <n v="60612"/>
    <n v="75488"/>
    <n v="238854"/>
    <n v="310670"/>
    <n v="-178242"/>
    <n v="-235182"/>
    <n v="4"/>
    <n v="0"/>
    <n v="75205"/>
    <n v="94858"/>
    <n v="-253451"/>
    <n v="-330040"/>
  </r>
  <r>
    <x v="19"/>
    <x v="3"/>
    <x v="210"/>
    <n v="35914"/>
    <n v="41683"/>
    <n v="72863"/>
    <n v="72189"/>
    <n v="7142776"/>
    <n v="9264959"/>
    <n v="1438460"/>
    <n v="2080094"/>
    <n v="3823263"/>
    <n v="3820735"/>
    <n v="-2384803"/>
    <n v="-1740641"/>
    <n v="211447"/>
    <n v="133290"/>
    <n v="484703"/>
    <n v="492398"/>
    <n v="-3080953"/>
    <n v="-2366328"/>
  </r>
  <r>
    <x v="19"/>
    <x v="3"/>
    <x v="211"/>
    <n v="409799"/>
    <n v="398628"/>
    <n v="483776"/>
    <n v="466685"/>
    <n v="4026263"/>
    <n v="3914133"/>
    <n v="784973"/>
    <n v="832680"/>
    <n v="5571634"/>
    <n v="5425353"/>
    <n v="-4786661"/>
    <n v="-4592673"/>
    <n v="1431088"/>
    <n v="914558"/>
    <n v="1424853"/>
    <n v="1272970"/>
    <n v="-7642602"/>
    <n v="-6780201"/>
  </r>
  <r>
    <x v="19"/>
    <x v="3"/>
    <x v="212"/>
    <n v="83455"/>
    <n v="78201"/>
    <n v="78192"/>
    <n v="74340"/>
    <n v="9508286"/>
    <n v="8601551"/>
    <n v="2073168"/>
    <n v="2016920"/>
    <n v="673222"/>
    <n v="619816"/>
    <n v="1399946"/>
    <n v="1397104"/>
    <n v="233943"/>
    <n v="541498"/>
    <n v="324179"/>
    <n v="365759"/>
    <n v="841824"/>
    <n v="489847"/>
  </r>
  <r>
    <x v="19"/>
    <x v="3"/>
    <x v="213"/>
    <n v="78"/>
    <n v="91"/>
    <n v="146"/>
    <n v="182"/>
    <n v="91708"/>
    <n v="106181"/>
    <n v="34082"/>
    <n v="40899"/>
    <n v="31471"/>
    <n v="28571"/>
    <n v="2611"/>
    <n v="12328"/>
    <n v="267"/>
    <n v="288"/>
    <n v="86456"/>
    <n v="32112"/>
    <n v="-84111"/>
    <n v="-20072"/>
  </r>
  <r>
    <x v="19"/>
    <x v="3"/>
    <x v="214"/>
    <n v="26628"/>
    <n v="25028"/>
    <n v="75621"/>
    <n v="75505"/>
    <n v="12241054"/>
    <n v="11555619"/>
    <n v="3273641"/>
    <n v="3287951"/>
    <n v="1149942"/>
    <n v="1037422"/>
    <n v="2123699"/>
    <n v="2250529"/>
    <n v="107341"/>
    <n v="90951"/>
    <n v="348474"/>
    <n v="446774"/>
    <n v="1667884"/>
    <n v="1712804"/>
  </r>
  <r>
    <x v="19"/>
    <x v="3"/>
    <x v="215"/>
    <n v="30340"/>
    <n v="27048"/>
    <n v="39763"/>
    <n v="36955"/>
    <n v="4086902"/>
    <n v="3669276"/>
    <n v="1157997"/>
    <n v="1080390"/>
    <n v="878360"/>
    <n v="727531"/>
    <n v="279638"/>
    <n v="352858"/>
    <n v="90751"/>
    <n v="78467"/>
    <n v="275743"/>
    <n v="246501"/>
    <n v="-86857"/>
    <n v="27890"/>
  </r>
  <r>
    <x v="19"/>
    <x v="3"/>
    <x v="216"/>
    <n v="4126"/>
    <n v="3666"/>
    <n v="24259"/>
    <n v="21346"/>
    <n v="5679935"/>
    <n v="4748183"/>
    <n v="1597793"/>
    <n v="1456254"/>
    <n v="430111"/>
    <n v="342281"/>
    <n v="1167682"/>
    <n v="1113973"/>
    <n v="39978"/>
    <n v="32339"/>
    <n v="119374"/>
    <n v="91378"/>
    <n v="1008330"/>
    <n v="990256"/>
  </r>
  <r>
    <x v="19"/>
    <x v="3"/>
    <x v="217"/>
    <n v="210"/>
    <n v="178"/>
    <n v="2951"/>
    <n v="1634"/>
    <n v="588633"/>
    <n v="340582"/>
    <n v="246789"/>
    <n v="142446"/>
    <n v="69283"/>
    <n v="40088"/>
    <n v="177505"/>
    <n v="102358"/>
    <n v="3991"/>
    <n v="1861"/>
    <n v="32928"/>
    <n v="17506"/>
    <n v="140587"/>
    <n v="82991"/>
  </r>
  <r>
    <x v="19"/>
    <x v="3"/>
    <x v="218"/>
    <n v="1996"/>
    <n v="3820"/>
    <n v="3853"/>
    <n v="7119"/>
    <n v="239876"/>
    <n v="449707"/>
    <n v="46473"/>
    <n v="96996"/>
    <n v="102583"/>
    <n v="214872"/>
    <n v="-56110"/>
    <n v="-117876"/>
    <n v="14636"/>
    <n v="22018"/>
    <n v="61417"/>
    <n v="74085"/>
    <n v="-132163"/>
    <n v="-213979"/>
  </r>
  <r>
    <x v="19"/>
    <x v="3"/>
    <x v="219"/>
    <n v="954"/>
    <n v="998"/>
    <n v="5276"/>
    <n v="5582"/>
    <n v="1466342"/>
    <n v="1511940"/>
    <n v="322242"/>
    <n v="363721"/>
    <n v="833018"/>
    <n v="841948"/>
    <n v="-510776"/>
    <n v="-478227"/>
    <n v="17930"/>
    <n v="366770"/>
    <n v="181715"/>
    <n v="253065"/>
    <n v="-710422"/>
    <n v="-1098061"/>
  </r>
  <r>
    <x v="19"/>
    <x v="3"/>
    <x v="222"/>
    <n v="0"/>
    <n v="1"/>
    <n v="0"/>
    <n v="1"/>
    <n v="0"/>
    <n v="54"/>
    <n v="0"/>
    <n v="15"/>
    <n v="0"/>
    <n v="1"/>
    <n v="0"/>
    <n v="14"/>
    <n v="0"/>
    <n v="963"/>
    <n v="0"/>
    <n v="4817"/>
    <n v="0"/>
    <n v="-5766"/>
  </r>
  <r>
    <x v="19"/>
    <x v="3"/>
    <x v="220"/>
    <n v="163589"/>
    <n v="154590"/>
    <n v="429319"/>
    <n v="410043"/>
    <n v="35859087"/>
    <n v="31669981"/>
    <n v="7864349"/>
    <n v="7796494"/>
    <n v="5818050"/>
    <n v="5828086"/>
    <n v="2046299"/>
    <n v="1968408"/>
    <n v="1254613"/>
    <n v="2179629"/>
    <n v="1446633"/>
    <n v="1625329"/>
    <n v="-654946"/>
    <n v="-1836549"/>
  </r>
  <r>
    <x v="19"/>
    <x v="3"/>
    <x v="221"/>
    <n v="780"/>
    <n v="724"/>
    <n v="1185"/>
    <n v="1254"/>
    <n v="562439"/>
    <n v="678945"/>
    <n v="113504"/>
    <n v="152858"/>
    <n v="207218"/>
    <n v="198980"/>
    <n v="-93714"/>
    <n v="-46122"/>
    <n v="3087"/>
    <n v="3385"/>
    <n v="49980"/>
    <n v="50856"/>
    <n v="-146780"/>
    <n v="-100363"/>
  </r>
  <r>
    <x v="19"/>
    <x v="3"/>
    <x v="3"/>
    <n v="622224"/>
    <n v="606874"/>
    <n v="2773460"/>
    <n v="2657407"/>
    <n v="162551931"/>
    <n v="151041680"/>
    <n v="36271438"/>
    <n v="36579090"/>
    <n v="26773663"/>
    <n v="26224328"/>
    <n v="9497775"/>
    <n v="10354760"/>
    <n v="8651228"/>
    <n v="8204594"/>
    <n v="7931073"/>
    <n v="7759754"/>
    <n v="-7084525"/>
    <n v="-5609584"/>
  </r>
  <r>
    <x v="19"/>
    <x v="1"/>
    <x v="204"/>
    <n v="1024"/>
    <n v="836"/>
    <n v="3887"/>
    <n v="3210"/>
    <n v="861978"/>
    <n v="733676"/>
    <n v="268370"/>
    <n v="224226"/>
    <n v="120522"/>
    <n v="92043"/>
    <n v="147848"/>
    <n v="132183"/>
    <n v="8510"/>
    <n v="7160"/>
    <n v="27253"/>
    <n v="21592"/>
    <n v="112085"/>
    <n v="103430"/>
  </r>
  <r>
    <x v="19"/>
    <x v="1"/>
    <x v="205"/>
    <n v="16"/>
    <n v="22"/>
    <n v="84"/>
    <n v="103"/>
    <n v="15871"/>
    <n v="19449"/>
    <n v="4100"/>
    <n v="4545"/>
    <n v="1700"/>
    <n v="2167"/>
    <n v="2400"/>
    <n v="2378"/>
    <n v="227"/>
    <n v="267"/>
    <n v="567"/>
    <n v="679"/>
    <n v="1605"/>
    <n v="1433"/>
  </r>
  <r>
    <x v="19"/>
    <x v="1"/>
    <x v="206"/>
    <n v="4"/>
    <n v="6"/>
    <n v="5"/>
    <n v="11"/>
    <n v="2346"/>
    <n v="5105"/>
    <n v="688"/>
    <n v="2634"/>
    <n v="670"/>
    <n v="1507"/>
    <n v="18"/>
    <n v="1126"/>
    <n v="12"/>
    <n v="292"/>
    <n v="241"/>
    <n v="634"/>
    <n v="-235"/>
    <n v="201"/>
  </r>
  <r>
    <x v="19"/>
    <x v="1"/>
    <x v="207"/>
    <n v="9475"/>
    <n v="7722"/>
    <n v="93446"/>
    <n v="77785"/>
    <n v="3220231"/>
    <n v="2535968"/>
    <n v="1048104"/>
    <n v="798473"/>
    <n v="305466"/>
    <n v="253177"/>
    <n v="742638"/>
    <n v="545296"/>
    <n v="247981"/>
    <n v="120635"/>
    <n v="137939"/>
    <n v="97360"/>
    <n v="356717"/>
    <n v="327300"/>
  </r>
  <r>
    <x v="19"/>
    <x v="1"/>
    <x v="208"/>
    <n v="864"/>
    <n v="438"/>
    <n v="963"/>
    <n v="436"/>
    <n v="48998"/>
    <n v="20288"/>
    <n v="17007"/>
    <n v="5844"/>
    <n v="3002"/>
    <n v="1358"/>
    <n v="14005"/>
    <n v="4486"/>
    <n v="3322"/>
    <n v="1396"/>
    <n v="1536"/>
    <n v="665"/>
    <n v="9146"/>
    <n v="2425"/>
  </r>
  <r>
    <x v="19"/>
    <x v="1"/>
    <x v="209"/>
    <n v="254"/>
    <n v="192"/>
    <n v="241"/>
    <n v="190"/>
    <n v="6981"/>
    <n v="5254"/>
    <n v="2852"/>
    <n v="2225"/>
    <n v="6032"/>
    <n v="4962"/>
    <n v="-3180"/>
    <n v="-2737"/>
    <n v="0"/>
    <n v="0"/>
    <n v="1899"/>
    <n v="1515"/>
    <n v="-5079"/>
    <n v="-4252"/>
  </r>
  <r>
    <x v="19"/>
    <x v="1"/>
    <x v="210"/>
    <n v="150"/>
    <n v="87"/>
    <n v="345"/>
    <n v="131"/>
    <n v="28132"/>
    <n v="16771"/>
    <n v="8032"/>
    <n v="6741"/>
    <n v="13819"/>
    <n v="5419"/>
    <n v="-5787"/>
    <n v="1322"/>
    <n v="764"/>
    <n v="189"/>
    <n v="1752"/>
    <n v="698"/>
    <n v="-8303"/>
    <n v="434"/>
  </r>
  <r>
    <x v="19"/>
    <x v="1"/>
    <x v="211"/>
    <n v="6956"/>
    <n v="4989"/>
    <n v="13753"/>
    <n v="11159"/>
    <n v="123770"/>
    <n v="100420"/>
    <n v="42157"/>
    <n v="34752"/>
    <n v="175421"/>
    <n v="139165"/>
    <n v="-133264"/>
    <n v="-104412"/>
    <n v="45057"/>
    <n v="23459"/>
    <n v="44861"/>
    <n v="32653"/>
    <n v="-223183"/>
    <n v="-160524"/>
  </r>
  <r>
    <x v="19"/>
    <x v="1"/>
    <x v="212"/>
    <n v="459"/>
    <n v="401"/>
    <n v="516"/>
    <n v="466"/>
    <n v="80021"/>
    <n v="64181"/>
    <n v="23391"/>
    <n v="20759"/>
    <n v="8900"/>
    <n v="7148"/>
    <n v="14491"/>
    <n v="13611"/>
    <n v="3093"/>
    <n v="6245"/>
    <n v="4286"/>
    <n v="4218"/>
    <n v="7113"/>
    <n v="3147"/>
  </r>
  <r>
    <x v="19"/>
    <x v="1"/>
    <x v="213"/>
    <n v="8"/>
    <n v="3"/>
    <n v="14"/>
    <n v="6"/>
    <n v="9186"/>
    <n v="3453"/>
    <n v="3794"/>
    <n v="1201"/>
    <n v="3230"/>
    <n v="942"/>
    <n v="564"/>
    <n v="259"/>
    <n v="27"/>
    <n v="9"/>
    <n v="8874"/>
    <n v="1059"/>
    <n v="-8338"/>
    <n v="-809"/>
  </r>
  <r>
    <x v="19"/>
    <x v="1"/>
    <x v="214"/>
    <n v="431"/>
    <n v="311"/>
    <n v="1082"/>
    <n v="840"/>
    <n v="239767"/>
    <n v="223117"/>
    <n v="102253"/>
    <n v="97004"/>
    <n v="21848"/>
    <n v="22783"/>
    <n v="80406"/>
    <n v="74221"/>
    <n v="2039"/>
    <n v="1997"/>
    <n v="6621"/>
    <n v="9812"/>
    <n v="71746"/>
    <n v="62412"/>
  </r>
  <r>
    <x v="19"/>
    <x v="1"/>
    <x v="215"/>
    <n v="14"/>
    <n v="12"/>
    <n v="55"/>
    <n v="55"/>
    <n v="8478"/>
    <n v="8053"/>
    <n v="2566"/>
    <n v="3327"/>
    <n v="1417"/>
    <n v="1146"/>
    <n v="1149"/>
    <n v="2181"/>
    <n v="146"/>
    <n v="124"/>
    <n v="445"/>
    <n v="388"/>
    <n v="558"/>
    <n v="1669"/>
  </r>
  <r>
    <x v="19"/>
    <x v="1"/>
    <x v="216"/>
    <n v="35"/>
    <n v="33"/>
    <n v="332"/>
    <n v="208"/>
    <n v="53459"/>
    <n v="36131"/>
    <n v="17851"/>
    <n v="14974"/>
    <n v="4212"/>
    <n v="2619"/>
    <n v="13639"/>
    <n v="12355"/>
    <n v="392"/>
    <n v="247"/>
    <n v="1169"/>
    <n v="699"/>
    <n v="12079"/>
    <n v="11408"/>
  </r>
  <r>
    <x v="19"/>
    <x v="1"/>
    <x v="218"/>
    <n v="1"/>
    <n v="2"/>
    <n v="1"/>
    <n v="2"/>
    <n v="74"/>
    <n v="140"/>
    <n v="34"/>
    <n v="47"/>
    <n v="32"/>
    <n v="68"/>
    <n v="2"/>
    <n v="-21"/>
    <n v="4"/>
    <n v="7"/>
    <n v="19"/>
    <n v="23"/>
    <n v="-21"/>
    <n v="-52"/>
  </r>
  <r>
    <x v="19"/>
    <x v="1"/>
    <x v="219"/>
    <n v="13"/>
    <n v="9"/>
    <n v="55"/>
    <n v="52"/>
    <n v="27362"/>
    <n v="17582"/>
    <n v="13556"/>
    <n v="7882"/>
    <n v="15197"/>
    <n v="9781"/>
    <n v="-1641"/>
    <n v="-1898"/>
    <n v="327"/>
    <n v="4261"/>
    <n v="3315"/>
    <n v="2940"/>
    <n v="-5283"/>
    <n v="-9098"/>
  </r>
  <r>
    <x v="19"/>
    <x v="1"/>
    <x v="220"/>
    <n v="3018"/>
    <n v="2427"/>
    <n v="9985"/>
    <n v="7664"/>
    <n v="1292817"/>
    <n v="870992"/>
    <n v="395349"/>
    <n v="242803"/>
    <n v="210846"/>
    <n v="160428"/>
    <n v="184503"/>
    <n v="82375"/>
    <n v="45467"/>
    <n v="59998"/>
    <n v="52426"/>
    <n v="44740"/>
    <n v="86610"/>
    <n v="-22363"/>
  </r>
  <r>
    <x v="19"/>
    <x v="1"/>
    <x v="221"/>
    <n v="2"/>
    <n v="10"/>
    <n v="2"/>
    <n v="14"/>
    <n v="646"/>
    <n v="5698"/>
    <n v="107"/>
    <n v="1525"/>
    <n v="240"/>
    <n v="1681"/>
    <n v="-133"/>
    <n v="-156"/>
    <n v="4"/>
    <n v="29"/>
    <n v="58"/>
    <n v="430"/>
    <n v="-195"/>
    <n v="-614"/>
  </r>
  <r>
    <x v="19"/>
    <x v="1"/>
    <x v="3"/>
    <n v="9913"/>
    <n v="7993"/>
    <n v="124766"/>
    <n v="102332"/>
    <n v="6020117"/>
    <n v="4666278"/>
    <n v="1950211"/>
    <n v="1468962"/>
    <n v="892554"/>
    <n v="706394"/>
    <n v="1057658"/>
    <n v="762569"/>
    <n v="357372"/>
    <n v="226315"/>
    <n v="293261"/>
    <n v="220105"/>
    <n v="407022"/>
    <n v="316147"/>
  </r>
  <r>
    <x v="19"/>
    <x v="2"/>
    <x v="204"/>
    <n v="6195"/>
    <n v="5655"/>
    <n v="34688"/>
    <n v="33754"/>
    <n v="10427907"/>
    <n v="10638668"/>
    <n v="2586036"/>
    <n v="2997590"/>
    <n v="1606581"/>
    <n v="1316601"/>
    <n v="979454"/>
    <n v="1680989"/>
    <n v="113578"/>
    <n v="102423"/>
    <n v="363733"/>
    <n v="308857"/>
    <n v="502144"/>
    <n v="1269709"/>
  </r>
  <r>
    <x v="19"/>
    <x v="2"/>
    <x v="223"/>
    <n v="0"/>
    <n v="3571"/>
    <n v="0"/>
    <n v="20106"/>
    <n v="0"/>
    <n v="6249749"/>
    <n v="0"/>
    <n v="804425"/>
    <n v="0"/>
    <n v="499240.53"/>
    <n v="0"/>
    <n v="305184.46999999997"/>
    <n v="0"/>
    <n v="41695.64"/>
    <n v="0"/>
    <n v="119782.03"/>
    <n v="0"/>
    <n v="143706.79999999999"/>
  </r>
  <r>
    <x v="19"/>
    <x v="2"/>
    <x v="205"/>
    <n v="3050"/>
    <n v="2856"/>
    <n v="19523"/>
    <n v="22433"/>
    <n v="4293258"/>
    <n v="4563930"/>
    <n v="1227536"/>
    <n v="1415096"/>
    <n v="440224"/>
    <n v="490679"/>
    <n v="787312"/>
    <n v="924417"/>
    <n v="58763"/>
    <n v="60393"/>
    <n v="146958"/>
    <n v="153679"/>
    <n v="581591"/>
    <n v="710345"/>
  </r>
  <r>
    <x v="19"/>
    <x v="2"/>
    <x v="224"/>
    <n v="419"/>
    <n v="447"/>
    <n v="2693"/>
    <n v="2871"/>
    <n v="463088"/>
    <n v="569319"/>
    <n v="133677"/>
    <n v="91463"/>
    <n v="63287.64"/>
    <n v="44774.39"/>
    <n v="70389.36"/>
    <n v="46688.61"/>
    <n v="8447.93"/>
    <n v="5732.29"/>
    <n v="21127.05"/>
    <n v="14390.52"/>
    <n v="40814.379999999997"/>
    <n v="26565.8"/>
  </r>
  <r>
    <x v="19"/>
    <x v="2"/>
    <x v="206"/>
    <n v="1092"/>
    <n v="905"/>
    <n v="1624"/>
    <n v="1232"/>
    <n v="1025143"/>
    <n v="774641"/>
    <n v="208398"/>
    <n v="176269"/>
    <n v="300190"/>
    <n v="234018"/>
    <n v="-91791"/>
    <n v="-57749"/>
    <n v="5262"/>
    <n v="45293"/>
    <n v="108074"/>
    <n v="98487"/>
    <n v="-205128"/>
    <n v="-201529"/>
  </r>
  <r>
    <x v="19"/>
    <x v="2"/>
    <x v="225"/>
    <n v="596"/>
    <n v="534"/>
    <n v="894"/>
    <n v="801"/>
    <n v="513433"/>
    <n v="457507"/>
    <n v="139648"/>
    <n v="69255"/>
    <n v="155529.57"/>
    <n v="102025.96"/>
    <n v="-15881.57"/>
    <n v="-32770.959999999999"/>
    <n v="2726.47"/>
    <n v="1527.92"/>
    <n v="55993.47"/>
    <n v="38067.58"/>
    <n v="-74601.509999999995"/>
    <n v="-72366.460000000006"/>
  </r>
  <r>
    <x v="19"/>
    <x v="2"/>
    <x v="207"/>
    <n v="66575"/>
    <n v="68745"/>
    <n v="324735"/>
    <n v="338142"/>
    <n v="12320393"/>
    <n v="11970632"/>
    <n v="3218360"/>
    <n v="3271779"/>
    <n v="1176743"/>
    <n v="1198010"/>
    <n v="2041617"/>
    <n v="2073768"/>
    <n v="955294"/>
    <n v="570836"/>
    <n v="531382"/>
    <n v="460701"/>
    <n v="554941"/>
    <n v="1042232"/>
  </r>
  <r>
    <x v="19"/>
    <x v="2"/>
    <x v="226"/>
    <n v="0"/>
    <n v="15966"/>
    <n v="0"/>
    <n v="82227"/>
    <n v="0"/>
    <n v="3065423"/>
    <n v="101042.63"/>
    <n v="581226"/>
    <n v="0"/>
    <n v="202098.66"/>
    <n v="101042.63"/>
    <n v="379127.34"/>
    <n v="0"/>
    <n v="167280.75"/>
    <n v="0"/>
    <n v="93845.35"/>
    <n v="101042.63"/>
    <n v="118001.24"/>
  </r>
  <r>
    <x v="19"/>
    <x v="2"/>
    <x v="208"/>
    <n v="11481"/>
    <n v="10214"/>
    <n v="28270"/>
    <n v="25223"/>
    <n v="1212178"/>
    <n v="979767"/>
    <n v="291353"/>
    <n v="259980"/>
    <n v="74392"/>
    <n v="65746"/>
    <n v="216962"/>
    <n v="194234"/>
    <n v="82331"/>
    <n v="67574"/>
    <n v="38074"/>
    <n v="32202"/>
    <n v="96557"/>
    <n v="94458"/>
  </r>
  <r>
    <x v="19"/>
    <x v="2"/>
    <x v="227"/>
    <n v="4893"/>
    <n v="2971"/>
    <n v="21724"/>
    <n v="13192"/>
    <n v="983445"/>
    <n v="551162"/>
    <n v="236560"/>
    <n v="73785"/>
    <n v="59011.45"/>
    <n v="26413.49"/>
    <n v="177548.55"/>
    <n v="47371.51"/>
    <n v="65309.1"/>
    <n v="25460.82"/>
    <n v="30202.15"/>
    <n v="12224.68"/>
    <n v="82037.3"/>
    <n v="9686.01"/>
  </r>
  <r>
    <x v="19"/>
    <x v="2"/>
    <x v="228"/>
    <n v="0"/>
    <n v="0"/>
    <n v="0"/>
    <n v="0"/>
    <n v="0"/>
    <n v="0"/>
    <n v="0"/>
    <n v="0"/>
    <n v="0"/>
    <n v="55580.9"/>
    <n v="0"/>
    <n v="-55580.9"/>
    <n v="0"/>
    <n v="0"/>
    <n v="0"/>
    <n v="5147.63"/>
    <n v="0"/>
    <n v="-60728.53"/>
  </r>
  <r>
    <x v="19"/>
    <x v="2"/>
    <x v="209"/>
    <n v="4454"/>
    <n v="4974"/>
    <n v="4362"/>
    <n v="4866"/>
    <n v="141787"/>
    <n v="155594"/>
    <n v="20587"/>
    <n v="24398"/>
    <n v="122551"/>
    <n v="147899"/>
    <n v="-101964"/>
    <n v="-123501"/>
    <n v="2"/>
    <n v="0"/>
    <n v="38586"/>
    <n v="45159"/>
    <n v="-140552"/>
    <n v="-168660"/>
  </r>
  <r>
    <x v="19"/>
    <x v="2"/>
    <x v="229"/>
    <n v="0"/>
    <n v="0"/>
    <n v="0"/>
    <n v="0"/>
    <n v="0"/>
    <n v="0"/>
    <n v="14491.04"/>
    <n v="24179"/>
    <n v="0"/>
    <n v="0"/>
    <n v="14491.04"/>
    <n v="24179"/>
    <n v="0"/>
    <n v="0"/>
    <n v="0"/>
    <n v="0"/>
    <n v="14491.04"/>
    <n v="24179"/>
  </r>
  <r>
    <x v="19"/>
    <x v="2"/>
    <x v="210"/>
    <n v="5392"/>
    <n v="4736"/>
    <n v="10540"/>
    <n v="8336"/>
    <n v="1205519"/>
    <n v="1302523"/>
    <n v="224513"/>
    <n v="274216"/>
    <n v="738023"/>
    <n v="628099"/>
    <n v="-513511"/>
    <n v="-353883"/>
    <n v="40817"/>
    <n v="21912"/>
    <n v="93565"/>
    <n v="80946"/>
    <n v="-647892"/>
    <n v="-456742"/>
  </r>
  <r>
    <x v="19"/>
    <x v="2"/>
    <x v="230"/>
    <n v="7713"/>
    <n v="8818"/>
    <n v="17123"/>
    <n v="19577"/>
    <n v="1886270"/>
    <n v="2585534"/>
    <n v="451766"/>
    <n v="344635"/>
    <n v="904592.67"/>
    <n v="639862"/>
    <n v="-452826.67"/>
    <n v="-295227"/>
    <n v="50028.87"/>
    <n v="44474.2"/>
    <n v="114681.71"/>
    <n v="86271.3"/>
    <n v="-617537.25"/>
    <n v="-425972.5"/>
  </r>
  <r>
    <x v="19"/>
    <x v="2"/>
    <x v="211"/>
    <n v="54940"/>
    <n v="51717"/>
    <n v="65024"/>
    <n v="60782"/>
    <n v="583119"/>
    <n v="546034"/>
    <n v="116845"/>
    <n v="118248"/>
    <n v="826053"/>
    <n v="756613"/>
    <n v="-709208"/>
    <n v="-638366"/>
    <n v="212174"/>
    <n v="127543"/>
    <n v="211249"/>
    <n v="177527"/>
    <n v="-1132631"/>
    <n v="-943436"/>
  </r>
  <r>
    <x v="19"/>
    <x v="2"/>
    <x v="231"/>
    <n v="19604"/>
    <n v="14985"/>
    <n v="24309"/>
    <n v="18581"/>
    <n v="254758"/>
    <n v="157939"/>
    <n v="66897"/>
    <n v="23082"/>
    <n v="284258.61"/>
    <n v="149335.64000000001"/>
    <n v="-217361.61"/>
    <n v="-126253.64"/>
    <n v="73012.53"/>
    <n v="37424.730000000003"/>
    <n v="72694.44"/>
    <n v="36923.61"/>
    <n v="-363068.58"/>
    <n v="-200601.98"/>
  </r>
  <r>
    <x v="19"/>
    <x v="2"/>
    <x v="212"/>
    <n v="5392"/>
    <n v="6103"/>
    <n v="6386"/>
    <n v="7140"/>
    <n v="903915"/>
    <n v="932481"/>
    <n v="143665"/>
    <n v="162441"/>
    <n v="77684"/>
    <n v="84348"/>
    <n v="65981"/>
    <n v="78093"/>
    <n v="26995"/>
    <n v="73690"/>
    <n v="37407"/>
    <n v="49775"/>
    <n v="1579"/>
    <n v="-45372"/>
  </r>
  <r>
    <x v="19"/>
    <x v="2"/>
    <x v="232"/>
    <n v="6869"/>
    <n v="7089"/>
    <n v="19440"/>
    <n v="20061"/>
    <n v="2457022"/>
    <n v="2289963"/>
    <n v="635752"/>
    <n v="336600"/>
    <n v="172717.42"/>
    <n v="109393.94"/>
    <n v="463034.58"/>
    <n v="227206.06"/>
    <n v="60018.96"/>
    <n v="35702.339999999997"/>
    <n v="83169.289999999994"/>
    <n v="58994.96"/>
    <n v="319846.33"/>
    <n v="132508.76"/>
  </r>
  <r>
    <x v="19"/>
    <x v="2"/>
    <x v="213"/>
    <n v="10"/>
    <n v="10"/>
    <n v="19"/>
    <n v="20"/>
    <n v="11799"/>
    <n v="11750"/>
    <n v="1794"/>
    <n v="2971"/>
    <n v="4034"/>
    <n v="3140"/>
    <n v="-2240"/>
    <n v="-169"/>
    <n v="34"/>
    <n v="32"/>
    <n v="11082"/>
    <n v="3529"/>
    <n v="-13357"/>
    <n v="-3729"/>
  </r>
  <r>
    <x v="19"/>
    <x v="2"/>
    <x v="233"/>
    <n v="388"/>
    <n v="584"/>
    <n v="738"/>
    <n v="1110"/>
    <n v="722096"/>
    <n v="1029425"/>
    <n v="270475"/>
    <n v="214598"/>
    <n v="297734.42"/>
    <n v="210757.49"/>
    <n v="-27259.42"/>
    <n v="3840.51"/>
    <n v="2526.61"/>
    <n v="2324.17"/>
    <n v="817926.34"/>
    <n v="162024.82999999999"/>
    <n v="-847712.37"/>
    <n v="-160508.49"/>
  </r>
  <r>
    <x v="19"/>
    <x v="2"/>
    <x v="214"/>
    <n v="9499"/>
    <n v="8551"/>
    <n v="38975"/>
    <n v="36484"/>
    <n v="6355366"/>
    <n v="5587691"/>
    <n v="1937613"/>
    <n v="1806213"/>
    <n v="610354"/>
    <n v="519698"/>
    <n v="1327259"/>
    <n v="1286516"/>
    <n v="56973"/>
    <n v="45562"/>
    <n v="184960"/>
    <n v="223812"/>
    <n v="1085327"/>
    <n v="1017141"/>
  </r>
  <r>
    <x v="19"/>
    <x v="2"/>
    <x v="234"/>
    <n v="913"/>
    <n v="1037"/>
    <n v="3745"/>
    <n v="4250"/>
    <n v="725669"/>
    <n v="918255"/>
    <n v="257172"/>
    <n v="181112"/>
    <n v="122276.74"/>
    <n v="95594.41"/>
    <n v="134895.26"/>
    <n v="85517.59"/>
    <n v="11413.87"/>
    <n v="8543.7000000000007"/>
    <n v="37054.33"/>
    <n v="46837.26"/>
    <n v="86427.06"/>
    <n v="30136.63"/>
  </r>
  <r>
    <x v="19"/>
    <x v="2"/>
    <x v="215"/>
    <n v="2947"/>
    <n v="3095"/>
    <n v="10244"/>
    <n v="9225"/>
    <n v="1505937"/>
    <n v="1284495"/>
    <n v="414897"/>
    <n v="380510"/>
    <n v="239619"/>
    <n v="202508"/>
    <n v="175277"/>
    <n v="178002"/>
    <n v="24757"/>
    <n v="21841"/>
    <n v="75224"/>
    <n v="68614"/>
    <n v="75296"/>
    <n v="87547"/>
  </r>
  <r>
    <x v="19"/>
    <x v="2"/>
    <x v="235"/>
    <n v="1393"/>
    <n v="1819"/>
    <n v="4835"/>
    <n v="6312"/>
    <n v="522180"/>
    <n v="687882"/>
    <n v="191078"/>
    <n v="140089"/>
    <n v="141551.07"/>
    <n v="110476.28"/>
    <n v="49526.93"/>
    <n v="29612.720000000001"/>
    <n v="14624.9"/>
    <n v="12645.56"/>
    <n v="44437.120000000003"/>
    <n v="38580.019999999997"/>
    <n v="-9535.09"/>
    <n v="-21612.86"/>
  </r>
  <r>
    <x v="19"/>
    <x v="2"/>
    <x v="216"/>
    <n v="2685"/>
    <n v="2204"/>
    <n v="15431"/>
    <n v="11659"/>
    <n v="3747727"/>
    <n v="2644195"/>
    <n v="730542"/>
    <n v="539196"/>
    <n v="308822"/>
    <n v="199972"/>
    <n v="421720"/>
    <n v="339224"/>
    <n v="28704"/>
    <n v="18894"/>
    <n v="85711"/>
    <n v="53386"/>
    <n v="307304"/>
    <n v="266944"/>
  </r>
  <r>
    <x v="19"/>
    <x v="2"/>
    <x v="236"/>
    <n v="395"/>
    <n v="988"/>
    <n v="2323"/>
    <n v="5809"/>
    <n v="663681"/>
    <n v="1902041"/>
    <n v="220909"/>
    <n v="352348"/>
    <n v="75893.350000000006"/>
    <n v="131701.6"/>
    <n v="145015.65"/>
    <n v="220646.39999999999"/>
    <n v="7054.15"/>
    <n v="11247.51"/>
    <n v="21063.66"/>
    <n v="32513.98"/>
    <n v="116897.84"/>
    <n v="176884.91"/>
  </r>
  <r>
    <x v="19"/>
    <x v="2"/>
    <x v="217"/>
    <n v="106"/>
    <n v="129"/>
    <n v="1517"/>
    <n v="2008"/>
    <n v="326730"/>
    <n v="381816"/>
    <n v="76107"/>
    <n v="97522"/>
    <n v="40311"/>
    <n v="47903"/>
    <n v="35797"/>
    <n v="49618"/>
    <n v="2322"/>
    <n v="2223"/>
    <n v="19158"/>
    <n v="20918"/>
    <n v="14316"/>
    <n v="26477"/>
  </r>
  <r>
    <x v="19"/>
    <x v="2"/>
    <x v="237"/>
    <n v="18"/>
    <n v="17"/>
    <n v="233"/>
    <n v="213"/>
    <n v="59748"/>
    <n v="74923"/>
    <n v="24230"/>
    <n v="16910"/>
    <n v="12549.14"/>
    <n v="8808.0300000000007"/>
    <n v="11680.86"/>
    <n v="8101.97"/>
    <n v="722.84"/>
    <n v="427.84"/>
    <n v="5964.16"/>
    <n v="3954.02"/>
    <n v="4993.8599999999997"/>
    <n v="3720.11"/>
  </r>
  <r>
    <x v="19"/>
    <x v="2"/>
    <x v="218"/>
    <n v="89"/>
    <n v="167"/>
    <n v="210"/>
    <n v="383"/>
    <n v="14051"/>
    <n v="24571"/>
    <n v="1166"/>
    <n v="2514"/>
    <n v="6009"/>
    <n v="11728"/>
    <n v="-4843"/>
    <n v="-9215"/>
    <n v="857"/>
    <n v="1202"/>
    <n v="3598"/>
    <n v="4044"/>
    <n v="-9298"/>
    <n v="-14460"/>
  </r>
  <r>
    <x v="19"/>
    <x v="2"/>
    <x v="238"/>
    <n v="844"/>
    <n v="2055"/>
    <n v="2432"/>
    <n v="5917"/>
    <n v="147476"/>
    <n v="374724"/>
    <n v="35973"/>
    <n v="50870"/>
    <n v="65010.57"/>
    <n v="111610.33"/>
    <n v="-29037.57"/>
    <n v="-60740.33"/>
    <n v="9275.56"/>
    <n v="13178.95"/>
    <n v="38922.03"/>
    <n v="39583.39"/>
    <n v="-77235.16"/>
    <n v="-113502.67"/>
  </r>
  <r>
    <x v="19"/>
    <x v="2"/>
    <x v="219"/>
    <n v="1030"/>
    <n v="961"/>
    <n v="4956"/>
    <n v="5325"/>
    <n v="1139370"/>
    <n v="1183263"/>
    <n v="298275"/>
    <n v="331842"/>
    <n v="663648"/>
    <n v="658533"/>
    <n v="-365373"/>
    <n v="-326691"/>
    <n v="14284"/>
    <n v="286871"/>
    <n v="144769"/>
    <n v="197936"/>
    <n v="-524426"/>
    <n v="-811498"/>
  </r>
  <r>
    <x v="19"/>
    <x v="2"/>
    <x v="239"/>
    <n v="399"/>
    <n v="352"/>
    <n v="1913"/>
    <n v="1690"/>
    <n v="507500"/>
    <n v="401578"/>
    <n v="177970"/>
    <n v="78375"/>
    <n v="270625.61"/>
    <n v="144067.34"/>
    <n v="-92655.61"/>
    <n v="-65692.34"/>
    <n v="5824.98"/>
    <n v="3261.77"/>
    <n v="59034.51"/>
    <n v="34273.599999999999"/>
    <n v="-157515.1"/>
    <n v="-103227.71"/>
  </r>
  <r>
    <x v="19"/>
    <x v="2"/>
    <x v="222"/>
    <n v="15"/>
    <n v="20"/>
    <n v="15"/>
    <n v="20"/>
    <n v="1114"/>
    <n v="1424"/>
    <n v="222"/>
    <n v="345"/>
    <n v="0"/>
    <n v="10"/>
    <n v="222"/>
    <n v="335"/>
    <n v="1"/>
    <n v="18696"/>
    <n v="89503"/>
    <n v="93478"/>
    <n v="-89282"/>
    <n v="-111839"/>
  </r>
  <r>
    <x v="19"/>
    <x v="2"/>
    <x v="24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"/>
    <x v="220"/>
    <n v="25760"/>
    <n v="24958"/>
    <n v="75070"/>
    <n v="72429"/>
    <n v="7377327"/>
    <n v="6599721"/>
    <n v="1708565"/>
    <n v="1648696"/>
    <n v="1198045"/>
    <n v="1209125"/>
    <n v="510520"/>
    <n v="439571"/>
    <n v="258348"/>
    <n v="452197"/>
    <n v="297889"/>
    <n v="337199"/>
    <n v="-45717"/>
    <n v="-349826"/>
  </r>
  <r>
    <x v="19"/>
    <x v="2"/>
    <x v="241"/>
    <n v="43474"/>
    <n v="33778"/>
    <n v="134335"/>
    <n v="104375"/>
    <n v="11546093"/>
    <n v="8292594"/>
    <n v="3210147"/>
    <n v="1283155"/>
    <n v="1874489.07"/>
    <n v="1.97"/>
    <n v="1335657.93"/>
    <n v="1283153.03"/>
    <n v="404217.5"/>
    <n v="0"/>
    <n v="466083.49"/>
    <n v="8346.99"/>
    <n v="465356.94"/>
    <n v="1274806.04"/>
  </r>
  <r>
    <x v="19"/>
    <x v="2"/>
    <x v="221"/>
    <n v="246"/>
    <n v="237"/>
    <n v="524"/>
    <n v="588"/>
    <n v="410905"/>
    <n v="519624"/>
    <n v="110525"/>
    <n v="155052"/>
    <n v="151174"/>
    <n v="152011"/>
    <n v="-40649"/>
    <n v="3041"/>
    <n v="2252"/>
    <n v="2586"/>
    <n v="36462"/>
    <n v="38852"/>
    <n v="-79363"/>
    <n v="-38397"/>
  </r>
  <r>
    <x v="19"/>
    <x v="2"/>
    <x v="242"/>
    <n v="62"/>
    <n v="101"/>
    <n v="148"/>
    <n v="243"/>
    <n v="89626"/>
    <n v="146582"/>
    <n v="20120"/>
    <n v="18314"/>
    <n v="29972.43"/>
    <n v="266329.05"/>
    <n v="-9852.43"/>
    <n v="-248015.05"/>
    <n v="446.49"/>
    <n v="54533.56"/>
    <n v="7229.16"/>
    <n v="65608.429999999993"/>
    <n v="-17528.080000000002"/>
    <n v="-368157.04"/>
  </r>
  <r>
    <x v="19"/>
    <x v="2"/>
    <x v="243"/>
    <n v="0"/>
    <n v="0"/>
    <n v="0"/>
    <n v="0"/>
    <n v="0"/>
    <n v="0"/>
    <n v="-1087611"/>
    <n v="-960853"/>
    <n v="0"/>
    <n v="0"/>
    <n v="-1087611"/>
    <n v="-960853"/>
    <n v="0"/>
    <n v="0"/>
    <n v="0"/>
    <n v="0"/>
    <n v="-1087611"/>
    <n v="-960853"/>
  </r>
  <r>
    <x v="19"/>
    <x v="2"/>
    <x v="244"/>
    <n v="0"/>
    <n v="0"/>
    <n v="0"/>
    <n v="0"/>
    <n v="0"/>
    <n v="0"/>
    <n v="-7158393"/>
    <n v="-6486935"/>
    <n v="0"/>
    <n v="0"/>
    <n v="-7158393"/>
    <n v="-6486935"/>
    <n v="0"/>
    <n v="0"/>
    <n v="0"/>
    <n v="0"/>
    <n v="-7158393"/>
    <n v="-6486935"/>
  </r>
  <r>
    <x v="19"/>
    <x v="2"/>
    <x v="3"/>
    <n v="96908"/>
    <n v="96094"/>
    <n v="878998"/>
    <n v="947384"/>
    <n v="74545630"/>
    <n v="79857420"/>
    <n v="11258902.67"/>
    <n v="10901511"/>
    <n v="13113956.76"/>
    <n v="10834713.01"/>
    <n v="-1855054.09"/>
    <n v="66794.990000000005"/>
    <n v="2599398.7599999998"/>
    <n v="2385229.75"/>
    <n v="4392966.91"/>
    <n v="3346471.18"/>
    <n v="-8847420.7599999998"/>
    <n v="-5664905.9400000004"/>
  </r>
  <r>
    <x v="20"/>
    <x v="0"/>
    <x v="245"/>
    <n v="13256"/>
    <n v="12555"/>
    <n v="32018"/>
    <n v="22912"/>
    <n v="57334683"/>
    <n v="56262649"/>
    <n v="22908218"/>
    <n v="22530688"/>
    <n v="12529892"/>
    <n v="13069458"/>
    <n v="10378326"/>
    <n v="9461231"/>
    <n v="917213"/>
    <n v="907695"/>
    <n v="7345572"/>
    <n v="7441379"/>
    <n v="2115542"/>
    <n v="1112157"/>
  </r>
  <r>
    <x v="20"/>
    <x v="0"/>
    <x v="246"/>
    <n v="11080"/>
    <n v="10562"/>
    <n v="280711"/>
    <n v="125826"/>
    <n v="23443753"/>
    <n v="19824117"/>
    <n v="9703528"/>
    <n v="8096989"/>
    <n v="10413226"/>
    <n v="8810699"/>
    <n v="-709698"/>
    <n v="-713710"/>
    <n v="0"/>
    <n v="0"/>
    <n v="0"/>
    <n v="0"/>
    <n v="-709698"/>
    <n v="-713710"/>
  </r>
  <r>
    <x v="20"/>
    <x v="0"/>
    <x v="247"/>
    <n v="8109"/>
    <n v="9207"/>
    <n v="11275"/>
    <n v="9369"/>
    <n v="7418164"/>
    <n v="8000041"/>
    <n v="2914312"/>
    <n v="3189929"/>
    <n v="1865641"/>
    <n v="2793470"/>
    <n v="1048671"/>
    <n v="396459"/>
    <n v="318635"/>
    <n v="300012"/>
    <n v="585153"/>
    <n v="795176"/>
    <n v="144883"/>
    <n v="-698729"/>
  </r>
  <r>
    <x v="20"/>
    <x v="0"/>
    <x v="248"/>
    <n v="11492"/>
    <n v="11022"/>
    <n v="13509"/>
    <n v="11367"/>
    <n v="6583050"/>
    <n v="6342057"/>
    <n v="2665581"/>
    <n v="2595273"/>
    <n v="8049274"/>
    <n v="7367579"/>
    <n v="-5383693"/>
    <n v="-4772305"/>
    <n v="579423"/>
    <n v="437404"/>
    <n v="3359054"/>
    <n v="3191396"/>
    <n v="-9322170"/>
    <n v="-8401105"/>
  </r>
  <r>
    <x v="20"/>
    <x v="0"/>
    <x v="3"/>
    <n v="13457"/>
    <n v="12772"/>
    <n v="337513"/>
    <n v="169474"/>
    <n v="94779650"/>
    <n v="90428864"/>
    <n v="38191639"/>
    <n v="36412879"/>
    <n v="32858033"/>
    <n v="32041206"/>
    <n v="5333606"/>
    <n v="4371675"/>
    <n v="1815271"/>
    <n v="1645111"/>
    <n v="11289779"/>
    <n v="11427951"/>
    <n v="-7771443"/>
    <n v="-8701387"/>
  </r>
  <r>
    <x v="20"/>
    <x v="1"/>
    <x v="245"/>
    <n v="507"/>
    <n v="285"/>
    <n v="1129"/>
    <n v="535"/>
    <n v="2229257"/>
    <n v="2567897"/>
    <n v="1022846"/>
    <n v="1175971"/>
    <n v="445606"/>
    <n v="514410"/>
    <n v="577240"/>
    <n v="661561"/>
    <n v="32669"/>
    <n v="35727"/>
    <n v="276129"/>
    <n v="327161"/>
    <n v="268442"/>
    <n v="298673"/>
  </r>
  <r>
    <x v="20"/>
    <x v="1"/>
    <x v="246"/>
    <n v="434"/>
    <n v="248"/>
    <n v="15450"/>
    <n v="6100"/>
    <n v="867061"/>
    <n v="815949"/>
    <n v="400229"/>
    <n v="383019"/>
    <n v="384841"/>
    <n v="362644"/>
    <n v="15388"/>
    <n v="20375"/>
    <n v="0"/>
    <n v="0"/>
    <n v="0"/>
    <n v="0"/>
    <n v="15388"/>
    <n v="20375"/>
  </r>
  <r>
    <x v="20"/>
    <x v="1"/>
    <x v="247"/>
    <n v="199"/>
    <n v="243"/>
    <n v="226"/>
    <n v="244"/>
    <n v="211101"/>
    <n v="248554"/>
    <n v="96981"/>
    <n v="112811"/>
    <n v="52924"/>
    <n v="86534"/>
    <n v="44057"/>
    <n v="26278"/>
    <n v="9042"/>
    <n v="9294"/>
    <n v="16605"/>
    <n v="24632"/>
    <n v="18410"/>
    <n v="-7648"/>
  </r>
  <r>
    <x v="20"/>
    <x v="1"/>
    <x v="248"/>
    <n v="17"/>
    <n v="6"/>
    <n v="17"/>
    <n v="6"/>
    <n v="15467"/>
    <n v="3015"/>
    <n v="7038"/>
    <n v="1041"/>
    <n v="18654"/>
    <n v="3525"/>
    <n v="-11616"/>
    <n v="-2484"/>
    <n v="1343"/>
    <n v="209"/>
    <n v="7785"/>
    <n v="1527"/>
    <n v="-20744"/>
    <n v="-4220"/>
  </r>
  <r>
    <x v="20"/>
    <x v="1"/>
    <x v="3"/>
    <n v="508"/>
    <n v="285"/>
    <n v="16822"/>
    <n v="6885"/>
    <n v="3322886"/>
    <n v="3635415"/>
    <n v="1527094"/>
    <n v="1672842"/>
    <n v="902025"/>
    <n v="967113"/>
    <n v="625069"/>
    <n v="705730"/>
    <n v="43054"/>
    <n v="45230"/>
    <n v="300519"/>
    <n v="353320"/>
    <n v="281496"/>
    <n v="307180"/>
  </r>
  <r>
    <x v="20"/>
    <x v="2"/>
    <x v="245"/>
    <n v="1928"/>
    <n v="1703"/>
    <n v="2106"/>
    <n v="1703"/>
    <n v="870497"/>
    <n v="786422"/>
    <n v="313929"/>
    <n v="312692"/>
    <n v="197425"/>
    <n v="184289"/>
    <n v="116504"/>
    <n v="128402"/>
    <n v="14491"/>
    <n v="12799"/>
    <n v="114712"/>
    <n v="104275"/>
    <n v="-12699"/>
    <n v="11328"/>
  </r>
  <r>
    <x v="20"/>
    <x v="2"/>
    <x v="246"/>
    <n v="15"/>
    <n v="19"/>
    <n v="173"/>
    <n v="122"/>
    <n v="7907"/>
    <n v="8375"/>
    <n v="2122"/>
    <n v="3890"/>
    <n v="3514"/>
    <n v="3722"/>
    <n v="-1392"/>
    <n v="168"/>
    <n v="0"/>
    <n v="0"/>
    <n v="0"/>
    <n v="0"/>
    <n v="-1392"/>
    <n v="168"/>
  </r>
  <r>
    <x v="20"/>
    <x v="2"/>
    <x v="3"/>
    <n v="1956"/>
    <n v="1735"/>
    <n v="2279"/>
    <n v="1825"/>
    <n v="878404"/>
    <n v="794797"/>
    <n v="316051"/>
    <n v="316582"/>
    <n v="200939"/>
    <n v="188011"/>
    <n v="115112"/>
    <n v="128570"/>
    <n v="14491"/>
    <n v="12799"/>
    <n v="114712"/>
    <n v="104275"/>
    <n v="-14091"/>
    <n v="11496"/>
  </r>
  <r>
    <x v="21"/>
    <x v="0"/>
    <x v="249"/>
    <n v="7879"/>
    <n v="7985"/>
    <n v="352195"/>
    <n v="158575"/>
    <n v="59003483"/>
    <n v="56243332"/>
    <n v="27598865"/>
    <n v="26774266"/>
    <n v="19367230"/>
    <n v="18114319"/>
    <n v="8231635"/>
    <n v="8659947"/>
    <n v="1033601"/>
    <n v="945436"/>
    <n v="3409991"/>
    <n v="3323392"/>
    <n v="3788042"/>
    <n v="4391119"/>
  </r>
  <r>
    <x v="21"/>
    <x v="0"/>
    <x v="3"/>
    <n v="7881"/>
    <n v="7986"/>
    <n v="352195"/>
    <n v="158575"/>
    <n v="59003483"/>
    <n v="56243332"/>
    <n v="27598865"/>
    <n v="26774266"/>
    <n v="19367230"/>
    <n v="18114319"/>
    <n v="8231635"/>
    <n v="8659947"/>
    <n v="1033601"/>
    <n v="945436"/>
    <n v="3409991"/>
    <n v="3323392"/>
    <n v="3788042"/>
    <n v="4391119"/>
  </r>
  <r>
    <x v="21"/>
    <x v="1"/>
    <x v="249"/>
    <n v="5"/>
    <n v="2"/>
    <n v="323"/>
    <n v="36"/>
    <n v="59359"/>
    <n v="18702"/>
    <n v="23465"/>
    <n v="5377"/>
    <n v="21433"/>
    <n v="6229"/>
    <n v="2032"/>
    <n v="-853"/>
    <n v="978"/>
    <n v="350"/>
    <n v="3227"/>
    <n v="1230"/>
    <n v="-2172"/>
    <n v="-2432"/>
  </r>
  <r>
    <x v="21"/>
    <x v="1"/>
    <x v="3"/>
    <n v="5"/>
    <n v="2"/>
    <n v="323"/>
    <n v="36"/>
    <n v="59359"/>
    <n v="18702"/>
    <n v="23465"/>
    <n v="5377"/>
    <n v="21433"/>
    <n v="6229"/>
    <n v="2032"/>
    <n v="-853"/>
    <n v="978"/>
    <n v="350"/>
    <n v="3227"/>
    <n v="1230"/>
    <n v="-2172"/>
    <n v="-2432"/>
  </r>
  <r>
    <x v="21"/>
    <x v="2"/>
    <x v="249"/>
    <n v="940"/>
    <n v="963"/>
    <n v="3165"/>
    <n v="1982"/>
    <n v="2204663"/>
    <n v="2182365"/>
    <n v="961422"/>
    <n v="1028391"/>
    <n v="426790"/>
    <n v="538962"/>
    <n v="534632"/>
    <n v="489429"/>
    <n v="34541"/>
    <n v="36594"/>
    <n v="113957"/>
    <n v="128636"/>
    <n v="386134"/>
    <n v="324199"/>
  </r>
  <r>
    <x v="21"/>
    <x v="2"/>
    <x v="250"/>
    <n v="0"/>
    <n v="0"/>
    <n v="0"/>
    <n v="0"/>
    <n v="968908.27"/>
    <n v="1008415.94"/>
    <n v="968908.27"/>
    <n v="1008415.94"/>
    <n v="0"/>
    <n v="0"/>
    <n v="968908.27"/>
    <n v="1008415.94"/>
    <n v="0"/>
    <n v="0"/>
    <n v="0"/>
    <n v="0"/>
    <n v="968908.27"/>
    <n v="1008415.94"/>
  </r>
  <r>
    <x v="21"/>
    <x v="2"/>
    <x v="3"/>
    <n v="944"/>
    <n v="966"/>
    <n v="3165"/>
    <n v="1982"/>
    <n v="3173571.27"/>
    <n v="3190780.94"/>
    <n v="1930330.27"/>
    <n v="2036806.94"/>
    <n v="426790"/>
    <n v="538962"/>
    <n v="1503540.27"/>
    <n v="1497844.94"/>
    <n v="34541"/>
    <n v="36594"/>
    <n v="113957"/>
    <n v="128636"/>
    <n v="1355042.27"/>
    <n v="1332614.94"/>
  </r>
  <r>
    <x v="22"/>
    <x v="0"/>
    <x v="251"/>
    <n v="604"/>
    <n v="277"/>
    <n v="20854"/>
    <n v="4418"/>
    <n v="3546177"/>
    <n v="1452648"/>
    <n v="1619721"/>
    <n v="641242"/>
    <n v="1309144"/>
    <n v="732439"/>
    <n v="310578"/>
    <n v="-91197"/>
    <n v="153783"/>
    <n v="123636"/>
    <n v="860425"/>
    <n v="348283"/>
    <n v="-703630"/>
    <n v="-563116"/>
  </r>
  <r>
    <x v="22"/>
    <x v="0"/>
    <x v="3"/>
    <n v="604"/>
    <n v="277"/>
    <n v="20854"/>
    <n v="4418"/>
    <n v="3546177"/>
    <n v="1452648"/>
    <n v="1619721"/>
    <n v="641242"/>
    <n v="1309144"/>
    <n v="732439"/>
    <n v="310578"/>
    <n v="-91197"/>
    <n v="153783"/>
    <n v="123636"/>
    <n v="860425"/>
    <n v="348283"/>
    <n v="-703630"/>
    <n v="-563116"/>
  </r>
  <r>
    <x v="22"/>
    <x v="2"/>
    <x v="251"/>
    <n v="922"/>
    <n v="247"/>
    <n v="3027"/>
    <n v="712"/>
    <n v="3007621"/>
    <n v="851001"/>
    <n v="1257404"/>
    <n v="376472"/>
    <n v="809439"/>
    <n v="380577"/>
    <n v="447965"/>
    <n v="-4105"/>
    <n v="122959"/>
    <n v="73743"/>
    <n v="687962"/>
    <n v="207734"/>
    <n v="-362956"/>
    <n v="-285581"/>
  </r>
  <r>
    <x v="22"/>
    <x v="2"/>
    <x v="3"/>
    <n v="922"/>
    <n v="247"/>
    <n v="3027"/>
    <n v="712"/>
    <n v="3007621"/>
    <n v="851001"/>
    <n v="1257404"/>
    <n v="376472"/>
    <n v="809439"/>
    <n v="380577"/>
    <n v="447965"/>
    <n v="-4105"/>
    <n v="122959"/>
    <n v="73743"/>
    <n v="687962"/>
    <n v="207734"/>
    <n v="-362956"/>
    <n v="-285581"/>
  </r>
  <r>
    <x v="23"/>
    <x v="0"/>
    <x v="252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0"/>
    <x v="3"/>
    <n v="4"/>
    <n v="4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"/>
    <x v="3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2"/>
    <x v="252"/>
    <n v="4505"/>
    <n v="3570"/>
    <n v="30959"/>
    <n v="25957"/>
    <n v="6014515"/>
    <n v="5043309"/>
    <n v="2021445"/>
    <n v="1911539"/>
    <n v="1582661"/>
    <n v="1271084"/>
    <n v="438784"/>
    <n v="640455"/>
    <n v="179924"/>
    <n v="180166"/>
    <n v="271417"/>
    <n v="252800"/>
    <n v="-12557"/>
    <n v="207489"/>
  </r>
  <r>
    <x v="23"/>
    <x v="2"/>
    <x v="253"/>
    <n v="0"/>
    <n v="0"/>
    <n v="0"/>
    <n v="0"/>
    <n v="4237709.5199999996"/>
    <n v="2633982.92"/>
    <n v="1232845.98"/>
    <n v="556977.68999999994"/>
    <n v="1135422.44"/>
    <n v="675734.88"/>
    <n v="97423.54"/>
    <n v="-118757.19"/>
    <n v="129430.88"/>
    <n v="99971.26"/>
    <n v="195247.41"/>
    <n v="139539.07999999999"/>
    <n v="-227254.75"/>
    <n v="-358267.53"/>
  </r>
  <r>
    <x v="23"/>
    <x v="2"/>
    <x v="3"/>
    <n v="4513"/>
    <n v="3577"/>
    <n v="30959"/>
    <n v="25957"/>
    <n v="10252224.52"/>
    <n v="7677291.9199999999"/>
    <n v="3254290.98"/>
    <n v="2468516.69"/>
    <n v="2718083.44"/>
    <n v="1946818.88"/>
    <n v="536207.54"/>
    <n v="521697.81"/>
    <n v="309354.88"/>
    <n v="280137.26"/>
    <n v="466664.41"/>
    <n v="392339.08"/>
    <n v="-239811.75"/>
    <n v="-150778.53"/>
  </r>
  <r>
    <x v="24"/>
    <x v="0"/>
    <x v="254"/>
    <n v="2"/>
    <n v="7"/>
    <n v="1"/>
    <n v="11"/>
    <n v="150"/>
    <n v="499"/>
    <n v="73"/>
    <n v="222"/>
    <n v="86"/>
    <n v="294"/>
    <n v="-14"/>
    <n v="-71"/>
    <n v="79"/>
    <n v="254"/>
    <n v="49"/>
    <n v="169"/>
    <n v="-141"/>
    <n v="-494"/>
  </r>
  <r>
    <x v="24"/>
    <x v="0"/>
    <x v="3"/>
    <n v="2"/>
    <n v="7"/>
    <n v="1"/>
    <n v="11"/>
    <n v="150"/>
    <n v="499"/>
    <n v="73"/>
    <n v="222"/>
    <n v="86"/>
    <n v="294"/>
    <n v="-14"/>
    <n v="-71"/>
    <n v="79"/>
    <n v="254"/>
    <n v="49"/>
    <n v="169"/>
    <n v="-141"/>
    <n v="-494"/>
  </r>
  <r>
    <x v="24"/>
    <x v="1"/>
    <x v="254"/>
    <n v="19"/>
    <n v="17"/>
    <n v="60"/>
    <n v="61"/>
    <n v="5912"/>
    <n v="5926"/>
    <n v="2158"/>
    <n v="996"/>
    <n v="3352"/>
    <n v="3446"/>
    <n v="-1194"/>
    <n v="-2450"/>
    <n v="3075"/>
    <n v="2977"/>
    <n v="1892"/>
    <n v="1982"/>
    <n v="-6161"/>
    <n v="-7409"/>
  </r>
  <r>
    <x v="24"/>
    <x v="1"/>
    <x v="3"/>
    <n v="19"/>
    <n v="17"/>
    <n v="60"/>
    <n v="61"/>
    <n v="5912"/>
    <n v="5926"/>
    <n v="2158"/>
    <n v="996"/>
    <n v="3352"/>
    <n v="3446"/>
    <n v="-1194"/>
    <n v="-2450"/>
    <n v="3075"/>
    <n v="2977"/>
    <n v="1892"/>
    <n v="1982"/>
    <n v="-6161"/>
    <n v="-7409"/>
  </r>
  <r>
    <x v="24"/>
    <x v="2"/>
    <x v="254"/>
    <n v="1692"/>
    <n v="1657"/>
    <n v="10246"/>
    <n v="8138"/>
    <n v="1012757"/>
    <n v="989643"/>
    <n v="380893"/>
    <n v="398345"/>
    <n v="569896"/>
    <n v="580452"/>
    <n v="-189003"/>
    <n v="-182107"/>
    <n v="522327"/>
    <n v="501315"/>
    <n v="321445"/>
    <n v="333751"/>
    <n v="-1032775"/>
    <n v="-1017172"/>
  </r>
  <r>
    <x v="24"/>
    <x v="2"/>
    <x v="255"/>
    <n v="0"/>
    <n v="5866"/>
    <n v="0"/>
    <n v="0"/>
    <n v="2368759"/>
    <n v="2249380.31"/>
    <n v="2031970.01"/>
    <n v="1827521.75"/>
    <n v="1387067.24"/>
    <n v="1350140.3"/>
    <n v="644902.77"/>
    <n v="477381.45"/>
    <n v="1272394.94"/>
    <n v="1162504.29"/>
    <n v="783042.57"/>
    <n v="770010.97"/>
    <n v="-1410534.74"/>
    <n v="-1455133.81"/>
  </r>
  <r>
    <x v="24"/>
    <x v="2"/>
    <x v="3"/>
    <n v="1693"/>
    <n v="1658"/>
    <n v="10246"/>
    <n v="8138"/>
    <n v="3381516"/>
    <n v="3239023.31"/>
    <n v="2412863.0099999998"/>
    <n v="2225866.75"/>
    <n v="1956963.24"/>
    <n v="1930592.3"/>
    <n v="455899.77"/>
    <n v="295274.45"/>
    <n v="1794721.94"/>
    <n v="1663819.29"/>
    <n v="1104487.57"/>
    <n v="1103761.97"/>
    <n v="-2443309.7400000002"/>
    <n v="-2472305.81"/>
  </r>
  <r>
    <x v="25"/>
    <x v="2"/>
    <x v="256"/>
    <n v="0"/>
    <n v="693"/>
    <n v="0"/>
    <n v="882"/>
    <n v="0"/>
    <n v="246876"/>
    <n v="0"/>
    <n v="77511"/>
    <n v="0"/>
    <n v="176476"/>
    <n v="0"/>
    <n v="-98965"/>
    <n v="0"/>
    <n v="204"/>
    <n v="0"/>
    <n v="317639"/>
    <n v="0"/>
    <n v="-416809"/>
  </r>
  <r>
    <x v="25"/>
    <x v="2"/>
    <x v="25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2"/>
    <x v="3"/>
    <n v="0"/>
    <n v="693"/>
    <n v="0"/>
    <n v="882"/>
    <n v="0"/>
    <n v="246876"/>
    <n v="0"/>
    <n v="77511"/>
    <n v="0"/>
    <n v="176476"/>
    <n v="0"/>
    <n v="-98965"/>
    <n v="0"/>
    <n v="204"/>
    <n v="0"/>
    <n v="317639"/>
    <n v="0"/>
    <n v="-416809"/>
  </r>
  <r>
    <x v="26"/>
    <x v="0"/>
    <x v="258"/>
    <n v="11"/>
    <n v="13"/>
    <n v="11"/>
    <n v="17"/>
    <n v="12205"/>
    <n v="18328"/>
    <n v="4245"/>
    <n v="4744"/>
    <n v="1183"/>
    <n v="2405"/>
    <n v="3063"/>
    <n v="2339"/>
    <n v="0"/>
    <n v="63"/>
    <n v="430"/>
    <n v="1487"/>
    <n v="2632"/>
    <n v="790"/>
  </r>
  <r>
    <x v="26"/>
    <x v="0"/>
    <x v="3"/>
    <n v="12"/>
    <n v="14"/>
    <n v="11"/>
    <n v="17"/>
    <n v="12205"/>
    <n v="18328"/>
    <n v="4245"/>
    <n v="4744"/>
    <n v="1183"/>
    <n v="2405"/>
    <n v="3063"/>
    <n v="2339"/>
    <n v="0"/>
    <n v="63"/>
    <n v="430"/>
    <n v="1487"/>
    <n v="2632"/>
    <n v="790"/>
  </r>
  <r>
    <x v="26"/>
    <x v="1"/>
    <x v="258"/>
    <n v="442"/>
    <n v="437"/>
    <n v="519"/>
    <n v="483"/>
    <n v="588916"/>
    <n v="514532"/>
    <n v="154528"/>
    <n v="128394"/>
    <n v="56535"/>
    <n v="68327"/>
    <n v="97994"/>
    <n v="60067"/>
    <n v="3"/>
    <n v="1790"/>
    <n v="20567"/>
    <n v="42244"/>
    <n v="77423"/>
    <n v="16034"/>
  </r>
  <r>
    <x v="26"/>
    <x v="1"/>
    <x v="259"/>
    <n v="47"/>
    <n v="0"/>
    <n v="54"/>
    <n v="0"/>
    <n v="73530"/>
    <n v="0"/>
    <n v="37154"/>
    <n v="0"/>
    <n v="33658"/>
    <n v="0"/>
    <n v="3496"/>
    <n v="0"/>
    <n v="2441"/>
    <n v="0"/>
    <n v="39603"/>
    <n v="0"/>
    <n v="-38548"/>
    <n v="0"/>
  </r>
  <r>
    <x v="26"/>
    <x v="1"/>
    <x v="3"/>
    <n v="489"/>
    <n v="437"/>
    <n v="573"/>
    <n v="483"/>
    <n v="662446"/>
    <n v="514532"/>
    <n v="191682"/>
    <n v="128394"/>
    <n v="90193"/>
    <n v="68327"/>
    <n v="101490"/>
    <n v="60067"/>
    <n v="2444"/>
    <n v="1790"/>
    <n v="60170"/>
    <n v="42244"/>
    <n v="38875"/>
    <n v="16034"/>
  </r>
  <r>
    <x v="26"/>
    <x v="2"/>
    <x v="258"/>
    <n v="35"/>
    <n v="61"/>
    <n v="35"/>
    <n v="61"/>
    <n v="39067"/>
    <n v="64979"/>
    <n v="6814"/>
    <n v="14203"/>
    <n v="3763"/>
    <n v="8629"/>
    <n v="3052"/>
    <n v="5574"/>
    <n v="0"/>
    <n v="226"/>
    <n v="1369"/>
    <n v="5335"/>
    <n v="1683"/>
    <n v="13"/>
  </r>
  <r>
    <x v="26"/>
    <x v="2"/>
    <x v="259"/>
    <n v="3"/>
    <n v="0"/>
    <n v="3"/>
    <n v="0"/>
    <n v="3495"/>
    <n v="0"/>
    <n v="1614"/>
    <n v="0"/>
    <n v="1600"/>
    <n v="0"/>
    <n v="14"/>
    <n v="0"/>
    <n v="116"/>
    <n v="0"/>
    <n v="1882"/>
    <n v="0"/>
    <n v="-1984"/>
    <n v="0"/>
  </r>
  <r>
    <x v="26"/>
    <x v="2"/>
    <x v="3"/>
    <n v="39"/>
    <n v="62"/>
    <n v="38"/>
    <n v="61"/>
    <n v="42562"/>
    <n v="64979"/>
    <n v="8428"/>
    <n v="14203"/>
    <n v="5363"/>
    <n v="8629"/>
    <n v="3066"/>
    <n v="5574"/>
    <n v="116"/>
    <n v="226"/>
    <n v="3251"/>
    <n v="5335"/>
    <n v="-301"/>
    <n v="13"/>
  </r>
  <r>
    <x v="27"/>
    <x v="1"/>
    <x v="260"/>
    <n v="1"/>
    <n v="0"/>
    <n v="1"/>
    <n v="0"/>
    <n v="52"/>
    <n v="0"/>
    <n v="5"/>
    <n v="0"/>
    <n v="47"/>
    <n v="0"/>
    <n v="-42"/>
    <n v="0"/>
    <n v="0"/>
    <n v="0"/>
    <n v="15"/>
    <n v="0"/>
    <n v="-57"/>
    <n v="0"/>
  </r>
  <r>
    <x v="27"/>
    <x v="1"/>
    <x v="3"/>
    <n v="1"/>
    <n v="0"/>
    <n v="1"/>
    <n v="0"/>
    <n v="52"/>
    <n v="0"/>
    <n v="5"/>
    <n v="0"/>
    <n v="47"/>
    <n v="0"/>
    <n v="-42"/>
    <n v="0"/>
    <n v="0"/>
    <n v="0"/>
    <n v="15"/>
    <n v="0"/>
    <n v="-57"/>
    <n v="0"/>
  </r>
  <r>
    <x v="27"/>
    <x v="2"/>
    <x v="260"/>
    <n v="4111"/>
    <n v="4095"/>
    <n v="4661"/>
    <n v="4630"/>
    <n v="302557"/>
    <n v="294898"/>
    <n v="137521"/>
    <n v="201187"/>
    <n v="275965"/>
    <n v="449977"/>
    <n v="-138444"/>
    <n v="-248790"/>
    <n v="182"/>
    <n v="153"/>
    <n v="88327"/>
    <n v="123116"/>
    <n v="-226953"/>
    <n v="-372059"/>
  </r>
  <r>
    <x v="27"/>
    <x v="2"/>
    <x v="261"/>
    <n v="0"/>
    <n v="0"/>
    <n v="0"/>
    <n v="0"/>
    <n v="732923.67"/>
    <n v="525810.64"/>
    <n v="732923.67"/>
    <n v="525810.64"/>
    <n v="634201.89"/>
    <n v="767040.36"/>
    <n v="98721.78"/>
    <n v="-241229.72"/>
    <n v="417.58"/>
    <n v="250.28"/>
    <n v="202987.29"/>
    <n v="203330.56"/>
    <n v="-104683.09"/>
    <n v="-444810.56"/>
  </r>
  <r>
    <x v="27"/>
    <x v="2"/>
    <x v="3"/>
    <n v="4111"/>
    <n v="4095"/>
    <n v="4661"/>
    <n v="4630"/>
    <n v="1035480.67"/>
    <n v="820708.64"/>
    <n v="870444.67"/>
    <n v="726997.64"/>
    <n v="910166.89"/>
    <n v="1217017.3600000001"/>
    <n v="-39722.22"/>
    <n v="-490019.72"/>
    <n v="599.58000000000004"/>
    <n v="403.28"/>
    <n v="291314.28999999998"/>
    <n v="326446.56"/>
    <n v="-331636.09000000003"/>
    <n v="-816869.56"/>
  </r>
  <r>
    <x v="28"/>
    <x v="0"/>
    <x v="262"/>
    <n v="25"/>
    <n v="21"/>
    <n v="32"/>
    <n v="28"/>
    <n v="11263"/>
    <n v="6410"/>
    <n v="4765"/>
    <n v="1711"/>
    <n v="3742"/>
    <n v="2023"/>
    <n v="1023"/>
    <n v="-313"/>
    <n v="487"/>
    <n v="281"/>
    <n v="1239"/>
    <n v="686"/>
    <n v="-703"/>
    <n v="-1279"/>
  </r>
  <r>
    <x v="28"/>
    <x v="0"/>
    <x v="3"/>
    <n v="32"/>
    <n v="27"/>
    <n v="32"/>
    <n v="28"/>
    <n v="11263"/>
    <n v="6410"/>
    <n v="4765"/>
    <n v="1711"/>
    <n v="3742"/>
    <n v="2023"/>
    <n v="1023"/>
    <n v="-313"/>
    <n v="487"/>
    <n v="281"/>
    <n v="1239"/>
    <n v="686"/>
    <n v="-703"/>
    <n v="-1279"/>
  </r>
  <r>
    <x v="28"/>
    <x v="1"/>
    <x v="262"/>
    <n v="8"/>
    <n v="3"/>
    <n v="12"/>
    <n v="3"/>
    <n v="2051"/>
    <n v="794"/>
    <n v="529"/>
    <n v="306"/>
    <n v="766"/>
    <n v="255"/>
    <n v="-237"/>
    <n v="52"/>
    <n v="100"/>
    <n v="35"/>
    <n v="254"/>
    <n v="86"/>
    <n v="-590"/>
    <n v="-70"/>
  </r>
  <r>
    <x v="28"/>
    <x v="1"/>
    <x v="3"/>
    <n v="10"/>
    <n v="5"/>
    <n v="12"/>
    <n v="3"/>
    <n v="2051"/>
    <n v="794"/>
    <n v="529"/>
    <n v="306"/>
    <n v="766"/>
    <n v="255"/>
    <n v="-237"/>
    <n v="52"/>
    <n v="100"/>
    <n v="35"/>
    <n v="254"/>
    <n v="86"/>
    <n v="-590"/>
    <n v="-70"/>
  </r>
  <r>
    <x v="28"/>
    <x v="2"/>
    <x v="262"/>
    <n v="15227"/>
    <n v="14545"/>
    <n v="42637"/>
    <n v="40117"/>
    <n v="15888098"/>
    <n v="14361079"/>
    <n v="6021641"/>
    <n v="5821516"/>
    <n v="5552294"/>
    <n v="4588901"/>
    <n v="469347"/>
    <n v="1232615"/>
    <n v="684622"/>
    <n v="636857"/>
    <n v="1743717"/>
    <n v="1555095"/>
    <n v="-1958993"/>
    <n v="-959337"/>
  </r>
  <r>
    <x v="28"/>
    <x v="2"/>
    <x v="263"/>
    <n v="0"/>
    <n v="0"/>
    <n v="0"/>
    <n v="0"/>
    <n v="226856"/>
    <n v="300511.53000000003"/>
    <n v="226856"/>
    <n v="300511.53000000003"/>
    <n v="75117.539999999994"/>
    <n v="95762.53"/>
    <n v="151738.46"/>
    <n v="204749"/>
    <n v="9769.08"/>
    <n v="13430.36"/>
    <n v="24881.62"/>
    <n v="32291.91"/>
    <n v="117087.76"/>
    <n v="159026.73000000001"/>
  </r>
  <r>
    <x v="28"/>
    <x v="2"/>
    <x v="3"/>
    <n v="15252"/>
    <n v="14568"/>
    <n v="42637"/>
    <n v="40117"/>
    <n v="16114954"/>
    <n v="14661590.529999999"/>
    <n v="6248497"/>
    <n v="6122027.5299999993"/>
    <n v="5627411.54"/>
    <n v="4684663.53"/>
    <n v="621085.46"/>
    <n v="1437364"/>
    <n v="694391.08"/>
    <n v="650287.35999999999"/>
    <n v="1768598.62"/>
    <n v="1587386.91"/>
    <n v="-1841905.24"/>
    <n v="-800310.27"/>
  </r>
  <r>
    <x v="29"/>
    <x v="0"/>
    <x v="264"/>
    <n v="188"/>
    <n v="181"/>
    <n v="574"/>
    <n v="676"/>
    <n v="81328"/>
    <n v="73821"/>
    <n v="27731"/>
    <n v="26739"/>
    <n v="11024"/>
    <n v="12111"/>
    <n v="16707"/>
    <n v="14628"/>
    <n v="0"/>
    <n v="0"/>
    <n v="3557"/>
    <n v="3871"/>
    <n v="13150"/>
    <n v="10757"/>
  </r>
  <r>
    <x v="29"/>
    <x v="0"/>
    <x v="3"/>
    <n v="195"/>
    <n v="187"/>
    <n v="574"/>
    <n v="676"/>
    <n v="81328"/>
    <n v="73821"/>
    <n v="27731"/>
    <n v="26739"/>
    <n v="11024"/>
    <n v="12111"/>
    <n v="16707"/>
    <n v="14628"/>
    <n v="0"/>
    <n v="0"/>
    <n v="3557"/>
    <n v="3871"/>
    <n v="13150"/>
    <n v="10757"/>
  </r>
  <r>
    <x v="29"/>
    <x v="1"/>
    <x v="264"/>
    <n v="306"/>
    <n v="245"/>
    <n v="1333"/>
    <n v="1010"/>
    <n v="175930"/>
    <n v="124649"/>
    <n v="53365"/>
    <n v="35715"/>
    <n v="23856"/>
    <n v="20341"/>
    <n v="29509"/>
    <n v="15374"/>
    <n v="0"/>
    <n v="0"/>
    <n v="7698"/>
    <n v="6501"/>
    <n v="21810"/>
    <n v="8873"/>
  </r>
  <r>
    <x v="29"/>
    <x v="1"/>
    <x v="3"/>
    <n v="307"/>
    <n v="246"/>
    <n v="1333"/>
    <n v="1010"/>
    <n v="175930"/>
    <n v="124649"/>
    <n v="53365"/>
    <n v="35715"/>
    <n v="23856"/>
    <n v="20341"/>
    <n v="29509"/>
    <n v="15374"/>
    <n v="0"/>
    <n v="0"/>
    <n v="7698"/>
    <n v="6501"/>
    <n v="21810"/>
    <n v="8873"/>
  </r>
  <r>
    <x v="29"/>
    <x v="2"/>
    <x v="264"/>
    <n v="155"/>
    <n v="137"/>
    <n v="827"/>
    <n v="657"/>
    <n v="61629"/>
    <n v="41144"/>
    <n v="16973"/>
    <n v="13078"/>
    <n v="8214"/>
    <n v="6760"/>
    <n v="8759"/>
    <n v="6318"/>
    <n v="0"/>
    <n v="0"/>
    <n v="2651"/>
    <n v="2161"/>
    <n v="6108"/>
    <n v="4157"/>
  </r>
  <r>
    <x v="29"/>
    <x v="2"/>
    <x v="3"/>
    <n v="173"/>
    <n v="154"/>
    <n v="827"/>
    <n v="657"/>
    <n v="61629"/>
    <n v="41144"/>
    <n v="16973"/>
    <n v="13078"/>
    <n v="8214"/>
    <n v="6760"/>
    <n v="8759"/>
    <n v="6318"/>
    <n v="0"/>
    <n v="0"/>
    <n v="2651"/>
    <n v="2161"/>
    <n v="6108"/>
    <n v="4157"/>
  </r>
  <r>
    <x v="30"/>
    <x v="0"/>
    <x v="265"/>
    <n v="549"/>
    <n v="604"/>
    <n v="619"/>
    <n v="773"/>
    <n v="4493588"/>
    <n v="4849044"/>
    <n v="2099265"/>
    <n v="2208867"/>
    <n v="386431"/>
    <n v="383921"/>
    <n v="1712834"/>
    <n v="1824946"/>
    <n v="133194"/>
    <n v="136314"/>
    <n v="131258"/>
    <n v="138745"/>
    <n v="1448381"/>
    <n v="1549887"/>
  </r>
  <r>
    <x v="30"/>
    <x v="0"/>
    <x v="266"/>
    <n v="11"/>
    <n v="1"/>
    <n v="11"/>
    <n v="1"/>
    <n v="35074"/>
    <n v="135"/>
    <n v="15336"/>
    <n v="8"/>
    <n v="5241"/>
    <n v="17"/>
    <n v="10095"/>
    <n v="-10"/>
    <n v="787"/>
    <n v="3"/>
    <n v="5886"/>
    <n v="24"/>
    <n v="3421"/>
    <n v="-37"/>
  </r>
  <r>
    <x v="30"/>
    <x v="0"/>
    <x v="3"/>
    <n v="564"/>
    <n v="607"/>
    <n v="630"/>
    <n v="774"/>
    <n v="4528662"/>
    <n v="4849179"/>
    <n v="2114601"/>
    <n v="2208875"/>
    <n v="391672"/>
    <n v="383938"/>
    <n v="1722929"/>
    <n v="1824936"/>
    <n v="133981"/>
    <n v="136317"/>
    <n v="137144"/>
    <n v="138769"/>
    <n v="1451802"/>
    <n v="1549850"/>
  </r>
  <r>
    <x v="30"/>
    <x v="1"/>
    <x v="265"/>
    <n v="3"/>
    <n v="0"/>
    <n v="3"/>
    <n v="0"/>
    <n v="31095"/>
    <n v="0"/>
    <n v="12505"/>
    <n v="0"/>
    <n v="2920"/>
    <n v="0"/>
    <n v="9585"/>
    <n v="0"/>
    <n v="1007"/>
    <n v="0"/>
    <n v="992"/>
    <n v="0"/>
    <n v="7586"/>
    <n v="0"/>
  </r>
  <r>
    <x v="30"/>
    <x v="1"/>
    <x v="266"/>
    <n v="3"/>
    <n v="0"/>
    <n v="5"/>
    <n v="0"/>
    <n v="6577"/>
    <n v="0"/>
    <n v="2091"/>
    <n v="0"/>
    <n v="954"/>
    <n v="0"/>
    <n v="1138"/>
    <n v="0"/>
    <n v="143"/>
    <n v="0"/>
    <n v="1071"/>
    <n v="0"/>
    <n v="-76"/>
    <n v="0"/>
  </r>
  <r>
    <x v="30"/>
    <x v="1"/>
    <x v="3"/>
    <n v="8"/>
    <n v="2"/>
    <n v="8"/>
    <n v="0"/>
    <n v="37672"/>
    <n v="0"/>
    <n v="14596"/>
    <n v="0"/>
    <n v="3874"/>
    <n v="0"/>
    <n v="10723"/>
    <n v="0"/>
    <n v="1150"/>
    <n v="0"/>
    <n v="2063"/>
    <n v="0"/>
    <n v="7510"/>
    <n v="0"/>
  </r>
  <r>
    <x v="30"/>
    <x v="2"/>
    <x v="265"/>
    <n v="1"/>
    <n v="2"/>
    <n v="1"/>
    <n v="1"/>
    <n v="10647"/>
    <n v="9208"/>
    <n v="0"/>
    <n v="95"/>
    <n v="1000"/>
    <n v="744"/>
    <n v="-1000"/>
    <n v="-649"/>
    <n v="345"/>
    <n v="264"/>
    <n v="340"/>
    <n v="269"/>
    <n v="-1684"/>
    <n v="-1182"/>
  </r>
  <r>
    <x v="30"/>
    <x v="2"/>
    <x v="266"/>
    <n v="1880"/>
    <n v="1549"/>
    <n v="2860"/>
    <n v="1976"/>
    <n v="2902834"/>
    <n v="2423040"/>
    <n v="1152113"/>
    <n v="1041639"/>
    <n v="415698"/>
    <n v="314368"/>
    <n v="736415"/>
    <n v="727271"/>
    <n v="62029"/>
    <n v="61559"/>
    <n v="463840"/>
    <n v="434904"/>
    <n v="210546"/>
    <n v="230808"/>
  </r>
  <r>
    <x v="30"/>
    <x v="2"/>
    <x v="3"/>
    <n v="1892"/>
    <n v="1561"/>
    <n v="2861"/>
    <n v="1977"/>
    <n v="2913481"/>
    <n v="2432248"/>
    <n v="1152113"/>
    <n v="1041734"/>
    <n v="416698"/>
    <n v="315112"/>
    <n v="735415"/>
    <n v="726622"/>
    <n v="62374"/>
    <n v="61823"/>
    <n v="464180"/>
    <n v="435173"/>
    <n v="208862"/>
    <n v="229626"/>
  </r>
  <r>
    <x v="31"/>
    <x v="0"/>
    <x v="267"/>
    <n v="2"/>
    <n v="0"/>
    <n v="3"/>
    <n v="0"/>
    <n v="737"/>
    <n v="0"/>
    <n v="315"/>
    <n v="0"/>
    <n v="319"/>
    <n v="0"/>
    <n v="-4"/>
    <n v="0"/>
    <n v="1"/>
    <n v="0"/>
    <n v="59"/>
    <n v="0"/>
    <n v="-63"/>
    <n v="0"/>
  </r>
  <r>
    <x v="31"/>
    <x v="0"/>
    <x v="268"/>
    <n v="17"/>
    <n v="16"/>
    <n v="16"/>
    <n v="58"/>
    <n v="2532"/>
    <n v="8920"/>
    <n v="868"/>
    <n v="3564"/>
    <n v="3375"/>
    <n v="1791"/>
    <n v="-2508"/>
    <n v="1773"/>
    <n v="2"/>
    <n v="7"/>
    <n v="516"/>
    <n v="401"/>
    <n v="-3025"/>
    <n v="1364"/>
  </r>
  <r>
    <x v="31"/>
    <x v="0"/>
    <x v="3"/>
    <n v="21"/>
    <n v="18"/>
    <n v="19"/>
    <n v="58"/>
    <n v="3269"/>
    <n v="8920"/>
    <n v="1183"/>
    <n v="3564"/>
    <n v="3694"/>
    <n v="1791"/>
    <n v="-2512"/>
    <n v="1773"/>
    <n v="3"/>
    <n v="7"/>
    <n v="575"/>
    <n v="401"/>
    <n v="-3088"/>
    <n v="1364"/>
  </r>
  <r>
    <x v="31"/>
    <x v="1"/>
    <x v="267"/>
    <n v="1"/>
    <n v="0"/>
    <n v="2"/>
    <n v="0"/>
    <n v="225"/>
    <n v="0"/>
    <n v="51"/>
    <n v="0"/>
    <n v="97"/>
    <n v="0"/>
    <n v="-46"/>
    <n v="0"/>
    <n v="0"/>
    <n v="0"/>
    <n v="18"/>
    <n v="0"/>
    <n v="-64"/>
    <n v="0"/>
  </r>
  <r>
    <x v="31"/>
    <x v="1"/>
    <x v="268"/>
    <n v="6"/>
    <n v="26"/>
    <n v="6"/>
    <n v="86"/>
    <n v="954"/>
    <n v="13032"/>
    <n v="212"/>
    <n v="3926"/>
    <n v="1235"/>
    <n v="2656"/>
    <n v="-1022"/>
    <n v="1270"/>
    <n v="1"/>
    <n v="11"/>
    <n v="189"/>
    <n v="595"/>
    <n v="-1212"/>
    <n v="664"/>
  </r>
  <r>
    <x v="31"/>
    <x v="1"/>
    <x v="3"/>
    <n v="7"/>
    <n v="26"/>
    <n v="8"/>
    <n v="86"/>
    <n v="1179"/>
    <n v="13032"/>
    <n v="263"/>
    <n v="3926"/>
    <n v="1332"/>
    <n v="2656"/>
    <n v="-1068"/>
    <n v="1270"/>
    <n v="1"/>
    <n v="11"/>
    <n v="207"/>
    <n v="595"/>
    <n v="-1276"/>
    <n v="664"/>
  </r>
  <r>
    <x v="31"/>
    <x v="2"/>
    <x v="269"/>
    <n v="437"/>
    <n v="473"/>
    <n v="994"/>
    <n v="1100"/>
    <n v="216005"/>
    <n v="232242"/>
    <n v="62982"/>
    <n v="75078"/>
    <n v="133486"/>
    <n v="135707"/>
    <n v="-70504"/>
    <n v="-60629"/>
    <n v="2"/>
    <n v="4"/>
    <n v="17079"/>
    <n v="18319"/>
    <n v="-87586"/>
    <n v="-78953"/>
  </r>
  <r>
    <x v="31"/>
    <x v="2"/>
    <x v="270"/>
    <n v="0"/>
    <n v="0"/>
    <n v="0"/>
    <n v="0"/>
    <n v="598230.31000000006"/>
    <n v="581960"/>
    <n v="244962.51"/>
    <n v="208124.53"/>
    <n v="363029.27"/>
    <n v="330780.05"/>
    <n v="-118066.76"/>
    <n v="-122655.52"/>
    <n v="6.71"/>
    <n v="3.56"/>
    <n v="46448.83"/>
    <n v="46812.31"/>
    <n v="-164522.29999999999"/>
    <n v="-169471.39"/>
  </r>
  <r>
    <x v="31"/>
    <x v="2"/>
    <x v="271"/>
    <n v="1"/>
    <n v="0"/>
    <n v="5"/>
    <n v="0"/>
    <n v="784"/>
    <n v="0"/>
    <n v="344"/>
    <n v="0"/>
    <n v="650"/>
    <n v="0"/>
    <n v="-306"/>
    <n v="0"/>
    <n v="0"/>
    <n v="0"/>
    <n v="433"/>
    <n v="0"/>
    <n v="-739"/>
    <n v="0"/>
  </r>
  <r>
    <x v="31"/>
    <x v="2"/>
    <x v="272"/>
    <n v="0"/>
    <n v="0"/>
    <n v="0"/>
    <n v="0"/>
    <n v="0"/>
    <n v="0"/>
    <n v="0"/>
    <n v="0"/>
    <n v="12.6"/>
    <n v="-174.89"/>
    <n v="-12.6"/>
    <n v="174.89"/>
    <n v="0"/>
    <n v="0"/>
    <n v="1.21"/>
    <n v="0"/>
    <n v="-13.81"/>
    <n v="174.89"/>
  </r>
  <r>
    <x v="31"/>
    <x v="2"/>
    <x v="267"/>
    <n v="8387"/>
    <n v="8672"/>
    <n v="15964"/>
    <n v="17405"/>
    <n v="7150320"/>
    <n v="7338416"/>
    <n v="2487293"/>
    <n v="2644136"/>
    <n v="2957416"/>
    <n v="2613879"/>
    <n v="-470123"/>
    <n v="30257"/>
    <n v="6069"/>
    <n v="5811"/>
    <n v="542631"/>
    <n v="501230"/>
    <n v="-1018823"/>
    <n v="-476785"/>
  </r>
  <r>
    <x v="31"/>
    <x v="2"/>
    <x v="273"/>
    <n v="0"/>
    <n v="0"/>
    <n v="0"/>
    <n v="0"/>
    <n v="93452"/>
    <n v="129500"/>
    <n v="38826.300000000003"/>
    <n v="70559.77"/>
    <n v="37796.199999999997"/>
    <n v="48416.26"/>
    <n v="1030.0999999999999"/>
    <n v="22143.51"/>
    <n v="77.56"/>
    <n v="106.22"/>
    <n v="6934.9"/>
    <n v="9462.31"/>
    <n v="-5982.36"/>
    <n v="12574.98"/>
  </r>
  <r>
    <x v="31"/>
    <x v="2"/>
    <x v="268"/>
    <n v="101"/>
    <n v="120"/>
    <n v="211"/>
    <n v="173"/>
    <n v="38579"/>
    <n v="58003"/>
    <n v="10585"/>
    <n v="21764"/>
    <n v="54598"/>
    <n v="11745"/>
    <n v="-44013"/>
    <n v="10019"/>
    <n v="30"/>
    <n v="49"/>
    <n v="8341"/>
    <n v="2629"/>
    <n v="-52383"/>
    <n v="7342"/>
  </r>
  <r>
    <x v="31"/>
    <x v="2"/>
    <x v="274"/>
    <n v="2852"/>
    <n v="0"/>
    <n v="24501"/>
    <n v="0"/>
    <n v="908176"/>
    <n v="0"/>
    <n v="138032"/>
    <n v="0"/>
    <n v="375419"/>
    <n v="0"/>
    <n v="-237387"/>
    <n v="0"/>
    <n v="0"/>
    <n v="0"/>
    <n v="0"/>
    <n v="0"/>
    <n v="-237387"/>
    <n v="0"/>
  </r>
  <r>
    <x v="31"/>
    <x v="2"/>
    <x v="3"/>
    <n v="11787"/>
    <n v="9273"/>
    <n v="41675"/>
    <n v="18678"/>
    <n v="9005546.3100000005"/>
    <n v="8340121"/>
    <n v="2983024.81"/>
    <n v="3019662.3"/>
    <n v="3922407.07"/>
    <n v="3140352.42"/>
    <n v="-939382.26"/>
    <n v="-120690.12"/>
    <n v="6185.27"/>
    <n v="5973.78"/>
    <n v="621868.93999999994"/>
    <n v="578452.62"/>
    <n v="-1567436.47"/>
    <n v="-705117.52"/>
  </r>
  <r>
    <x v="32"/>
    <x v="0"/>
    <x v="275"/>
    <n v="1"/>
    <n v="0"/>
    <n v="3"/>
    <n v="0"/>
    <n v="0"/>
    <n v="0"/>
    <n v="0"/>
    <n v="0"/>
    <n v="0"/>
    <n v="0"/>
    <n v="0"/>
    <n v="0"/>
    <n v="0"/>
    <n v="0"/>
    <n v="0"/>
    <n v="0"/>
    <n v="0"/>
    <n v="0"/>
  </r>
  <r>
    <x v="32"/>
    <x v="0"/>
    <x v="276"/>
    <n v="5"/>
    <n v="20"/>
    <n v="5"/>
    <n v="20"/>
    <n v="7350"/>
    <n v="28630"/>
    <n v="3328"/>
    <n v="10103"/>
    <n v="2531"/>
    <n v="9140"/>
    <n v="797"/>
    <n v="963"/>
    <n v="1047"/>
    <n v="1322"/>
    <n v="3911"/>
    <n v="4773"/>
    <n v="-4161"/>
    <n v="-5131"/>
  </r>
  <r>
    <x v="32"/>
    <x v="0"/>
    <x v="277"/>
    <n v="38"/>
    <n v="0"/>
    <n v="47"/>
    <n v="0"/>
    <n v="63179"/>
    <n v="0"/>
    <n v="24500"/>
    <n v="0"/>
    <n v="14099"/>
    <n v="0"/>
    <n v="10401"/>
    <n v="0"/>
    <n v="0"/>
    <n v="0"/>
    <n v="2243"/>
    <n v="0"/>
    <n v="8158"/>
    <n v="0"/>
  </r>
  <r>
    <x v="32"/>
    <x v="0"/>
    <x v="278"/>
    <n v="81"/>
    <n v="188"/>
    <n v="91"/>
    <n v="195"/>
    <n v="115185"/>
    <n v="272090"/>
    <n v="44327"/>
    <n v="119926"/>
    <n v="48611"/>
    <n v="134634"/>
    <n v="-4284"/>
    <n v="-14708"/>
    <n v="10706"/>
    <n v="57869"/>
    <n v="29812"/>
    <n v="119253"/>
    <n v="-44802"/>
    <n v="-191830"/>
  </r>
  <r>
    <x v="32"/>
    <x v="0"/>
    <x v="279"/>
    <n v="197"/>
    <n v="323"/>
    <n v="324"/>
    <n v="341"/>
    <n v="303315"/>
    <n v="477250"/>
    <n v="118458"/>
    <n v="197954"/>
    <n v="104729"/>
    <n v="184388"/>
    <n v="13729"/>
    <n v="13567"/>
    <n v="21668"/>
    <n v="33807"/>
    <n v="59440"/>
    <n v="102809"/>
    <n v="-67378"/>
    <n v="-123050"/>
  </r>
  <r>
    <x v="32"/>
    <x v="0"/>
    <x v="280"/>
    <n v="28"/>
    <n v="62"/>
    <n v="31"/>
    <n v="65"/>
    <n v="42630"/>
    <n v="92260"/>
    <n v="16697"/>
    <n v="35952"/>
    <n v="29696"/>
    <n v="33423"/>
    <n v="-12999"/>
    <n v="2529"/>
    <n v="7722"/>
    <n v="4280"/>
    <n v="17408"/>
    <n v="13078"/>
    <n v="-38129"/>
    <n v="-14828"/>
  </r>
  <r>
    <x v="32"/>
    <x v="0"/>
    <x v="281"/>
    <n v="10"/>
    <n v="0"/>
    <n v="11"/>
    <n v="0"/>
    <n v="16695"/>
    <n v="0"/>
    <n v="6092"/>
    <n v="0"/>
    <n v="4637"/>
    <n v="0"/>
    <n v="1454"/>
    <n v="0"/>
    <n v="0"/>
    <n v="0"/>
    <n v="722"/>
    <n v="0"/>
    <n v="732"/>
    <n v="0"/>
  </r>
  <r>
    <x v="32"/>
    <x v="0"/>
    <x v="282"/>
    <n v="18"/>
    <n v="13"/>
    <n v="21"/>
    <n v="13"/>
    <n v="26760"/>
    <n v="15470"/>
    <n v="8944"/>
    <n v="4362"/>
    <n v="10380"/>
    <n v="6113"/>
    <n v="-1436"/>
    <n v="-1751"/>
    <n v="2979"/>
    <n v="1698"/>
    <n v="8423"/>
    <n v="3916"/>
    <n v="-12838"/>
    <n v="-7365"/>
  </r>
  <r>
    <x v="32"/>
    <x v="0"/>
    <x v="283"/>
    <n v="57"/>
    <n v="9"/>
    <n v="136"/>
    <n v="9"/>
    <n v="82846"/>
    <n v="10220"/>
    <n v="27394"/>
    <n v="4671"/>
    <n v="51514"/>
    <n v="4967"/>
    <n v="-24120"/>
    <n v="-296"/>
    <n v="8841"/>
    <n v="677"/>
    <n v="28560"/>
    <n v="2493"/>
    <n v="-61520"/>
    <n v="-3466"/>
  </r>
  <r>
    <x v="32"/>
    <x v="0"/>
    <x v="284"/>
    <n v="11"/>
    <n v="10"/>
    <n v="18"/>
    <n v="12"/>
    <n v="26610"/>
    <n v="17360"/>
    <n v="10588"/>
    <n v="7511"/>
    <n v="10471"/>
    <n v="5546"/>
    <n v="117"/>
    <n v="1965"/>
    <n v="4109"/>
    <n v="2314"/>
    <n v="6567"/>
    <n v="3955"/>
    <n v="-10560"/>
    <n v="-4304"/>
  </r>
  <r>
    <x v="32"/>
    <x v="0"/>
    <x v="285"/>
    <n v="57"/>
    <n v="57"/>
    <n v="134"/>
    <n v="89"/>
    <n v="140436"/>
    <n v="105980"/>
    <n v="45434"/>
    <n v="35311"/>
    <n v="50538"/>
    <n v="37374"/>
    <n v="-5104"/>
    <n v="-2063"/>
    <n v="10247"/>
    <n v="7905"/>
    <n v="30130"/>
    <n v="24305"/>
    <n v="-45481"/>
    <n v="-34273"/>
  </r>
  <r>
    <x v="32"/>
    <x v="0"/>
    <x v="286"/>
    <n v="39"/>
    <n v="29"/>
    <n v="56"/>
    <n v="38"/>
    <n v="66545"/>
    <n v="33740"/>
    <n v="29403"/>
    <n v="14082"/>
    <n v="23771"/>
    <n v="10774"/>
    <n v="5631"/>
    <n v="3308"/>
    <n v="12424"/>
    <n v="6223"/>
    <n v="13704"/>
    <n v="6815"/>
    <n v="-20497"/>
    <n v="-9730"/>
  </r>
  <r>
    <x v="32"/>
    <x v="0"/>
    <x v="287"/>
    <n v="3"/>
    <n v="4"/>
    <n v="3"/>
    <n v="13"/>
    <n v="3015"/>
    <n v="17500"/>
    <n v="1002"/>
    <n v="4167"/>
    <n v="1181"/>
    <n v="6953"/>
    <n v="-179"/>
    <n v="-2786"/>
    <n v="189"/>
    <n v="1137"/>
    <n v="611"/>
    <n v="3888"/>
    <n v="-979"/>
    <n v="-7811"/>
  </r>
  <r>
    <x v="32"/>
    <x v="0"/>
    <x v="288"/>
    <n v="1"/>
    <n v="0"/>
    <n v="2"/>
    <n v="0"/>
    <n v="3090"/>
    <n v="0"/>
    <n v="569"/>
    <n v="0"/>
    <n v="1475"/>
    <n v="0"/>
    <n v="-906"/>
    <n v="0"/>
    <n v="210"/>
    <n v="0"/>
    <n v="728"/>
    <n v="0"/>
    <n v="-1844"/>
    <n v="0"/>
  </r>
  <r>
    <x v="32"/>
    <x v="0"/>
    <x v="289"/>
    <n v="1"/>
    <n v="0"/>
    <n v="4"/>
    <n v="0"/>
    <n v="5880"/>
    <n v="0"/>
    <n v="383"/>
    <n v="0"/>
    <n v="2288"/>
    <n v="0"/>
    <n v="-1904"/>
    <n v="0"/>
    <n v="378"/>
    <n v="0"/>
    <n v="1295"/>
    <n v="0"/>
    <n v="-3577"/>
    <n v="0"/>
  </r>
  <r>
    <x v="32"/>
    <x v="0"/>
    <x v="290"/>
    <n v="2"/>
    <n v="58"/>
    <n v="2"/>
    <n v="76"/>
    <n v="0"/>
    <n v="102760"/>
    <n v="0"/>
    <n v="37152"/>
    <n v="0"/>
    <n v="40941"/>
    <n v="0"/>
    <n v="-3788"/>
    <n v="0"/>
    <n v="14168"/>
    <n v="0"/>
    <n v="25138"/>
    <n v="0"/>
    <n v="-43095"/>
  </r>
  <r>
    <x v="32"/>
    <x v="0"/>
    <x v="291"/>
    <n v="5"/>
    <n v="3"/>
    <n v="7"/>
    <n v="11"/>
    <n v="8895"/>
    <n v="15540"/>
    <n v="3556"/>
    <n v="7124"/>
    <n v="4630"/>
    <n v="8360"/>
    <n v="-1074"/>
    <n v="-1236"/>
    <n v="570"/>
    <n v="1058"/>
    <n v="1938"/>
    <n v="3812"/>
    <n v="-3582"/>
    <n v="-6106"/>
  </r>
  <r>
    <x v="32"/>
    <x v="0"/>
    <x v="292"/>
    <n v="47"/>
    <n v="99"/>
    <n v="76"/>
    <n v="118"/>
    <n v="70728"/>
    <n v="154000"/>
    <n v="25318"/>
    <n v="54370"/>
    <n v="25832"/>
    <n v="59527"/>
    <n v="-513"/>
    <n v="-5156"/>
    <n v="8699"/>
    <n v="18639"/>
    <n v="22158"/>
    <n v="36722"/>
    <n v="-31370"/>
    <n v="-60516"/>
  </r>
  <r>
    <x v="32"/>
    <x v="0"/>
    <x v="293"/>
    <n v="116"/>
    <n v="273"/>
    <n v="191"/>
    <n v="294"/>
    <n v="184375"/>
    <n v="414820"/>
    <n v="68612"/>
    <n v="176759"/>
    <n v="41875"/>
    <n v="91152"/>
    <n v="26738"/>
    <n v="85607"/>
    <n v="8172"/>
    <n v="17696"/>
    <n v="23946"/>
    <n v="55954"/>
    <n v="-5380"/>
    <n v="11958"/>
  </r>
  <r>
    <x v="32"/>
    <x v="0"/>
    <x v="294"/>
    <n v="1"/>
    <n v="1"/>
    <n v="1"/>
    <n v="1"/>
    <n v="1470"/>
    <n v="1400"/>
    <n v="349"/>
    <n v="679"/>
    <n v="556"/>
    <n v="629"/>
    <n v="-207"/>
    <n v="50"/>
    <n v="22"/>
    <n v="24"/>
    <n v="164"/>
    <n v="199"/>
    <n v="-393"/>
    <n v="-173"/>
  </r>
  <r>
    <x v="32"/>
    <x v="0"/>
    <x v="295"/>
    <n v="7"/>
    <n v="3"/>
    <n v="45"/>
    <n v="4"/>
    <n v="8491"/>
    <n v="5740"/>
    <n v="4806"/>
    <n v="2299"/>
    <n v="1793"/>
    <n v="1219"/>
    <n v="3013"/>
    <n v="1080"/>
    <n v="324"/>
    <n v="207"/>
    <n v="976"/>
    <n v="694"/>
    <n v="1713"/>
    <n v="178"/>
  </r>
  <r>
    <x v="32"/>
    <x v="0"/>
    <x v="296"/>
    <n v="15"/>
    <n v="10"/>
    <n v="36"/>
    <n v="11"/>
    <n v="24970"/>
    <n v="12880"/>
    <n v="7950"/>
    <n v="5107"/>
    <n v="10879"/>
    <n v="6472"/>
    <n v="-2929"/>
    <n v="-1365"/>
    <n v="1969"/>
    <n v="1007"/>
    <n v="6005"/>
    <n v="3403"/>
    <n v="-10903"/>
    <n v="-5775"/>
  </r>
  <r>
    <x v="32"/>
    <x v="0"/>
    <x v="297"/>
    <n v="1"/>
    <n v="1"/>
    <n v="1"/>
    <n v="1"/>
    <n v="1470"/>
    <n v="1400"/>
    <n v="167"/>
    <n v="751"/>
    <n v="374"/>
    <n v="432"/>
    <n v="-207"/>
    <n v="318"/>
    <n v="20"/>
    <n v="23"/>
    <n v="139"/>
    <n v="178"/>
    <n v="-366"/>
    <n v="117"/>
  </r>
  <r>
    <x v="32"/>
    <x v="0"/>
    <x v="298"/>
    <n v="0"/>
    <n v="1"/>
    <n v="0"/>
    <n v="1"/>
    <n v="0"/>
    <n v="1400"/>
    <n v="0"/>
    <n v="246"/>
    <n v="0"/>
    <n v="472"/>
    <n v="0"/>
    <n v="-226"/>
    <n v="0"/>
    <n v="39"/>
    <n v="0"/>
    <n v="190"/>
    <n v="0"/>
    <n v="-455"/>
  </r>
  <r>
    <x v="32"/>
    <x v="0"/>
    <x v="299"/>
    <n v="3"/>
    <n v="2"/>
    <n v="4"/>
    <n v="2"/>
    <n v="3015"/>
    <n v="2800"/>
    <n v="607"/>
    <n v="738"/>
    <n v="1309"/>
    <n v="1096"/>
    <n v="-702"/>
    <n v="-359"/>
    <n v="149"/>
    <n v="128"/>
    <n v="696"/>
    <n v="514"/>
    <n v="-1547"/>
    <n v="-1000"/>
  </r>
  <r>
    <x v="32"/>
    <x v="0"/>
    <x v="3"/>
    <n v="739"/>
    <n v="1162"/>
    <n v="1249"/>
    <n v="1314"/>
    <n v="1206950"/>
    <n v="1783240"/>
    <n v="448484"/>
    <n v="719264"/>
    <n v="443169"/>
    <n v="643612"/>
    <n v="5316"/>
    <n v="75653"/>
    <n v="100445"/>
    <n v="170221"/>
    <n v="259576"/>
    <n v="412089"/>
    <n v="-354704"/>
    <n v="-506655"/>
  </r>
  <r>
    <x v="32"/>
    <x v="1"/>
    <x v="275"/>
    <n v="157"/>
    <n v="268"/>
    <n v="877"/>
    <n v="742"/>
    <n v="716167"/>
    <n v="874650"/>
    <n v="114668"/>
    <n v="176474"/>
    <n v="371673"/>
    <n v="470710"/>
    <n v="-257005"/>
    <n v="-294236"/>
    <n v="29996"/>
    <n v="38476"/>
    <n v="178313"/>
    <n v="244214"/>
    <n v="-465313"/>
    <n v="-576926"/>
  </r>
  <r>
    <x v="32"/>
    <x v="1"/>
    <x v="300"/>
    <n v="29"/>
    <n v="29"/>
    <n v="31"/>
    <n v="32"/>
    <n v="8820"/>
    <n v="23788"/>
    <n v="4205"/>
    <n v="11470"/>
    <n v="3252"/>
    <n v="8577"/>
    <n v="952"/>
    <n v="2893"/>
    <n v="844"/>
    <n v="2128"/>
    <n v="2164"/>
    <n v="6175"/>
    <n v="-2056"/>
    <n v="-5410"/>
  </r>
  <r>
    <x v="32"/>
    <x v="1"/>
    <x v="301"/>
    <n v="274"/>
    <n v="280"/>
    <n v="554"/>
    <n v="308"/>
    <n v="269660"/>
    <n v="295260"/>
    <n v="126200"/>
    <n v="135752"/>
    <n v="94276"/>
    <n v="101986"/>
    <n v="31924"/>
    <n v="33767"/>
    <n v="28990"/>
    <n v="31555"/>
    <n v="97429"/>
    <n v="115603"/>
    <n v="-94495"/>
    <n v="-113391"/>
  </r>
  <r>
    <x v="32"/>
    <x v="1"/>
    <x v="302"/>
    <n v="2515"/>
    <n v="2513"/>
    <n v="10781"/>
    <n v="11083"/>
    <n v="3446790"/>
    <n v="4055342"/>
    <n v="1208779"/>
    <n v="1361045"/>
    <n v="648483"/>
    <n v="665928"/>
    <n v="560296"/>
    <n v="695116"/>
    <n v="20562"/>
    <n v="21780"/>
    <n v="299060"/>
    <n v="344640"/>
    <n v="240674"/>
    <n v="328696"/>
  </r>
  <r>
    <x v="32"/>
    <x v="1"/>
    <x v="303"/>
    <n v="0"/>
    <n v="1"/>
    <n v="0"/>
    <n v="1"/>
    <n v="0"/>
    <n v="1400"/>
    <n v="0"/>
    <n v="751"/>
    <n v="0"/>
    <n v="316"/>
    <n v="0"/>
    <n v="435"/>
    <n v="0"/>
    <n v="19"/>
    <n v="0"/>
    <n v="112"/>
    <n v="0"/>
    <n v="304"/>
  </r>
  <r>
    <x v="32"/>
    <x v="1"/>
    <x v="276"/>
    <n v="0"/>
    <n v="3"/>
    <n v="0"/>
    <n v="4"/>
    <n v="0"/>
    <n v="5740"/>
    <n v="0"/>
    <n v="3635"/>
    <n v="0"/>
    <n v="1829"/>
    <n v="0"/>
    <n v="1806"/>
    <n v="0"/>
    <n v="264"/>
    <n v="0"/>
    <n v="955"/>
    <n v="0"/>
    <n v="587"/>
  </r>
  <r>
    <x v="32"/>
    <x v="1"/>
    <x v="277"/>
    <n v="64"/>
    <n v="0"/>
    <n v="88"/>
    <n v="0"/>
    <n v="87570"/>
    <n v="0"/>
    <n v="36353"/>
    <n v="0"/>
    <n v="19640"/>
    <n v="0"/>
    <n v="16713"/>
    <n v="0"/>
    <n v="1"/>
    <n v="0"/>
    <n v="3124"/>
    <n v="0"/>
    <n v="13588"/>
    <n v="0"/>
  </r>
  <r>
    <x v="32"/>
    <x v="1"/>
    <x v="278"/>
    <n v="41"/>
    <n v="71"/>
    <n v="52"/>
    <n v="90"/>
    <n v="59400"/>
    <n v="101710"/>
    <n v="15177"/>
    <n v="38347"/>
    <n v="24701"/>
    <n v="50374"/>
    <n v="-9524"/>
    <n v="-12027"/>
    <n v="5440"/>
    <n v="21652"/>
    <n v="15148"/>
    <n v="44619"/>
    <n v="-30113"/>
    <n v="-78298"/>
  </r>
  <r>
    <x v="32"/>
    <x v="1"/>
    <x v="279"/>
    <n v="72"/>
    <n v="102"/>
    <n v="186"/>
    <n v="156"/>
    <n v="117925"/>
    <n v="198590"/>
    <n v="36179"/>
    <n v="42770"/>
    <n v="40564"/>
    <n v="77076"/>
    <n v="-4385"/>
    <n v="-34306"/>
    <n v="8392"/>
    <n v="14132"/>
    <n v="23022"/>
    <n v="42975"/>
    <n v="-35799"/>
    <n v="-91413"/>
  </r>
  <r>
    <x v="32"/>
    <x v="1"/>
    <x v="280"/>
    <n v="9"/>
    <n v="9"/>
    <n v="12"/>
    <n v="10"/>
    <n v="17640"/>
    <n v="7000"/>
    <n v="4177"/>
    <n v="702"/>
    <n v="12248"/>
    <n v="2568"/>
    <n v="-8070"/>
    <n v="-1867"/>
    <n v="3185"/>
    <n v="329"/>
    <n v="7179"/>
    <n v="1005"/>
    <n v="-18434"/>
    <n v="-3201"/>
  </r>
  <r>
    <x v="32"/>
    <x v="1"/>
    <x v="281"/>
    <n v="48"/>
    <n v="0"/>
    <n v="51"/>
    <n v="0"/>
    <n v="70515"/>
    <n v="0"/>
    <n v="27058"/>
    <n v="0"/>
    <n v="19426"/>
    <n v="0"/>
    <n v="7632"/>
    <n v="0"/>
    <n v="1"/>
    <n v="0"/>
    <n v="3026"/>
    <n v="0"/>
    <n v="4605"/>
    <n v="0"/>
  </r>
  <r>
    <x v="32"/>
    <x v="1"/>
    <x v="304"/>
    <n v="3"/>
    <n v="2"/>
    <n v="4"/>
    <n v="4"/>
    <n v="1470"/>
    <n v="4200"/>
    <n v="89"/>
    <n v="2252"/>
    <n v="599"/>
    <n v="1941"/>
    <n v="-510"/>
    <n v="311"/>
    <n v="96"/>
    <n v="300"/>
    <n v="379"/>
    <n v="1273"/>
    <n v="-985"/>
    <n v="-1262"/>
  </r>
  <r>
    <x v="32"/>
    <x v="1"/>
    <x v="282"/>
    <n v="43"/>
    <n v="48"/>
    <n v="167"/>
    <n v="83"/>
    <n v="71590"/>
    <n v="96110"/>
    <n v="18269"/>
    <n v="25526"/>
    <n v="27531"/>
    <n v="37788"/>
    <n v="-9261"/>
    <n v="-12262"/>
    <n v="7900"/>
    <n v="10496"/>
    <n v="22339"/>
    <n v="24208"/>
    <n v="-39500"/>
    <n v="-46965"/>
  </r>
  <r>
    <x v="32"/>
    <x v="1"/>
    <x v="283"/>
    <n v="58"/>
    <n v="93"/>
    <n v="236"/>
    <n v="359"/>
    <n v="110797"/>
    <n v="412720"/>
    <n v="34535"/>
    <n v="79988"/>
    <n v="68391"/>
    <n v="205056"/>
    <n v="-33856"/>
    <n v="-125068"/>
    <n v="11738"/>
    <n v="27954"/>
    <n v="37919"/>
    <n v="102911"/>
    <n v="-83513"/>
    <n v="-255934"/>
  </r>
  <r>
    <x v="32"/>
    <x v="1"/>
    <x v="305"/>
    <n v="21"/>
    <n v="4"/>
    <n v="561"/>
    <n v="5"/>
    <n v="72271"/>
    <n v="14700"/>
    <n v="32099"/>
    <n v="6150"/>
    <n v="18893"/>
    <n v="4384"/>
    <n v="13206"/>
    <n v="1766"/>
    <n v="1580"/>
    <n v="359"/>
    <n v="8388"/>
    <n v="1943"/>
    <n v="3238"/>
    <n v="-535"/>
  </r>
  <r>
    <x v="32"/>
    <x v="1"/>
    <x v="284"/>
    <n v="62"/>
    <n v="91"/>
    <n v="132"/>
    <n v="141"/>
    <n v="131010"/>
    <n v="177450"/>
    <n v="34763"/>
    <n v="41481"/>
    <n v="49098"/>
    <n v="57518"/>
    <n v="-14335"/>
    <n v="-16036"/>
    <n v="19268"/>
    <n v="24002"/>
    <n v="30792"/>
    <n v="41016"/>
    <n v="-64396"/>
    <n v="-81055"/>
  </r>
  <r>
    <x v="32"/>
    <x v="1"/>
    <x v="285"/>
    <n v="37"/>
    <n v="64"/>
    <n v="487"/>
    <n v="153"/>
    <n v="141889"/>
    <n v="190540"/>
    <n v="36650"/>
    <n v="38243"/>
    <n v="50964"/>
    <n v="66697"/>
    <n v="-14314"/>
    <n v="-28453"/>
    <n v="10333"/>
    <n v="14107"/>
    <n v="30385"/>
    <n v="43374"/>
    <n v="-55031"/>
    <n v="-85934"/>
  </r>
  <r>
    <x v="32"/>
    <x v="1"/>
    <x v="286"/>
    <n v="49"/>
    <n v="70"/>
    <n v="366"/>
    <n v="131"/>
    <n v="100164"/>
    <n v="178500"/>
    <n v="25446"/>
    <n v="49205"/>
    <n v="35433"/>
    <n v="55982"/>
    <n v="-9988"/>
    <n v="-6777"/>
    <n v="18520"/>
    <n v="32334"/>
    <n v="20428"/>
    <n v="35411"/>
    <n v="-48936"/>
    <n v="-74523"/>
  </r>
  <r>
    <x v="32"/>
    <x v="1"/>
    <x v="287"/>
    <n v="86"/>
    <n v="73"/>
    <n v="721"/>
    <n v="158"/>
    <n v="426125"/>
    <n v="192640"/>
    <n v="125563"/>
    <n v="40620"/>
    <n v="168169"/>
    <n v="78670"/>
    <n v="-42606"/>
    <n v="-38050"/>
    <n v="26978"/>
    <n v="12867"/>
    <n v="87014"/>
    <n v="43993"/>
    <n v="-156598"/>
    <n v="-94910"/>
  </r>
  <r>
    <x v="32"/>
    <x v="1"/>
    <x v="288"/>
    <n v="50"/>
    <n v="57"/>
    <n v="176"/>
    <n v="162"/>
    <n v="159395"/>
    <n v="182630"/>
    <n v="35322"/>
    <n v="40821"/>
    <n v="69185"/>
    <n v="69789"/>
    <n v="-33863"/>
    <n v="-28968"/>
    <n v="9869"/>
    <n v="12252"/>
    <n v="34129"/>
    <n v="44024"/>
    <n v="-77861"/>
    <n v="-85245"/>
  </r>
  <r>
    <x v="32"/>
    <x v="1"/>
    <x v="289"/>
    <n v="73"/>
    <n v="68"/>
    <n v="305"/>
    <n v="158"/>
    <n v="172045"/>
    <n v="214340"/>
    <n v="39568"/>
    <n v="48925"/>
    <n v="66789"/>
    <n v="82847"/>
    <n v="-27221"/>
    <n v="-33922"/>
    <n v="11043"/>
    <n v="14233"/>
    <n v="37809"/>
    <n v="51157"/>
    <n v="-76073"/>
    <n v="-99311"/>
  </r>
  <r>
    <x v="32"/>
    <x v="1"/>
    <x v="290"/>
    <n v="56"/>
    <n v="55"/>
    <n v="920"/>
    <n v="110"/>
    <n v="286916"/>
    <n v="150360"/>
    <n v="105846"/>
    <n v="33367"/>
    <n v="105177"/>
    <n v="58909"/>
    <n v="669"/>
    <n v="-25542"/>
    <n v="40593"/>
    <n v="20387"/>
    <n v="101456"/>
    <n v="36172"/>
    <n v="-141381"/>
    <n v="-82101"/>
  </r>
  <r>
    <x v="32"/>
    <x v="1"/>
    <x v="291"/>
    <n v="63"/>
    <n v="100"/>
    <n v="276"/>
    <n v="349"/>
    <n v="225693"/>
    <n v="458780"/>
    <n v="46239"/>
    <n v="169052"/>
    <n v="117633"/>
    <n v="244689"/>
    <n v="-71394"/>
    <n v="-75637"/>
    <n v="14481"/>
    <n v="30975"/>
    <n v="49249"/>
    <n v="111573"/>
    <n v="-135124"/>
    <n v="-218185"/>
  </r>
  <r>
    <x v="32"/>
    <x v="1"/>
    <x v="292"/>
    <n v="40"/>
    <n v="72"/>
    <n v="105"/>
    <n v="112"/>
    <n v="91180"/>
    <n v="143850"/>
    <n v="31507"/>
    <n v="42621"/>
    <n v="32698"/>
    <n v="55088"/>
    <n v="-1191"/>
    <n v="-12467"/>
    <n v="11011"/>
    <n v="17249"/>
    <n v="28048"/>
    <n v="33984"/>
    <n v="-40251"/>
    <n v="-63700"/>
  </r>
  <r>
    <x v="32"/>
    <x v="1"/>
    <x v="293"/>
    <n v="31"/>
    <n v="32"/>
    <n v="41"/>
    <n v="41"/>
    <n v="39840"/>
    <n v="44030"/>
    <n v="10521"/>
    <n v="9474"/>
    <n v="8988"/>
    <n v="9646"/>
    <n v="1533"/>
    <n v="-172"/>
    <n v="1754"/>
    <n v="1873"/>
    <n v="5140"/>
    <n v="5921"/>
    <n v="-5360"/>
    <n v="-7966"/>
  </r>
  <r>
    <x v="32"/>
    <x v="1"/>
    <x v="295"/>
    <n v="16"/>
    <n v="9"/>
    <n v="53"/>
    <n v="15"/>
    <n v="18876"/>
    <n v="17010"/>
    <n v="3564"/>
    <n v="4196"/>
    <n v="3893"/>
    <n v="3659"/>
    <n v="-328"/>
    <n v="537"/>
    <n v="703"/>
    <n v="622"/>
    <n v="2119"/>
    <n v="2082"/>
    <n v="-3151"/>
    <n v="-2168"/>
  </r>
  <r>
    <x v="32"/>
    <x v="1"/>
    <x v="296"/>
    <n v="12"/>
    <n v="21"/>
    <n v="13"/>
    <n v="36"/>
    <n v="13305"/>
    <n v="49490"/>
    <n v="4552"/>
    <n v="14553"/>
    <n v="5681"/>
    <n v="25117"/>
    <n v="-1129"/>
    <n v="-10564"/>
    <n v="1028"/>
    <n v="3908"/>
    <n v="3136"/>
    <n v="13207"/>
    <n v="-5293"/>
    <n v="-27678"/>
  </r>
  <r>
    <x v="32"/>
    <x v="1"/>
    <x v="297"/>
    <n v="0"/>
    <n v="2"/>
    <n v="0"/>
    <n v="2"/>
    <n v="0"/>
    <n v="1400"/>
    <n v="0"/>
    <n v="298"/>
    <n v="0"/>
    <n v="432"/>
    <n v="0"/>
    <n v="-134"/>
    <n v="0"/>
    <n v="23"/>
    <n v="0"/>
    <n v="178"/>
    <n v="0"/>
    <n v="-3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7">
  <r>
    <x v="0"/>
    <x v="0"/>
    <x v="0"/>
    <n v="473"/>
    <n v="851"/>
    <n v="1038"/>
    <n v="1664"/>
    <n v="1463871"/>
    <n v="2589956"/>
    <n v="592828"/>
    <n v="1112167"/>
    <n v="387471"/>
    <n v="676278"/>
    <n v="205357"/>
    <n v="435888"/>
    <n v="11181"/>
    <n v="21942"/>
    <n v="100479"/>
    <n v="183095"/>
    <n v="93697"/>
    <n v="230851"/>
  </r>
  <r>
    <x v="0"/>
    <x v="0"/>
    <x v="1"/>
    <n v="2"/>
    <n v="2"/>
    <n v="2"/>
    <n v="5"/>
    <n v="602"/>
    <n v="5897"/>
    <n v="377"/>
    <n v="2166"/>
    <n v="144"/>
    <n v="1210"/>
    <n v="233"/>
    <n v="957"/>
    <n v="5"/>
    <n v="53"/>
    <n v="37"/>
    <n v="386"/>
    <n v="190"/>
    <n v="517"/>
  </r>
  <r>
    <x v="0"/>
    <x v="0"/>
    <x v="2"/>
    <n v="1"/>
    <n v="0"/>
    <n v="1"/>
    <n v="0"/>
    <n v="198"/>
    <n v="0"/>
    <n v="93"/>
    <n v="0"/>
    <n v="91"/>
    <n v="0"/>
    <n v="2"/>
    <n v="0"/>
    <n v="0"/>
    <n v="0"/>
    <n v="12"/>
    <n v="0"/>
    <n v="-10"/>
    <n v="0"/>
  </r>
  <r>
    <x v="0"/>
    <x v="0"/>
    <x v="3"/>
    <n v="1"/>
    <n v="2"/>
    <n v="2"/>
    <n v="4"/>
    <n v="223"/>
    <n v="555"/>
    <n v="47"/>
    <n v="138"/>
    <n v="141"/>
    <n v="354"/>
    <n v="-94"/>
    <n v="-216"/>
    <n v="38"/>
    <n v="151"/>
    <n v="67"/>
    <n v="249"/>
    <n v="-199"/>
    <n v="-616"/>
  </r>
  <r>
    <x v="0"/>
    <x v="0"/>
    <x v="4"/>
    <n v="485"/>
    <n v="863"/>
    <n v="1043"/>
    <n v="1673"/>
    <n v="1464894"/>
    <n v="2596408"/>
    <n v="593345"/>
    <n v="1114471"/>
    <n v="387847"/>
    <n v="677842"/>
    <n v="205498"/>
    <n v="436629"/>
    <n v="11224"/>
    <n v="22146"/>
    <n v="100595"/>
    <n v="183730"/>
    <n v="93678"/>
    <n v="230752"/>
  </r>
  <r>
    <x v="0"/>
    <x v="1"/>
    <x v="5"/>
    <n v="1"/>
    <n v="0"/>
    <n v="19"/>
    <n v="0"/>
    <n v="3368"/>
    <n v="0"/>
    <n v="1010"/>
    <n v="0"/>
    <n v="890"/>
    <n v="0"/>
    <n v="120"/>
    <n v="0"/>
    <n v="35"/>
    <n v="0"/>
    <n v="138"/>
    <n v="0"/>
    <n v="-53"/>
    <n v="0"/>
  </r>
  <r>
    <x v="0"/>
    <x v="1"/>
    <x v="0"/>
    <n v="173"/>
    <n v="149"/>
    <n v="2497"/>
    <n v="414"/>
    <n v="648713"/>
    <n v="484987"/>
    <n v="205296"/>
    <n v="144574"/>
    <n v="208020"/>
    <n v="126630"/>
    <n v="-2724"/>
    <n v="17943"/>
    <n v="4869"/>
    <n v="4109"/>
    <n v="43753"/>
    <n v="34284"/>
    <n v="-51346"/>
    <n v="-20449"/>
  </r>
  <r>
    <x v="0"/>
    <x v="1"/>
    <x v="1"/>
    <n v="9"/>
    <n v="9"/>
    <n v="50"/>
    <n v="74"/>
    <n v="56790"/>
    <n v="65606"/>
    <n v="13730"/>
    <n v="28377"/>
    <n v="13245"/>
    <n v="13459"/>
    <n v="485"/>
    <n v="14918"/>
    <n v="478"/>
    <n v="594"/>
    <n v="3442"/>
    <n v="4299"/>
    <n v="-3436"/>
    <n v="10025"/>
  </r>
  <r>
    <x v="0"/>
    <x v="1"/>
    <x v="6"/>
    <n v="0"/>
    <n v="1"/>
    <n v="0"/>
    <n v="2"/>
    <n v="0"/>
    <n v="633"/>
    <n v="0"/>
    <n v="82"/>
    <n v="0"/>
    <n v="262"/>
    <n v="0"/>
    <n v="-180"/>
    <n v="0"/>
    <n v="8"/>
    <n v="0"/>
    <n v="160"/>
    <n v="0"/>
    <n v="-348"/>
  </r>
  <r>
    <x v="0"/>
    <x v="1"/>
    <x v="3"/>
    <n v="9"/>
    <n v="7"/>
    <n v="13"/>
    <n v="13"/>
    <n v="1632"/>
    <n v="2036"/>
    <n v="421"/>
    <n v="518"/>
    <n v="1028"/>
    <n v="1299"/>
    <n v="-607"/>
    <n v="-781"/>
    <n v="280"/>
    <n v="554"/>
    <n v="490"/>
    <n v="915"/>
    <n v="-1376"/>
    <n v="-2250"/>
  </r>
  <r>
    <x v="0"/>
    <x v="1"/>
    <x v="4"/>
    <n v="195"/>
    <n v="169"/>
    <n v="2579"/>
    <n v="503"/>
    <n v="710503"/>
    <n v="553262"/>
    <n v="220457"/>
    <n v="173551"/>
    <n v="223183"/>
    <n v="141650"/>
    <n v="-2726"/>
    <n v="31900"/>
    <n v="5662"/>
    <n v="5265"/>
    <n v="47823"/>
    <n v="39658"/>
    <n v="-56211"/>
    <n v="-13022"/>
  </r>
  <r>
    <x v="0"/>
    <x v="2"/>
    <x v="5"/>
    <n v="8266"/>
    <n v="8802"/>
    <n v="40971"/>
    <n v="17826"/>
    <n v="17482836"/>
    <n v="15076612"/>
    <n v="6652450"/>
    <n v="6452613"/>
    <n v="3364171"/>
    <n v="2904645"/>
    <n v="3288280"/>
    <n v="3547968"/>
    <n v="174853"/>
    <n v="136732"/>
    <n v="685196"/>
    <n v="532002"/>
    <n v="2428231"/>
    <n v="2879234"/>
  </r>
  <r>
    <x v="0"/>
    <x v="2"/>
    <x v="7"/>
    <n v="0"/>
    <n v="0"/>
    <n v="0"/>
    <n v="0"/>
    <n v="12759491.550000001"/>
    <n v="12123000"/>
    <n v="3171765.17"/>
    <n v="2701613.31"/>
    <n v="2381683.7000000002"/>
    <n v="2903939.53"/>
    <n v="790081.47"/>
    <n v="-202326.22"/>
    <n v="126370.1"/>
    <n v="136698.78"/>
    <n v="495223.07"/>
    <n v="531873.03"/>
    <n v="168488.3"/>
    <n v="-870898.03"/>
  </r>
  <r>
    <x v="0"/>
    <x v="2"/>
    <x v="0"/>
    <n v="7132"/>
    <n v="7315"/>
    <n v="76287"/>
    <n v="20211"/>
    <n v="24972612"/>
    <n v="19794236"/>
    <n v="8492071"/>
    <n v="7621276"/>
    <n v="7065544"/>
    <n v="5120292"/>
    <n v="1426527"/>
    <n v="2500984"/>
    <n v="193771"/>
    <n v="166129"/>
    <n v="1741360"/>
    <n v="1386265"/>
    <n v="-508603"/>
    <n v="948591"/>
  </r>
  <r>
    <x v="0"/>
    <x v="2"/>
    <x v="8"/>
    <n v="0"/>
    <n v="0"/>
    <n v="0"/>
    <n v="0"/>
    <n v="20204655.09"/>
    <n v="17318217.09"/>
    <n v="4217922.97"/>
    <n v="3394973.85"/>
    <n v="4957858.2300000004"/>
    <n v="4522777.3099999996"/>
    <n v="-739935.26"/>
    <n v="-1127803.46"/>
    <n v="154324.37"/>
    <n v="146742.35999999999"/>
    <n v="1386895.4"/>
    <n v="1224493.8400000001"/>
    <n v="-2281155.0299999998"/>
    <n v="-2499039.66"/>
  </r>
  <r>
    <x v="0"/>
    <x v="2"/>
    <x v="9"/>
    <n v="5004"/>
    <n v="5083"/>
    <n v="21833"/>
    <n v="17086"/>
    <n v="3326604"/>
    <n v="3328752"/>
    <n v="1110564"/>
    <n v="1108709"/>
    <n v="1338258"/>
    <n v="1130376"/>
    <n v="-227694"/>
    <n v="-21667"/>
    <n v="36815"/>
    <n v="33108"/>
    <n v="191844"/>
    <n v="184034"/>
    <n v="-456353"/>
    <n v="-238809"/>
  </r>
  <r>
    <x v="0"/>
    <x v="2"/>
    <x v="10"/>
    <n v="0"/>
    <n v="0"/>
    <n v="0"/>
    <n v="0"/>
    <n v="2344332.98"/>
    <n v="2017382.8"/>
    <n v="929029.87"/>
    <n v="774104.87"/>
    <n v="756507.55"/>
    <n v="687870.19"/>
    <n v="172522.32"/>
    <n v="86234.68"/>
    <n v="24571.16"/>
    <n v="20147.37"/>
    <n v="128055.47"/>
    <n v="111990.35"/>
    <n v="19895.689999999999"/>
    <n v="-45903.040000000001"/>
  </r>
  <r>
    <x v="0"/>
    <x v="2"/>
    <x v="1"/>
    <n v="5507"/>
    <n v="5609"/>
    <n v="15283"/>
    <n v="15294"/>
    <n v="8349674"/>
    <n v="7440942"/>
    <n v="2398373"/>
    <n v="2496587"/>
    <n v="1927288"/>
    <n v="1531759"/>
    <n v="471084"/>
    <n v="964828"/>
    <n v="69598"/>
    <n v="67592"/>
    <n v="500808"/>
    <n v="489248"/>
    <n v="-99321"/>
    <n v="407989"/>
  </r>
  <r>
    <x v="0"/>
    <x v="2"/>
    <x v="11"/>
    <n v="0"/>
    <n v="0"/>
    <n v="0"/>
    <n v="0"/>
    <n v="16074704.890000001"/>
    <n v="13494605"/>
    <n v="4506864.6399999997"/>
    <n v="3614727.6"/>
    <n v="3724122.82"/>
    <n v="2813778.14"/>
    <n v="782741.82"/>
    <n v="800949.46"/>
    <n v="134491.70000000001"/>
    <n v="124213.97"/>
    <n v="967837.46"/>
    <n v="900249.61"/>
    <n v="-319587.34000000003"/>
    <n v="-223514.12"/>
  </r>
  <r>
    <x v="0"/>
    <x v="2"/>
    <x v="12"/>
    <n v="4"/>
    <n v="0"/>
    <n v="4"/>
    <n v="0"/>
    <n v="8828"/>
    <n v="0"/>
    <n v="1909"/>
    <n v="0"/>
    <n v="0"/>
    <n v="0"/>
    <n v="1909"/>
    <n v="0"/>
    <n v="0"/>
    <n v="0"/>
    <n v="0"/>
    <n v="0"/>
    <n v="1909"/>
    <n v="0"/>
  </r>
  <r>
    <x v="0"/>
    <x v="2"/>
    <x v="6"/>
    <n v="3944"/>
    <n v="4246"/>
    <n v="17777"/>
    <n v="12058"/>
    <n v="2956129"/>
    <n v="3460973"/>
    <n v="690505"/>
    <n v="1005093"/>
    <n v="1173242"/>
    <n v="1434106"/>
    <n v="-482737"/>
    <n v="-429013"/>
    <n v="33914"/>
    <n v="43540"/>
    <n v="708862"/>
    <n v="873123"/>
    <n v="-1225513"/>
    <n v="-1345675"/>
  </r>
  <r>
    <x v="0"/>
    <x v="2"/>
    <x v="13"/>
    <n v="0"/>
    <n v="0"/>
    <n v="0"/>
    <n v="0"/>
    <n v="595563.39"/>
    <n v="0"/>
    <n v="202027.22"/>
    <n v="0"/>
    <n v="224172.78"/>
    <n v="0"/>
    <n v="-22145.56"/>
    <n v="0"/>
    <n v="6490.62"/>
    <n v="0"/>
    <n v="135666.42000000001"/>
    <n v="0"/>
    <n v="-164302.6"/>
    <n v="0"/>
  </r>
  <r>
    <x v="0"/>
    <x v="2"/>
    <x v="14"/>
    <n v="5051"/>
    <n v="4214"/>
    <n v="592859"/>
    <n v="457161"/>
    <n v="55100767"/>
    <n v="47243502"/>
    <n v="23738000"/>
    <n v="22255759"/>
    <n v="12146113"/>
    <n v="10577205"/>
    <n v="11591887"/>
    <n v="11678554"/>
    <n v="563464"/>
    <n v="534274"/>
    <n v="2730595"/>
    <n v="2477255"/>
    <n v="8297828"/>
    <n v="8667025"/>
  </r>
  <r>
    <x v="0"/>
    <x v="2"/>
    <x v="15"/>
    <n v="3171"/>
    <n v="3067"/>
    <n v="13988"/>
    <n v="16959"/>
    <n v="1409114"/>
    <n v="1459258"/>
    <n v="537810"/>
    <n v="616609"/>
    <n v="830826"/>
    <n v="914667"/>
    <n v="-293016"/>
    <n v="-298059"/>
    <n v="12700"/>
    <n v="4223"/>
    <n v="106156"/>
    <n v="117517"/>
    <n v="-411871"/>
    <n v="-419799"/>
  </r>
  <r>
    <x v="0"/>
    <x v="2"/>
    <x v="16"/>
    <n v="0"/>
    <n v="0"/>
    <n v="0"/>
    <n v="0"/>
    <n v="7135674.4000000004"/>
    <n v="5846966.5700000003"/>
    <n v="3260244.33"/>
    <n v="2936079.61"/>
    <n v="4172758.13"/>
    <n v="3562415.12"/>
    <n v="-912513.8"/>
    <n v="-626335.51"/>
    <n v="65874.97"/>
    <n v="16446.72"/>
    <n v="550734.75"/>
    <n v="457702.76"/>
    <n v="-1529123.52"/>
    <n v="-1100484.99"/>
  </r>
  <r>
    <x v="0"/>
    <x v="2"/>
    <x v="2"/>
    <n v="1385"/>
    <n v="1063"/>
    <n v="2276"/>
    <n v="2205"/>
    <n v="402871"/>
    <n v="276995"/>
    <n v="152040"/>
    <n v="105188"/>
    <n v="172765"/>
    <n v="698123"/>
    <n v="-20726"/>
    <n v="-592935"/>
    <n v="675"/>
    <n v="3782"/>
    <n v="21844"/>
    <n v="99665"/>
    <n v="-43245"/>
    <n v="-696382"/>
  </r>
  <r>
    <x v="0"/>
    <x v="2"/>
    <x v="17"/>
    <n v="0"/>
    <n v="0"/>
    <n v="0"/>
    <n v="0"/>
    <n v="1411775.72"/>
    <n v="0"/>
    <n v="-136336.9"/>
    <n v="0"/>
    <n v="600158.93999999994"/>
    <n v="0"/>
    <n v="-736495.84"/>
    <n v="0"/>
    <n v="2364.9499999999998"/>
    <n v="0"/>
    <n v="76506.58"/>
    <n v="0"/>
    <n v="-815367.37"/>
    <n v="0"/>
  </r>
  <r>
    <x v="0"/>
    <x v="2"/>
    <x v="3"/>
    <n v="12059"/>
    <n v="17046"/>
    <n v="30513"/>
    <n v="43427"/>
    <n v="3136735"/>
    <n v="4630376"/>
    <n v="1092217"/>
    <n v="1674331"/>
    <n v="1948938"/>
    <n v="2951523"/>
    <n v="-856721"/>
    <n v="-1277192"/>
    <n v="531745"/>
    <n v="1257578"/>
    <n v="928456"/>
    <n v="2079025"/>
    <n v="-2316922"/>
    <n v="-4613795"/>
  </r>
  <r>
    <x v="0"/>
    <x v="2"/>
    <x v="18"/>
    <n v="0"/>
    <n v="0"/>
    <n v="0"/>
    <n v="0"/>
    <n v="4951622.08"/>
    <n v="0"/>
    <n v="2013879.25"/>
    <n v="0"/>
    <n v="3012786"/>
    <n v="0"/>
    <n v="-998906.75"/>
    <n v="0"/>
    <n v="821353.87"/>
    <n v="0"/>
    <n v="1435386.79"/>
    <n v="0"/>
    <n v="-3255647.41"/>
    <n v="0"/>
  </r>
  <r>
    <x v="0"/>
    <x v="2"/>
    <x v="4"/>
    <n v="51399"/>
    <n v="56252"/>
    <n v="811791"/>
    <n v="602227"/>
    <n v="182623990.09999999"/>
    <n v="153511817.46000001"/>
    <n v="63031335.549999997"/>
    <n v="56757664.240000002"/>
    <n v="49797193.149999999"/>
    <n v="41753476.289999999"/>
    <n v="13234141.4"/>
    <n v="15004186.949999999"/>
    <n v="2953376.74"/>
    <n v="2691207.2"/>
    <n v="12791426.939999999"/>
    <n v="11464443.59"/>
    <n v="-2510659.2799999998"/>
    <n v="848539.16"/>
  </r>
  <r>
    <x v="1"/>
    <x v="0"/>
    <x v="19"/>
    <n v="4140"/>
    <n v="4024"/>
    <n v="12489"/>
    <n v="5573"/>
    <n v="4570737"/>
    <n v="4370508"/>
    <n v="1837142"/>
    <n v="1798295"/>
    <n v="1439257"/>
    <n v="1265195"/>
    <n v="397885"/>
    <n v="533100"/>
    <n v="159503"/>
    <n v="141440"/>
    <n v="321643"/>
    <n v="294078"/>
    <n v="-83261"/>
    <n v="97582"/>
  </r>
  <r>
    <x v="1"/>
    <x v="0"/>
    <x v="20"/>
    <n v="3553"/>
    <n v="3410"/>
    <n v="324622"/>
    <n v="304362"/>
    <n v="43092430"/>
    <n v="43786085"/>
    <n v="16338584"/>
    <n v="17160949"/>
    <n v="6617325"/>
    <n v="8491075"/>
    <n v="9721259"/>
    <n v="8669875"/>
    <n v="368527"/>
    <n v="327130"/>
    <n v="3300181"/>
    <n v="2832268"/>
    <n v="6052551"/>
    <n v="5510477"/>
  </r>
  <r>
    <x v="1"/>
    <x v="0"/>
    <x v="21"/>
    <n v="2"/>
    <n v="0"/>
    <n v="28"/>
    <n v="0"/>
    <n v="69788"/>
    <n v="0"/>
    <n v="29379"/>
    <n v="0"/>
    <n v="32202"/>
    <n v="0"/>
    <n v="-2823"/>
    <n v="0"/>
    <n v="1807"/>
    <n v="0"/>
    <n v="9443"/>
    <n v="0"/>
    <n v="-14073"/>
    <n v="0"/>
  </r>
  <r>
    <x v="1"/>
    <x v="0"/>
    <x v="22"/>
    <n v="272"/>
    <n v="189"/>
    <n v="933"/>
    <n v="531"/>
    <n v="542726"/>
    <n v="386407"/>
    <n v="201971"/>
    <n v="152816"/>
    <n v="77480"/>
    <n v="57843"/>
    <n v="124491"/>
    <n v="94973"/>
    <n v="2805"/>
    <n v="2480"/>
    <n v="30607"/>
    <n v="22675"/>
    <n v="91079"/>
    <n v="69818"/>
  </r>
  <r>
    <x v="1"/>
    <x v="0"/>
    <x v="23"/>
    <n v="23"/>
    <n v="4"/>
    <n v="94"/>
    <n v="13"/>
    <n v="48531"/>
    <n v="10675"/>
    <n v="19289"/>
    <n v="3963"/>
    <n v="8485"/>
    <n v="1785"/>
    <n v="10804"/>
    <n v="2178"/>
    <n v="807"/>
    <n v="181"/>
    <n v="1841"/>
    <n v="371"/>
    <n v="8156"/>
    <n v="1626"/>
  </r>
  <r>
    <x v="1"/>
    <x v="0"/>
    <x v="24"/>
    <n v="21"/>
    <n v="0"/>
    <n v="94"/>
    <n v="0"/>
    <n v="61378"/>
    <n v="0"/>
    <n v="21921"/>
    <n v="0"/>
    <n v="15413"/>
    <n v="0"/>
    <n v="6507"/>
    <n v="0"/>
    <n v="914"/>
    <n v="0"/>
    <n v="3617"/>
    <n v="0"/>
    <n v="1977"/>
    <n v="0"/>
  </r>
  <r>
    <x v="1"/>
    <x v="0"/>
    <x v="25"/>
    <n v="10"/>
    <n v="4"/>
    <n v="89"/>
    <n v="44"/>
    <n v="41005"/>
    <n v="17124"/>
    <n v="13100"/>
    <n v="5205"/>
    <n v="9715"/>
    <n v="4101"/>
    <n v="3385"/>
    <n v="1103"/>
    <n v="513"/>
    <n v="229"/>
    <n v="4632"/>
    <n v="2286"/>
    <n v="-1760"/>
    <n v="-1412"/>
  </r>
  <r>
    <x v="1"/>
    <x v="0"/>
    <x v="26"/>
    <n v="17"/>
    <n v="0"/>
    <n v="17"/>
    <n v="0"/>
    <n v="9843"/>
    <n v="0"/>
    <n v="3846"/>
    <n v="0"/>
    <n v="343"/>
    <n v="0"/>
    <n v="3502"/>
    <n v="0"/>
    <n v="8"/>
    <n v="0"/>
    <n v="461"/>
    <n v="0"/>
    <n v="3033"/>
    <n v="0"/>
  </r>
  <r>
    <x v="1"/>
    <x v="0"/>
    <x v="27"/>
    <n v="1"/>
    <n v="0"/>
    <n v="1"/>
    <n v="0"/>
    <n v="665"/>
    <n v="0"/>
    <n v="149"/>
    <n v="0"/>
    <n v="164"/>
    <n v="0"/>
    <n v="-15"/>
    <n v="0"/>
    <n v="5"/>
    <n v="0"/>
    <n v="45"/>
    <n v="0"/>
    <n v="-64"/>
    <n v="0"/>
  </r>
  <r>
    <x v="1"/>
    <x v="0"/>
    <x v="28"/>
    <n v="2200"/>
    <n v="2116"/>
    <n v="3264"/>
    <n v="3124"/>
    <n v="487848"/>
    <n v="439649"/>
    <n v="184412"/>
    <n v="173414"/>
    <n v="32998"/>
    <n v="36711"/>
    <n v="151414"/>
    <n v="136703"/>
    <n v="3984"/>
    <n v="4714"/>
    <n v="16600"/>
    <n v="17727"/>
    <n v="130830"/>
    <n v="114261"/>
  </r>
  <r>
    <x v="1"/>
    <x v="0"/>
    <x v="29"/>
    <n v="1897"/>
    <n v="1759"/>
    <n v="36612"/>
    <n v="20456"/>
    <n v="60738493"/>
    <n v="59410432"/>
    <n v="26856132"/>
    <n v="26095444"/>
    <n v="17196225"/>
    <n v="16690396"/>
    <n v="9659907"/>
    <n v="9405049"/>
    <n v="706503"/>
    <n v="700616"/>
    <n v="2874005"/>
    <n v="2960045"/>
    <n v="6079399"/>
    <n v="5744388"/>
  </r>
  <r>
    <x v="1"/>
    <x v="0"/>
    <x v="4"/>
    <n v="5334"/>
    <n v="5265"/>
    <n v="378243"/>
    <n v="334103"/>
    <n v="109663444"/>
    <n v="108420880"/>
    <n v="45505925"/>
    <n v="45390086"/>
    <n v="25429607"/>
    <n v="26547106"/>
    <n v="20076316"/>
    <n v="18842981"/>
    <n v="1245376"/>
    <n v="1176790"/>
    <n v="6563075"/>
    <n v="6129450"/>
    <n v="12267867"/>
    <n v="11536740"/>
  </r>
  <r>
    <x v="1"/>
    <x v="1"/>
    <x v="19"/>
    <n v="50"/>
    <n v="5"/>
    <n v="197"/>
    <n v="6"/>
    <n v="61521"/>
    <n v="7510"/>
    <n v="28875"/>
    <n v="2926"/>
    <n v="23058"/>
    <n v="2184"/>
    <n v="5817"/>
    <n v="742"/>
    <n v="2554"/>
    <n v="244"/>
    <n v="5152"/>
    <n v="508"/>
    <n v="-1890"/>
    <n v="-10"/>
  </r>
  <r>
    <x v="1"/>
    <x v="1"/>
    <x v="22"/>
    <n v="936"/>
    <n v="820"/>
    <n v="4064"/>
    <n v="2102"/>
    <n v="1956970"/>
    <n v="1692243"/>
    <n v="629357"/>
    <n v="555214"/>
    <n v="290012"/>
    <n v="253321"/>
    <n v="339345"/>
    <n v="301893"/>
    <n v="9903"/>
    <n v="10863"/>
    <n v="108056"/>
    <n v="99304"/>
    <n v="221386"/>
    <n v="191726"/>
  </r>
  <r>
    <x v="1"/>
    <x v="1"/>
    <x v="23"/>
    <n v="0"/>
    <n v="6"/>
    <n v="0"/>
    <n v="22"/>
    <n v="0"/>
    <n v="13115"/>
    <n v="0"/>
    <n v="5659"/>
    <n v="0"/>
    <n v="2193"/>
    <n v="0"/>
    <n v="3466"/>
    <n v="0"/>
    <n v="223"/>
    <n v="0"/>
    <n v="456"/>
    <n v="0"/>
    <n v="2788"/>
  </r>
  <r>
    <x v="1"/>
    <x v="1"/>
    <x v="24"/>
    <n v="3"/>
    <n v="2"/>
    <n v="2"/>
    <n v="3"/>
    <n v="44"/>
    <n v="446"/>
    <n v="11"/>
    <n v="239"/>
    <n v="10"/>
    <n v="111"/>
    <n v="1"/>
    <n v="129"/>
    <n v="1"/>
    <n v="4"/>
    <n v="3"/>
    <n v="35"/>
    <n v="-2"/>
    <n v="90"/>
  </r>
  <r>
    <x v="1"/>
    <x v="1"/>
    <x v="25"/>
    <n v="122"/>
    <n v="116"/>
    <n v="904"/>
    <n v="1737"/>
    <n v="517055"/>
    <n v="510516"/>
    <n v="153985"/>
    <n v="146136"/>
    <n v="118674"/>
    <n v="122908"/>
    <n v="35311"/>
    <n v="23228"/>
    <n v="6339"/>
    <n v="6865"/>
    <n v="57252"/>
    <n v="68521"/>
    <n v="-28280"/>
    <n v="-52159"/>
  </r>
  <r>
    <x v="1"/>
    <x v="1"/>
    <x v="28"/>
    <n v="5084"/>
    <n v="4324"/>
    <n v="7326"/>
    <n v="5747"/>
    <n v="1115650"/>
    <n v="879071"/>
    <n v="379669"/>
    <n v="299735"/>
    <n v="78578"/>
    <n v="73544"/>
    <n v="301091"/>
    <n v="226191"/>
    <n v="9487"/>
    <n v="9444"/>
    <n v="39528"/>
    <n v="35513"/>
    <n v="252075"/>
    <n v="181234"/>
  </r>
  <r>
    <x v="1"/>
    <x v="1"/>
    <x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4"/>
    <n v="5305"/>
    <n v="4493"/>
    <n v="12493"/>
    <n v="9617"/>
    <n v="3651240"/>
    <n v="3102901"/>
    <n v="1191897"/>
    <n v="1009909"/>
    <n v="510332"/>
    <n v="454261"/>
    <n v="681565"/>
    <n v="555649"/>
    <n v="28284"/>
    <n v="27643"/>
    <n v="209991"/>
    <n v="204337"/>
    <n v="443289"/>
    <n v="323669"/>
  </r>
  <r>
    <x v="1"/>
    <x v="2"/>
    <x v="21"/>
    <n v="133"/>
    <n v="120"/>
    <n v="672"/>
    <n v="767"/>
    <n v="1646689"/>
    <n v="2074530"/>
    <n v="871996"/>
    <n v="1052704"/>
    <n v="761295"/>
    <n v="954114"/>
    <n v="110701"/>
    <n v="98590"/>
    <n v="31160"/>
    <n v="20855"/>
    <n v="162821"/>
    <n v="180968"/>
    <n v="-83280"/>
    <n v="-103234"/>
  </r>
  <r>
    <x v="1"/>
    <x v="2"/>
    <x v="22"/>
    <n v="3422"/>
    <n v="3379"/>
    <n v="15768"/>
    <n v="8070"/>
    <n v="7347635"/>
    <n v="6905131"/>
    <n v="2456363"/>
    <n v="2707518"/>
    <n v="1073378"/>
    <n v="1033666"/>
    <n v="1382985"/>
    <n v="1673852"/>
    <n v="37477"/>
    <n v="44326"/>
    <n v="408925"/>
    <n v="405205"/>
    <n v="936583"/>
    <n v="1224321"/>
  </r>
  <r>
    <x v="1"/>
    <x v="2"/>
    <x v="23"/>
    <n v="4387"/>
    <n v="4580"/>
    <n v="14813"/>
    <n v="11804"/>
    <n v="8278418"/>
    <n v="9067194"/>
    <n v="3015749"/>
    <n v="3604626"/>
    <n v="1393725"/>
    <n v="1516214"/>
    <n v="1622025"/>
    <n v="2088412"/>
    <n v="136849"/>
    <n v="153984"/>
    <n v="312211"/>
    <n v="315355"/>
    <n v="1172965"/>
    <n v="1619072"/>
  </r>
  <r>
    <x v="1"/>
    <x v="2"/>
    <x v="31"/>
    <n v="1911"/>
    <n v="2161"/>
    <n v="9410"/>
    <n v="9482"/>
    <n v="2121354"/>
    <n v="1997730"/>
    <n v="910522"/>
    <n v="874383"/>
    <n v="1088211"/>
    <n v="965971"/>
    <n v="-177689"/>
    <n v="-91588"/>
    <n v="34039"/>
    <n v="31852"/>
    <n v="281292"/>
    <n v="253426"/>
    <n v="-493020"/>
    <n v="-376865"/>
  </r>
  <r>
    <x v="1"/>
    <x v="2"/>
    <x v="24"/>
    <n v="17129"/>
    <n v="16660"/>
    <n v="33632"/>
    <n v="31809"/>
    <n v="17714898"/>
    <n v="16615435"/>
    <n v="6057664"/>
    <n v="5838957"/>
    <n v="4288360"/>
    <n v="4128908"/>
    <n v="1769304"/>
    <n v="1710049"/>
    <n v="263362"/>
    <n v="156519"/>
    <n v="1042467"/>
    <n v="1293137"/>
    <n v="463476"/>
    <n v="260393"/>
  </r>
  <r>
    <x v="1"/>
    <x v="2"/>
    <x v="25"/>
    <n v="893"/>
    <n v="926"/>
    <n v="6238"/>
    <n v="10443"/>
    <n v="3391716"/>
    <n v="3545641"/>
    <n v="910270"/>
    <n v="1124830"/>
    <n v="784290"/>
    <n v="849893"/>
    <n v="125980"/>
    <n v="274937"/>
    <n v="41680"/>
    <n v="47472"/>
    <n v="376421"/>
    <n v="473815"/>
    <n v="-292120"/>
    <n v="-246350"/>
  </r>
  <r>
    <x v="1"/>
    <x v="2"/>
    <x v="26"/>
    <n v="500"/>
    <n v="0"/>
    <n v="500"/>
    <n v="0"/>
    <n v="289500"/>
    <n v="0"/>
    <n v="90731"/>
    <n v="0"/>
    <n v="10095"/>
    <n v="0"/>
    <n v="80637"/>
    <n v="0"/>
    <n v="247"/>
    <n v="0"/>
    <n v="13559"/>
    <n v="0"/>
    <n v="66830"/>
    <n v="0"/>
  </r>
  <r>
    <x v="1"/>
    <x v="2"/>
    <x v="32"/>
    <n v="0"/>
    <n v="0"/>
    <n v="0"/>
    <n v="0"/>
    <n v="0"/>
    <n v="0"/>
    <n v="0"/>
    <n v="0"/>
    <n v="418.89"/>
    <n v="-148216.60999999999"/>
    <n v="-418.89"/>
    <n v="148216.60999999999"/>
    <n v="0.11"/>
    <n v="0.19"/>
    <n v="579172.91"/>
    <n v="741662.08"/>
    <n v="-579591.91"/>
    <n v="-593445.66"/>
  </r>
  <r>
    <x v="1"/>
    <x v="2"/>
    <x v="27"/>
    <n v="8533"/>
    <n v="3564"/>
    <n v="10306"/>
    <n v="4299"/>
    <n v="6201115"/>
    <n v="2750371"/>
    <n v="2309255"/>
    <n v="1070606"/>
    <n v="1521674"/>
    <n v="510020"/>
    <n v="787581"/>
    <n v="560586"/>
    <n v="43814"/>
    <n v="2"/>
    <n v="417525"/>
    <n v="165121"/>
    <n v="326243"/>
    <n v="395463"/>
  </r>
  <r>
    <x v="1"/>
    <x v="2"/>
    <x v="28"/>
    <n v="23055"/>
    <n v="21185"/>
    <n v="26056"/>
    <n v="23692"/>
    <n v="4289198"/>
    <n v="3808251"/>
    <n v="1229596"/>
    <n v="1230201"/>
    <n v="303888"/>
    <n v="318205"/>
    <n v="925708"/>
    <n v="911996"/>
    <n v="36691"/>
    <n v="40864"/>
    <n v="152872"/>
    <n v="153656"/>
    <n v="736145"/>
    <n v="717477"/>
  </r>
  <r>
    <x v="1"/>
    <x v="2"/>
    <x v="30"/>
    <n v="898"/>
    <n v="859"/>
    <n v="2157"/>
    <n v="1764"/>
    <n v="1497221"/>
    <n v="1460090"/>
    <n v="496350"/>
    <n v="591693"/>
    <n v="318436"/>
    <n v="349853"/>
    <n v="177914"/>
    <n v="241839"/>
    <n v="23358"/>
    <n v="20135"/>
    <n v="296701"/>
    <n v="90814"/>
    <n v="-142146"/>
    <n v="130891"/>
  </r>
  <r>
    <x v="1"/>
    <x v="2"/>
    <x v="33"/>
    <n v="806"/>
    <n v="827"/>
    <n v="820"/>
    <n v="901"/>
    <n v="22985"/>
    <n v="15837"/>
    <n v="5281"/>
    <n v="6778"/>
    <n v="147254"/>
    <n v="131201"/>
    <n v="-141972"/>
    <n v="-124423"/>
    <n v="316"/>
    <n v="357"/>
    <n v="118669"/>
    <n v="36587"/>
    <n v="-260957"/>
    <n v="-161367"/>
  </r>
  <r>
    <x v="1"/>
    <x v="2"/>
    <x v="4"/>
    <n v="60338"/>
    <n v="53677"/>
    <n v="120372"/>
    <n v="103031"/>
    <n v="52800729"/>
    <n v="48240210"/>
    <n v="18353777"/>
    <n v="18102296"/>
    <n v="11691024.890000001"/>
    <n v="10609828.390000001"/>
    <n v="6662755.1100000003"/>
    <n v="7492466.6100000003"/>
    <n v="648993.11"/>
    <n v="516366.19"/>
    <n v="4162635.91"/>
    <n v="4109746.08"/>
    <n v="1851127.09"/>
    <n v="2866355.34"/>
  </r>
  <r>
    <x v="2"/>
    <x v="0"/>
    <x v="34"/>
    <n v="0"/>
    <n v="1"/>
    <n v="0"/>
    <n v="1"/>
    <n v="0"/>
    <n v="525"/>
    <n v="0"/>
    <n v="97"/>
    <n v="0"/>
    <n v="225"/>
    <n v="0"/>
    <n v="-128"/>
    <n v="0"/>
    <n v="127"/>
    <n v="0"/>
    <n v="199"/>
    <n v="0"/>
    <n v="-454"/>
  </r>
  <r>
    <x v="2"/>
    <x v="0"/>
    <x v="35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36"/>
    <n v="3"/>
    <n v="2"/>
    <n v="8"/>
    <n v="3"/>
    <n v="17895"/>
    <n v="5090"/>
    <n v="4527"/>
    <n v="2722"/>
    <n v="4026"/>
    <n v="1014"/>
    <n v="501"/>
    <n v="1709"/>
    <n v="428"/>
    <n v="84"/>
    <n v="1712"/>
    <n v="495"/>
    <n v="-1640"/>
    <n v="1130"/>
  </r>
  <r>
    <x v="2"/>
    <x v="0"/>
    <x v="4"/>
    <n v="7"/>
    <n v="6"/>
    <n v="8"/>
    <n v="4"/>
    <n v="17895"/>
    <n v="5615"/>
    <n v="4527"/>
    <n v="2819"/>
    <n v="4026"/>
    <n v="1239"/>
    <n v="501"/>
    <n v="1581"/>
    <n v="428"/>
    <n v="211"/>
    <n v="1712"/>
    <n v="694"/>
    <n v="-1640"/>
    <n v="676"/>
  </r>
  <r>
    <x v="2"/>
    <x v="1"/>
    <x v="37"/>
    <n v="1"/>
    <n v="1"/>
    <n v="2"/>
    <n v="0"/>
    <n v="153"/>
    <n v="0"/>
    <n v="46"/>
    <n v="0"/>
    <n v="60"/>
    <n v="0"/>
    <n v="-14"/>
    <n v="0"/>
    <n v="4"/>
    <n v="0"/>
    <n v="9"/>
    <n v="0"/>
    <n v="-27"/>
    <n v="0"/>
  </r>
  <r>
    <x v="2"/>
    <x v="1"/>
    <x v="36"/>
    <n v="10"/>
    <n v="5"/>
    <n v="44"/>
    <n v="11"/>
    <n v="40510"/>
    <n v="21185"/>
    <n v="11977"/>
    <n v="6194"/>
    <n v="9278"/>
    <n v="4150"/>
    <n v="2699"/>
    <n v="2044"/>
    <n v="985"/>
    <n v="342"/>
    <n v="3943"/>
    <n v="2027"/>
    <n v="-2229"/>
    <n v="-325"/>
  </r>
  <r>
    <x v="2"/>
    <x v="1"/>
    <x v="4"/>
    <n v="11"/>
    <n v="6"/>
    <n v="46"/>
    <n v="11"/>
    <n v="40663"/>
    <n v="21185"/>
    <n v="12023"/>
    <n v="6194"/>
    <n v="9338"/>
    <n v="4150"/>
    <n v="2685"/>
    <n v="2044"/>
    <n v="989"/>
    <n v="342"/>
    <n v="3952"/>
    <n v="2027"/>
    <n v="-2256"/>
    <n v="-325"/>
  </r>
  <r>
    <x v="2"/>
    <x v="2"/>
    <x v="34"/>
    <n v="1181"/>
    <n v="1407"/>
    <n v="2468"/>
    <n v="3365"/>
    <n v="1664133"/>
    <n v="1752968"/>
    <n v="587713"/>
    <n v="663422"/>
    <n v="668764"/>
    <n v="757075"/>
    <n v="-81051"/>
    <n v="-93653"/>
    <n v="436236"/>
    <n v="426128"/>
    <n v="694997"/>
    <n v="669570"/>
    <n v="-1212284"/>
    <n v="-1189351"/>
  </r>
  <r>
    <x v="2"/>
    <x v="2"/>
    <x v="38"/>
    <n v="0"/>
    <n v="0"/>
    <n v="0"/>
    <n v="0"/>
    <n v="593294.5"/>
    <n v="329475"/>
    <n v="178676.99"/>
    <n v="12589.54"/>
    <n v="221256.95999999999"/>
    <n v="125272.09"/>
    <n v="-42579.97"/>
    <n v="-112682.55"/>
    <n v="144197.34"/>
    <n v="82443.199999999997"/>
    <n v="229931.96"/>
    <n v="150741.4"/>
    <n v="-416709.27"/>
    <n v="-345867.15"/>
  </r>
  <r>
    <x v="2"/>
    <x v="2"/>
    <x v="37"/>
    <n v="5628"/>
    <n v="5711"/>
    <n v="16994"/>
    <n v="19542"/>
    <n v="5495271"/>
    <n v="5647221"/>
    <n v="1679032"/>
    <n v="2355009"/>
    <n v="1645828"/>
    <n v="1676946"/>
    <n v="33204"/>
    <n v="678063"/>
    <n v="132337"/>
    <n v="127610"/>
    <n v="268232"/>
    <n v="305285"/>
    <n v="-367365"/>
    <n v="245169"/>
  </r>
  <r>
    <x v="2"/>
    <x v="2"/>
    <x v="39"/>
    <n v="0"/>
    <n v="0"/>
    <n v="0"/>
    <n v="0"/>
    <n v="531560.76"/>
    <n v="0"/>
    <n v="11450.52"/>
    <n v="-207318.5"/>
    <n v="169135.59"/>
    <n v="0"/>
    <n v="-157685.07"/>
    <n v="-207318.5"/>
    <n v="13577.13"/>
    <n v="0"/>
    <n v="27580.94"/>
    <n v="0"/>
    <n v="-198843.14"/>
    <n v="-207318.5"/>
  </r>
  <r>
    <x v="2"/>
    <x v="2"/>
    <x v="35"/>
    <n v="479"/>
    <n v="59"/>
    <n v="970"/>
    <n v="122"/>
    <n v="199360"/>
    <n v="29497"/>
    <n v="76690"/>
    <n v="9418"/>
    <n v="125218"/>
    <n v="17202"/>
    <n v="-48529"/>
    <n v="-7784"/>
    <n v="764"/>
    <n v="0"/>
    <n v="395107"/>
    <n v="14777"/>
    <n v="-444400"/>
    <n v="-22562"/>
  </r>
  <r>
    <x v="2"/>
    <x v="2"/>
    <x v="40"/>
    <n v="0"/>
    <n v="0"/>
    <n v="0"/>
    <n v="0"/>
    <n v="34994"/>
    <n v="0"/>
    <n v="14431.38"/>
    <n v="0"/>
    <n v="9.61"/>
    <n v="0"/>
    <n v="14421.77"/>
    <n v="0"/>
    <n v="0"/>
    <n v="0"/>
    <n v="0.9"/>
    <n v="0"/>
    <n v="14420.87"/>
    <n v="0"/>
  </r>
  <r>
    <x v="2"/>
    <x v="2"/>
    <x v="36"/>
    <n v="1348"/>
    <n v="1436"/>
    <n v="10529"/>
    <n v="4557"/>
    <n v="4647486"/>
    <n v="4380816"/>
    <n v="1519681"/>
    <n v="1735794"/>
    <n v="1063009"/>
    <n v="851788"/>
    <n v="456672"/>
    <n v="884006"/>
    <n v="112699"/>
    <n v="70258"/>
    <n v="451008"/>
    <n v="416056"/>
    <n v="-107035"/>
    <n v="397691"/>
  </r>
  <r>
    <x v="2"/>
    <x v="2"/>
    <x v="4"/>
    <n v="8645"/>
    <n v="8618"/>
    <n v="30961"/>
    <n v="27586"/>
    <n v="13166099.26"/>
    <n v="12139977"/>
    <n v="4067674.89"/>
    <n v="4568914.04"/>
    <n v="3893221.16"/>
    <n v="3428283.09"/>
    <n v="174452.73"/>
    <n v="1140630.95"/>
    <n v="839810.47"/>
    <n v="706439.2"/>
    <n v="2066857.8"/>
    <n v="1556429.4"/>
    <n v="-2732215.54"/>
    <n v="-1122238.6499999999"/>
  </r>
  <r>
    <x v="3"/>
    <x v="0"/>
    <x v="41"/>
    <n v="11"/>
    <n v="9"/>
    <n v="68"/>
    <n v="71"/>
    <n v="15226"/>
    <n v="15031"/>
    <n v="4115"/>
    <n v="7253"/>
    <n v="2469"/>
    <n v="2672"/>
    <n v="1646"/>
    <n v="4581"/>
    <n v="1515"/>
    <n v="2209"/>
    <n v="877"/>
    <n v="1052"/>
    <n v="-746"/>
    <n v="1319"/>
  </r>
  <r>
    <x v="3"/>
    <x v="0"/>
    <x v="4"/>
    <n v="12"/>
    <n v="10"/>
    <n v="68"/>
    <n v="71"/>
    <n v="15226"/>
    <n v="15031"/>
    <n v="4115"/>
    <n v="7253"/>
    <n v="2469"/>
    <n v="2672"/>
    <n v="1646"/>
    <n v="4581"/>
    <n v="1515"/>
    <n v="2209"/>
    <n v="877"/>
    <n v="1052"/>
    <n v="-746"/>
    <n v="1319"/>
  </r>
  <r>
    <x v="3"/>
    <x v="1"/>
    <x v="41"/>
    <n v="5"/>
    <n v="2"/>
    <n v="23"/>
    <n v="7"/>
    <n v="5259"/>
    <n v="1503"/>
    <n v="1126"/>
    <n v="789"/>
    <n v="875"/>
    <n v="267"/>
    <n v="251"/>
    <n v="522"/>
    <n v="537"/>
    <n v="221"/>
    <n v="311"/>
    <n v="105"/>
    <n v="-597"/>
    <n v="196"/>
  </r>
  <r>
    <x v="3"/>
    <x v="1"/>
    <x v="4"/>
    <n v="7"/>
    <n v="4"/>
    <n v="23"/>
    <n v="7"/>
    <n v="5259"/>
    <n v="1503"/>
    <n v="1126"/>
    <n v="789"/>
    <n v="875"/>
    <n v="267"/>
    <n v="251"/>
    <n v="522"/>
    <n v="537"/>
    <n v="221"/>
    <n v="311"/>
    <n v="105"/>
    <n v="-597"/>
    <n v="196"/>
  </r>
  <r>
    <x v="3"/>
    <x v="2"/>
    <x v="42"/>
    <n v="120"/>
    <n v="246"/>
    <n v="120"/>
    <n v="247"/>
    <n v="29934"/>
    <n v="58959"/>
    <n v="10347"/>
    <n v="21853"/>
    <n v="25061"/>
    <n v="31272"/>
    <n v="-14714"/>
    <n v="-9419"/>
    <n v="6558"/>
    <n v="9950"/>
    <n v="4304"/>
    <n v="22142"/>
    <n v="-25577"/>
    <n v="-41511"/>
  </r>
  <r>
    <x v="3"/>
    <x v="2"/>
    <x v="41"/>
    <n v="2786"/>
    <n v="2503"/>
    <n v="37397"/>
    <n v="28349"/>
    <n v="7852957"/>
    <n v="6338556"/>
    <n v="2552633"/>
    <n v="2499185"/>
    <n v="1301422"/>
    <n v="1126906"/>
    <n v="1251211"/>
    <n v="1372279"/>
    <n v="774720"/>
    <n v="931640"/>
    <n v="448457"/>
    <n v="443840"/>
    <n v="28033"/>
    <n v="-3201"/>
  </r>
  <r>
    <x v="3"/>
    <x v="2"/>
    <x v="4"/>
    <n v="2919"/>
    <n v="2762"/>
    <n v="37517"/>
    <n v="28596"/>
    <n v="7882891"/>
    <n v="6397515"/>
    <n v="2562980"/>
    <n v="2521038"/>
    <n v="1326483"/>
    <n v="1158178"/>
    <n v="1236497"/>
    <n v="1362860"/>
    <n v="781278"/>
    <n v="941590"/>
    <n v="452761"/>
    <n v="465982"/>
    <n v="2456"/>
    <n v="-44712"/>
  </r>
  <r>
    <x v="4"/>
    <x v="0"/>
    <x v="43"/>
    <n v="3"/>
    <n v="3"/>
    <n v="7"/>
    <n v="7"/>
    <n v="1506"/>
    <n v="1588"/>
    <n v="571"/>
    <n v="589"/>
    <n v="345"/>
    <n v="327"/>
    <n v="226"/>
    <n v="262"/>
    <n v="31"/>
    <n v="47"/>
    <n v="75"/>
    <n v="78"/>
    <n v="119"/>
    <n v="137"/>
  </r>
  <r>
    <x v="4"/>
    <x v="0"/>
    <x v="44"/>
    <n v="16"/>
    <n v="9"/>
    <n v="33"/>
    <n v="19"/>
    <n v="16551"/>
    <n v="9359"/>
    <n v="6026"/>
    <n v="3974"/>
    <n v="2982"/>
    <n v="2233"/>
    <n v="3044"/>
    <n v="1741"/>
    <n v="104"/>
    <n v="71"/>
    <n v="1237"/>
    <n v="877"/>
    <n v="1702"/>
    <n v="793"/>
  </r>
  <r>
    <x v="4"/>
    <x v="0"/>
    <x v="4"/>
    <n v="23"/>
    <n v="16"/>
    <n v="40"/>
    <n v="26"/>
    <n v="18057"/>
    <n v="10947"/>
    <n v="6597"/>
    <n v="4563"/>
    <n v="3327"/>
    <n v="2560"/>
    <n v="3270"/>
    <n v="2003"/>
    <n v="135"/>
    <n v="118"/>
    <n v="1312"/>
    <n v="955"/>
    <n v="1821"/>
    <n v="930"/>
  </r>
  <r>
    <x v="4"/>
    <x v="1"/>
    <x v="43"/>
    <n v="114"/>
    <n v="103"/>
    <n v="393"/>
    <n v="219"/>
    <n v="52683"/>
    <n v="37907"/>
    <n v="14783"/>
    <n v="10474"/>
    <n v="12061"/>
    <n v="7788"/>
    <n v="2722"/>
    <n v="2685"/>
    <n v="1097"/>
    <n v="1128"/>
    <n v="2641"/>
    <n v="1846"/>
    <n v="-1015"/>
    <n v="-288"/>
  </r>
  <r>
    <x v="4"/>
    <x v="1"/>
    <x v="45"/>
    <n v="0"/>
    <n v="1"/>
    <n v="0"/>
    <n v="1"/>
    <n v="0"/>
    <n v="0"/>
    <n v="0"/>
    <n v="0"/>
    <n v="0"/>
    <n v="0"/>
    <n v="0"/>
    <n v="0"/>
    <n v="0"/>
    <n v="0"/>
    <n v="0"/>
    <n v="0"/>
    <n v="0"/>
    <n v="0"/>
  </r>
  <r>
    <x v="4"/>
    <x v="1"/>
    <x v="44"/>
    <n v="3"/>
    <n v="0"/>
    <n v="11"/>
    <n v="0"/>
    <n v="369"/>
    <n v="0"/>
    <n v="47"/>
    <n v="0"/>
    <n v="63"/>
    <n v="0"/>
    <n v="-16"/>
    <n v="0"/>
    <n v="2"/>
    <n v="0"/>
    <n v="26"/>
    <n v="0"/>
    <n v="-44"/>
    <n v="0"/>
  </r>
  <r>
    <x v="4"/>
    <x v="1"/>
    <x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"/>
    <x v="4"/>
    <n v="118"/>
    <n v="104"/>
    <n v="404"/>
    <n v="220"/>
    <n v="53052"/>
    <n v="37907"/>
    <n v="14830"/>
    <n v="10474"/>
    <n v="12124"/>
    <n v="7788"/>
    <n v="2706"/>
    <n v="2685"/>
    <n v="1099"/>
    <n v="1128"/>
    <n v="2667"/>
    <n v="1846"/>
    <n v="-1059"/>
    <n v="-288"/>
  </r>
  <r>
    <x v="4"/>
    <x v="2"/>
    <x v="43"/>
    <n v="4715"/>
    <n v="4427"/>
    <n v="17941"/>
    <n v="17743"/>
    <n v="3127219"/>
    <n v="2843876"/>
    <n v="898300"/>
    <n v="1008194"/>
    <n v="714828"/>
    <n v="584262"/>
    <n v="183472"/>
    <n v="423932"/>
    <n v="64995"/>
    <n v="84612"/>
    <n v="156539"/>
    <n v="138477"/>
    <n v="-38061"/>
    <n v="200843"/>
  </r>
  <r>
    <x v="4"/>
    <x v="2"/>
    <x v="45"/>
    <n v="11979"/>
    <n v="13383"/>
    <n v="53854"/>
    <n v="54398"/>
    <n v="6139677"/>
    <n v="7041014"/>
    <n v="2301236"/>
    <n v="3233958"/>
    <n v="2295951"/>
    <n v="2400428"/>
    <n v="5285"/>
    <n v="833530"/>
    <n v="327711"/>
    <n v="433719"/>
    <n v="359956"/>
    <n v="427252"/>
    <n v="-682382"/>
    <n v="-27441"/>
  </r>
  <r>
    <x v="4"/>
    <x v="2"/>
    <x v="47"/>
    <n v="1176"/>
    <n v="0"/>
    <n v="2720"/>
    <n v="0"/>
    <n v="602994"/>
    <n v="0"/>
    <n v="217403"/>
    <n v="0"/>
    <n v="74377"/>
    <n v="0"/>
    <n v="143026"/>
    <n v="0"/>
    <n v="1"/>
    <n v="0"/>
    <n v="51127"/>
    <n v="0"/>
    <n v="91899"/>
    <n v="0"/>
  </r>
  <r>
    <x v="4"/>
    <x v="2"/>
    <x v="44"/>
    <n v="300"/>
    <n v="309"/>
    <n v="582"/>
    <n v="866"/>
    <n v="204249"/>
    <n v="245818"/>
    <n v="63604"/>
    <n v="89838"/>
    <n v="35876"/>
    <n v="58678"/>
    <n v="27728"/>
    <n v="31159"/>
    <n v="1256"/>
    <n v="1860"/>
    <n v="14880"/>
    <n v="23049"/>
    <n v="11592"/>
    <n v="6251"/>
  </r>
  <r>
    <x v="4"/>
    <x v="2"/>
    <x v="46"/>
    <n v="476"/>
    <n v="1282"/>
    <n v="401"/>
    <n v="3096"/>
    <n v="62379"/>
    <n v="593372"/>
    <n v="27625"/>
    <n v="294005"/>
    <n v="456963"/>
    <n v="467842"/>
    <n v="-429338"/>
    <n v="-173837"/>
    <n v="384643"/>
    <n v="415036"/>
    <n v="158625"/>
    <n v="184073"/>
    <n v="-972605"/>
    <n v="-772946"/>
  </r>
  <r>
    <x v="4"/>
    <x v="2"/>
    <x v="4"/>
    <n v="18380"/>
    <n v="19144"/>
    <n v="75498"/>
    <n v="76103"/>
    <n v="10136518"/>
    <n v="10724080"/>
    <n v="3508168"/>
    <n v="4625995"/>
    <n v="3577995"/>
    <n v="3511210"/>
    <n v="-69827"/>
    <n v="1114784"/>
    <n v="778606"/>
    <n v="935227"/>
    <n v="741127"/>
    <n v="772851"/>
    <n v="-1589557"/>
    <n v="-593293"/>
  </r>
  <r>
    <x v="5"/>
    <x v="0"/>
    <x v="48"/>
    <n v="6"/>
    <n v="2"/>
    <n v="11"/>
    <n v="3"/>
    <n v="3083"/>
    <n v="491"/>
    <n v="736"/>
    <n v="354"/>
    <n v="1822"/>
    <n v="272"/>
    <n v="-1087"/>
    <n v="82"/>
    <n v="772"/>
    <n v="110"/>
    <n v="364"/>
    <n v="65"/>
    <n v="-2222"/>
    <n v="-92"/>
  </r>
  <r>
    <x v="5"/>
    <x v="0"/>
    <x v="49"/>
    <n v="48"/>
    <n v="50"/>
    <n v="82"/>
    <n v="65"/>
    <n v="24120"/>
    <n v="18435"/>
    <n v="10081"/>
    <n v="7422"/>
    <n v="5922"/>
    <n v="5063"/>
    <n v="4160"/>
    <n v="2360"/>
    <n v="2028"/>
    <n v="1731"/>
    <n v="2229"/>
    <n v="1760"/>
    <n v="-98"/>
    <n v="-1131"/>
  </r>
  <r>
    <x v="5"/>
    <x v="0"/>
    <x v="4"/>
    <n v="56"/>
    <n v="54"/>
    <n v="93"/>
    <n v="68"/>
    <n v="27203"/>
    <n v="18926"/>
    <n v="10817"/>
    <n v="7776"/>
    <n v="7744"/>
    <n v="5335"/>
    <n v="3073"/>
    <n v="2442"/>
    <n v="2800"/>
    <n v="1841"/>
    <n v="2593"/>
    <n v="1825"/>
    <n v="-2320"/>
    <n v="-1223"/>
  </r>
  <r>
    <x v="5"/>
    <x v="1"/>
    <x v="48"/>
    <n v="6"/>
    <n v="7"/>
    <n v="12"/>
    <n v="13"/>
    <n v="1070"/>
    <n v="2100"/>
    <n v="233"/>
    <n v="496"/>
    <n v="708"/>
    <n v="1156"/>
    <n v="-476"/>
    <n v="-661"/>
    <n v="300"/>
    <n v="467"/>
    <n v="142"/>
    <n v="275"/>
    <n v="-917"/>
    <n v="-1403"/>
  </r>
  <r>
    <x v="5"/>
    <x v="1"/>
    <x v="49"/>
    <n v="215"/>
    <n v="164"/>
    <n v="355"/>
    <n v="319"/>
    <n v="115493"/>
    <n v="91974"/>
    <n v="35961"/>
    <n v="31550"/>
    <n v="27710"/>
    <n v="25254"/>
    <n v="8251"/>
    <n v="6296"/>
    <n v="9490"/>
    <n v="8633"/>
    <n v="10432"/>
    <n v="8781"/>
    <n v="-11671"/>
    <n v="-11117"/>
  </r>
  <r>
    <x v="5"/>
    <x v="1"/>
    <x v="4"/>
    <n v="218"/>
    <n v="170"/>
    <n v="367"/>
    <n v="332"/>
    <n v="116563"/>
    <n v="94074"/>
    <n v="36194"/>
    <n v="32046"/>
    <n v="28418"/>
    <n v="26410"/>
    <n v="7775"/>
    <n v="5635"/>
    <n v="9790"/>
    <n v="9100"/>
    <n v="10574"/>
    <n v="9056"/>
    <n v="-12588"/>
    <n v="-12520"/>
  </r>
  <r>
    <x v="5"/>
    <x v="2"/>
    <x v="48"/>
    <n v="5373"/>
    <n v="7508"/>
    <n v="48763"/>
    <n v="79862"/>
    <n v="2036913"/>
    <n v="2844986"/>
    <n v="630117"/>
    <n v="806915"/>
    <n v="1205331"/>
    <n v="1578984"/>
    <n v="-575214"/>
    <n v="-772069"/>
    <n v="503257"/>
    <n v="637693"/>
    <n v="237363"/>
    <n v="376007"/>
    <n v="-1315834"/>
    <n v="-1785768"/>
  </r>
  <r>
    <x v="5"/>
    <x v="2"/>
    <x v="50"/>
    <n v="22401"/>
    <n v="17026"/>
    <n v="0"/>
    <n v="0"/>
    <n v="6990312.4199999999"/>
    <n v="6242962.9199999999"/>
    <n v="2989558.86"/>
    <n v="2726398.63"/>
    <n v="4189614.22"/>
    <n v="5026469.92"/>
    <n v="-1200055.3600000001"/>
    <n v="-2300071.29"/>
    <n v="1773758.2"/>
    <n v="2030003.61"/>
    <n v="836934.02"/>
    <n v="1196963.31"/>
    <n v="-3810747.58"/>
    <n v="-5527038.21"/>
  </r>
  <r>
    <x v="5"/>
    <x v="2"/>
    <x v="49"/>
    <n v="14338"/>
    <n v="12869"/>
    <n v="22599"/>
    <n v="21076"/>
    <n v="7139746"/>
    <n v="6339431"/>
    <n v="2361435"/>
    <n v="2433148"/>
    <n v="1709092"/>
    <n v="1738696"/>
    <n v="652343"/>
    <n v="694451"/>
    <n v="585323"/>
    <n v="594358"/>
    <n v="643418"/>
    <n v="604551"/>
    <n v="-576398"/>
    <n v="-504458"/>
  </r>
  <r>
    <x v="5"/>
    <x v="2"/>
    <x v="4"/>
    <n v="19006"/>
    <n v="19325"/>
    <n v="71362"/>
    <n v="100938"/>
    <n v="16166971.42"/>
    <n v="15427379.92"/>
    <n v="5981110.8600000003"/>
    <n v="5966461.6299999999"/>
    <n v="7104037.2199999997"/>
    <n v="8344149.9199999999"/>
    <n v="-1122926.3600000001"/>
    <n v="-2377689.29"/>
    <n v="2862338.2"/>
    <n v="3262054.61"/>
    <n v="1717715.02"/>
    <n v="2177521.31"/>
    <n v="-5702979.5800000001"/>
    <n v="-7817264.21"/>
  </r>
  <r>
    <x v="6"/>
    <x v="0"/>
    <x v="51"/>
    <n v="41"/>
    <n v="77"/>
    <n v="138"/>
    <n v="91"/>
    <n v="51258"/>
    <n v="124580"/>
    <n v="21413"/>
    <n v="47101"/>
    <n v="25206"/>
    <n v="63797"/>
    <n v="-3793"/>
    <n v="-16696"/>
    <n v="3147"/>
    <n v="6949"/>
    <n v="15910"/>
    <n v="46616"/>
    <n v="-22850"/>
    <n v="-70261"/>
  </r>
  <r>
    <x v="6"/>
    <x v="0"/>
    <x v="52"/>
    <n v="81"/>
    <n v="97"/>
    <n v="325"/>
    <n v="107"/>
    <n v="115125"/>
    <n v="141820"/>
    <n v="39584"/>
    <n v="59689"/>
    <n v="47747"/>
    <n v="60462"/>
    <n v="-8163"/>
    <n v="-773"/>
    <n v="8808"/>
    <n v="8840"/>
    <n v="32809"/>
    <n v="46969"/>
    <n v="-49779"/>
    <n v="-56582"/>
  </r>
  <r>
    <x v="6"/>
    <x v="0"/>
    <x v="53"/>
    <n v="48"/>
    <n v="80"/>
    <n v="81"/>
    <n v="80"/>
    <n v="67018"/>
    <n v="114240"/>
    <n v="27858"/>
    <n v="48601"/>
    <n v="28000"/>
    <n v="48437"/>
    <n v="-142"/>
    <n v="164"/>
    <n v="5077"/>
    <n v="7678"/>
    <n v="17959"/>
    <n v="36997"/>
    <n v="-23178"/>
    <n v="-44510"/>
  </r>
  <r>
    <x v="6"/>
    <x v="0"/>
    <x v="54"/>
    <n v="102"/>
    <n v="67"/>
    <n v="610"/>
    <n v="74"/>
    <n v="160924"/>
    <n v="97370"/>
    <n v="58347"/>
    <n v="37368"/>
    <n v="84463"/>
    <n v="47198"/>
    <n v="-26116"/>
    <n v="-9830"/>
    <n v="9260"/>
    <n v="4676"/>
    <n v="48337"/>
    <n v="33758"/>
    <n v="-83713"/>
    <n v="-48264"/>
  </r>
  <r>
    <x v="6"/>
    <x v="0"/>
    <x v="55"/>
    <n v="2131"/>
    <n v="0"/>
    <n v="4626"/>
    <n v="0"/>
    <n v="6949906"/>
    <n v="0"/>
    <n v="2559503"/>
    <n v="0"/>
    <n v="1819588"/>
    <n v="0"/>
    <n v="739915"/>
    <n v="0"/>
    <n v="518"/>
    <n v="0"/>
    <n v="666705"/>
    <n v="0"/>
    <n v="72693"/>
    <n v="0"/>
  </r>
  <r>
    <x v="6"/>
    <x v="0"/>
    <x v="56"/>
    <n v="1359"/>
    <n v="0"/>
    <n v="1317"/>
    <n v="0"/>
    <n v="1048035"/>
    <n v="0"/>
    <n v="402730"/>
    <n v="0"/>
    <n v="239643"/>
    <n v="0"/>
    <n v="163087"/>
    <n v="0"/>
    <n v="876"/>
    <n v="0"/>
    <n v="769636"/>
    <n v="0"/>
    <n v="-607425"/>
    <n v="0"/>
  </r>
  <r>
    <x v="6"/>
    <x v="0"/>
    <x v="57"/>
    <n v="7"/>
    <n v="4"/>
    <n v="8"/>
    <n v="4"/>
    <n v="16333"/>
    <n v="11684"/>
    <n v="5875"/>
    <n v="4113"/>
    <n v="2092"/>
    <n v="1575"/>
    <n v="3783"/>
    <n v="2538"/>
    <n v="374"/>
    <n v="218"/>
    <n v="939"/>
    <n v="579"/>
    <n v="2470"/>
    <n v="1741"/>
  </r>
  <r>
    <x v="6"/>
    <x v="0"/>
    <x v="58"/>
    <n v="54"/>
    <n v="0"/>
    <n v="3351"/>
    <n v="0"/>
    <n v="743995"/>
    <n v="0"/>
    <n v="332327"/>
    <n v="0"/>
    <n v="150264"/>
    <n v="0"/>
    <n v="182063"/>
    <n v="0"/>
    <n v="20"/>
    <n v="0"/>
    <n v="24456"/>
    <n v="0"/>
    <n v="157586"/>
    <n v="0"/>
  </r>
  <r>
    <x v="6"/>
    <x v="0"/>
    <x v="59"/>
    <n v="36"/>
    <n v="0"/>
    <n v="109"/>
    <n v="0"/>
    <n v="514073"/>
    <n v="0"/>
    <n v="253480"/>
    <n v="0"/>
    <n v="0"/>
    <n v="0"/>
    <n v="253480"/>
    <n v="0"/>
    <n v="0"/>
    <n v="0"/>
    <n v="0"/>
    <n v="0"/>
    <n v="253480"/>
    <n v="0"/>
  </r>
  <r>
    <x v="6"/>
    <x v="0"/>
    <x v="60"/>
    <n v="480"/>
    <n v="0"/>
    <n v="1505"/>
    <n v="0"/>
    <n v="1573175"/>
    <n v="0"/>
    <n v="637214"/>
    <n v="0"/>
    <n v="238402"/>
    <n v="0"/>
    <n v="398812"/>
    <n v="0"/>
    <n v="1"/>
    <n v="0"/>
    <n v="101874"/>
    <n v="0"/>
    <n v="296936"/>
    <n v="0"/>
  </r>
  <r>
    <x v="6"/>
    <x v="0"/>
    <x v="61"/>
    <n v="7"/>
    <n v="3"/>
    <n v="87"/>
    <n v="81"/>
    <n v="32905"/>
    <n v="17285"/>
    <n v="20004"/>
    <n v="3698"/>
    <n v="2454"/>
    <n v="4872"/>
    <n v="17549"/>
    <n v="-1174"/>
    <n v="346"/>
    <n v="458"/>
    <n v="452"/>
    <n v="-273"/>
    <n v="16751"/>
    <n v="-1360"/>
  </r>
  <r>
    <x v="6"/>
    <x v="0"/>
    <x v="62"/>
    <n v="82"/>
    <n v="117"/>
    <n v="249"/>
    <n v="423"/>
    <n v="175702"/>
    <n v="292666"/>
    <n v="75916"/>
    <n v="133763"/>
    <n v="23644"/>
    <n v="38371"/>
    <n v="52272"/>
    <n v="95392"/>
    <n v="3189"/>
    <n v="4475"/>
    <n v="9656"/>
    <n v="16055"/>
    <n v="39428"/>
    <n v="74861"/>
  </r>
  <r>
    <x v="6"/>
    <x v="0"/>
    <x v="63"/>
    <n v="1"/>
    <n v="0"/>
    <n v="2"/>
    <n v="0"/>
    <n v="88"/>
    <n v="0"/>
    <n v="19"/>
    <n v="0"/>
    <n v="43"/>
    <n v="0"/>
    <n v="-24"/>
    <n v="0"/>
    <n v="19"/>
    <n v="0"/>
    <n v="35"/>
    <n v="0"/>
    <n v="-78"/>
    <n v="0"/>
  </r>
  <r>
    <x v="6"/>
    <x v="0"/>
    <x v="4"/>
    <n v="2688"/>
    <n v="415"/>
    <n v="12408"/>
    <n v="860"/>
    <n v="11448537"/>
    <n v="799645"/>
    <n v="4434270"/>
    <n v="334333"/>
    <n v="2661546"/>
    <n v="264712"/>
    <n v="1772723"/>
    <n v="69621"/>
    <n v="31635"/>
    <n v="33294"/>
    <n v="1688768"/>
    <n v="180701"/>
    <n v="52321"/>
    <n v="-144375"/>
  </r>
  <r>
    <x v="6"/>
    <x v="1"/>
    <x v="51"/>
    <n v="108"/>
    <n v="61"/>
    <n v="622"/>
    <n v="75"/>
    <n v="128953"/>
    <n v="69020"/>
    <n v="39536"/>
    <n v="19932"/>
    <n v="62489"/>
    <n v="35185"/>
    <n v="-22953"/>
    <n v="-15253"/>
    <n v="7804"/>
    <n v="3832"/>
    <n v="39445"/>
    <n v="25709"/>
    <n v="-70202"/>
    <n v="-44795"/>
  </r>
  <r>
    <x v="6"/>
    <x v="1"/>
    <x v="52"/>
    <n v="463"/>
    <n v="452"/>
    <n v="1880"/>
    <n v="465"/>
    <n v="211356"/>
    <n v="110110"/>
    <n v="69651"/>
    <n v="37545"/>
    <n v="86914"/>
    <n v="47022"/>
    <n v="-17263"/>
    <n v="-9477"/>
    <n v="16035"/>
    <n v="6875"/>
    <n v="59728"/>
    <n v="36529"/>
    <n v="-93026"/>
    <n v="-52881"/>
  </r>
  <r>
    <x v="6"/>
    <x v="1"/>
    <x v="53"/>
    <n v="111"/>
    <n v="55"/>
    <n v="974"/>
    <n v="67"/>
    <n v="144006"/>
    <n v="63560"/>
    <n v="49758"/>
    <n v="20800"/>
    <n v="60549"/>
    <n v="26851"/>
    <n v="-10791"/>
    <n v="-6051"/>
    <n v="10970"/>
    <n v="4256"/>
    <n v="38829"/>
    <n v="20509"/>
    <n v="-60590"/>
    <n v="-30817"/>
  </r>
  <r>
    <x v="6"/>
    <x v="1"/>
    <x v="54"/>
    <n v="176"/>
    <n v="79"/>
    <n v="1900"/>
    <n v="99"/>
    <n v="249537"/>
    <n v="81340"/>
    <n v="83815"/>
    <n v="25707"/>
    <n v="128393"/>
    <n v="39566"/>
    <n v="-44578"/>
    <n v="-13858"/>
    <n v="14080"/>
    <n v="3920"/>
    <n v="73470"/>
    <n v="28299"/>
    <n v="-132128"/>
    <n v="-46078"/>
  </r>
  <r>
    <x v="6"/>
    <x v="1"/>
    <x v="55"/>
    <n v="255"/>
    <n v="0"/>
    <n v="319"/>
    <n v="0"/>
    <n v="1296382"/>
    <n v="0"/>
    <n v="475124"/>
    <n v="0"/>
    <n v="350569"/>
    <n v="0"/>
    <n v="124555"/>
    <n v="0"/>
    <n v="100"/>
    <n v="0"/>
    <n v="128433"/>
    <n v="0"/>
    <n v="-3978"/>
    <n v="0"/>
  </r>
  <r>
    <x v="6"/>
    <x v="1"/>
    <x v="56"/>
    <n v="258"/>
    <n v="0"/>
    <n v="344"/>
    <n v="0"/>
    <n v="400536"/>
    <n v="0"/>
    <n v="144039"/>
    <n v="0"/>
    <n v="91939"/>
    <n v="0"/>
    <n v="52100"/>
    <n v="0"/>
    <n v="336"/>
    <n v="0"/>
    <n v="295272"/>
    <n v="0"/>
    <n v="-243508"/>
    <n v="0"/>
  </r>
  <r>
    <x v="6"/>
    <x v="1"/>
    <x v="57"/>
    <n v="3"/>
    <n v="0"/>
    <n v="10"/>
    <n v="0"/>
    <n v="6242"/>
    <n v="0"/>
    <n v="1890"/>
    <n v="0"/>
    <n v="782"/>
    <n v="0"/>
    <n v="1108"/>
    <n v="0"/>
    <n v="140"/>
    <n v="0"/>
    <n v="351"/>
    <n v="0"/>
    <n v="618"/>
    <n v="0"/>
  </r>
  <r>
    <x v="6"/>
    <x v="1"/>
    <x v="58"/>
    <n v="71"/>
    <n v="0"/>
    <n v="6494"/>
    <n v="0"/>
    <n v="1674597"/>
    <n v="0"/>
    <n v="754141"/>
    <n v="0"/>
    <n v="381742"/>
    <n v="0"/>
    <n v="372398"/>
    <n v="0"/>
    <n v="50"/>
    <n v="0"/>
    <n v="59875"/>
    <n v="0"/>
    <n v="312474"/>
    <n v="0"/>
  </r>
  <r>
    <x v="6"/>
    <x v="1"/>
    <x v="59"/>
    <n v="10"/>
    <n v="0"/>
    <n v="56"/>
    <n v="0"/>
    <n v="239480"/>
    <n v="0"/>
    <n v="92967"/>
    <n v="0"/>
    <n v="53"/>
    <n v="0"/>
    <n v="92914"/>
    <n v="0"/>
    <n v="0"/>
    <n v="0"/>
    <n v="0"/>
    <n v="0"/>
    <n v="92914"/>
    <n v="0"/>
  </r>
  <r>
    <x v="6"/>
    <x v="1"/>
    <x v="60"/>
    <n v="13"/>
    <n v="0"/>
    <n v="173"/>
    <n v="0"/>
    <n v="20181"/>
    <n v="0"/>
    <n v="8480"/>
    <n v="0"/>
    <n v="7438"/>
    <n v="0"/>
    <n v="1042"/>
    <n v="0"/>
    <n v="0"/>
    <n v="0"/>
    <n v="434"/>
    <n v="0"/>
    <n v="608"/>
    <n v="0"/>
  </r>
  <r>
    <x v="6"/>
    <x v="1"/>
    <x v="61"/>
    <n v="0"/>
    <n v="2"/>
    <n v="0"/>
    <n v="3"/>
    <n v="0"/>
    <n v="722"/>
    <n v="0"/>
    <n v="264"/>
    <n v="0"/>
    <n v="178"/>
    <n v="0"/>
    <n v="86"/>
    <n v="0"/>
    <n v="19"/>
    <n v="0"/>
    <n v="-11"/>
    <n v="0"/>
    <n v="78"/>
  </r>
  <r>
    <x v="6"/>
    <x v="1"/>
    <x v="62"/>
    <n v="50"/>
    <n v="9"/>
    <n v="148"/>
    <n v="23"/>
    <n v="114101"/>
    <n v="16948"/>
    <n v="49448"/>
    <n v="4521"/>
    <n v="15242"/>
    <n v="2225"/>
    <n v="34206"/>
    <n v="2296"/>
    <n v="2054"/>
    <n v="260"/>
    <n v="6224"/>
    <n v="931"/>
    <n v="25928"/>
    <n v="1105"/>
  </r>
  <r>
    <x v="6"/>
    <x v="1"/>
    <x v="4"/>
    <n v="1054"/>
    <n v="653"/>
    <n v="12920"/>
    <n v="732"/>
    <n v="4485371"/>
    <n v="341700"/>
    <n v="1768849"/>
    <n v="108769"/>
    <n v="1186110"/>
    <n v="151027"/>
    <n v="582738"/>
    <n v="-42257"/>
    <n v="51569"/>
    <n v="19162"/>
    <n v="702061"/>
    <n v="111966"/>
    <n v="-170890"/>
    <n v="-173388"/>
  </r>
  <r>
    <x v="6"/>
    <x v="2"/>
    <x v="52"/>
    <n v="1"/>
    <n v="0"/>
    <n v="1"/>
    <n v="0"/>
    <n v="1545"/>
    <n v="0"/>
    <n v="639"/>
    <n v="0"/>
    <n v="651"/>
    <n v="0"/>
    <n v="-12"/>
    <n v="0"/>
    <n v="120"/>
    <n v="0"/>
    <n v="448"/>
    <n v="0"/>
    <n v="-579"/>
    <n v="0"/>
  </r>
  <r>
    <x v="6"/>
    <x v="2"/>
    <x v="56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"/>
    <x v="57"/>
    <n v="1908"/>
    <n v="1617"/>
    <n v="3775"/>
    <n v="3354"/>
    <n v="1568105"/>
    <n v="1358955"/>
    <n v="485705"/>
    <n v="516165"/>
    <n v="201731"/>
    <n v="186286"/>
    <n v="283974"/>
    <n v="329879"/>
    <n v="35884"/>
    <n v="25801"/>
    <n v="90027"/>
    <n v="68435"/>
    <n v="158064"/>
    <n v="235643"/>
  </r>
  <r>
    <x v="6"/>
    <x v="2"/>
    <x v="58"/>
    <n v="1"/>
    <n v="0"/>
    <n v="4"/>
    <n v="0"/>
    <n v="428"/>
    <n v="0"/>
    <n v="0"/>
    <n v="0"/>
    <n v="112"/>
    <n v="0"/>
    <n v="-112"/>
    <n v="0"/>
    <n v="0"/>
    <n v="0"/>
    <n v="15"/>
    <n v="0"/>
    <n v="-128"/>
    <n v="0"/>
  </r>
  <r>
    <x v="6"/>
    <x v="2"/>
    <x v="59"/>
    <n v="140"/>
    <n v="110"/>
    <n v="139"/>
    <n v="109"/>
    <n v="31318"/>
    <n v="23385"/>
    <n v="12480"/>
    <n v="10019"/>
    <n v="24200"/>
    <n v="14528"/>
    <n v="-11721"/>
    <n v="-4510"/>
    <n v="521"/>
    <n v="1"/>
    <n v="2838"/>
    <n v="1821"/>
    <n v="-15079"/>
    <n v="-6331"/>
  </r>
  <r>
    <x v="6"/>
    <x v="2"/>
    <x v="64"/>
    <n v="0"/>
    <n v="0"/>
    <n v="0"/>
    <n v="0"/>
    <n v="1599712.05"/>
    <n v="903925"/>
    <n v="696034.98"/>
    <n v="375385.69"/>
    <n v="1206714.04"/>
    <n v="571133.29"/>
    <n v="-510679.06"/>
    <n v="-195747.6"/>
    <n v="25962.15"/>
    <n v="38.549999999999997"/>
    <n v="141489.03"/>
    <n v="71569.84"/>
    <n v="-678130.24"/>
    <n v="-267355.99"/>
  </r>
  <r>
    <x v="6"/>
    <x v="2"/>
    <x v="65"/>
    <n v="714"/>
    <n v="658"/>
    <n v="1114"/>
    <n v="1012"/>
    <n v="76105"/>
    <n v="72447"/>
    <n v="28754"/>
    <n v="30604"/>
    <n v="41745"/>
    <n v="38904"/>
    <n v="-12991"/>
    <n v="-8300"/>
    <n v="1445"/>
    <n v="1"/>
    <n v="4998"/>
    <n v="4687"/>
    <n v="-19434"/>
    <n v="-12988"/>
  </r>
  <r>
    <x v="6"/>
    <x v="2"/>
    <x v="66"/>
    <n v="0"/>
    <n v="0"/>
    <n v="0"/>
    <n v="0"/>
    <n v="2591725"/>
    <n v="1721880"/>
    <n v="1325580.58"/>
    <n v="833294.02"/>
    <n v="1422477.06"/>
    <n v="922868.81"/>
    <n v="-96896.48"/>
    <n v="-89574.79"/>
    <n v="49175.03"/>
    <n v="18.73"/>
    <n v="170298.66"/>
    <n v="111185.35"/>
    <n v="-316370.17"/>
    <n v="-200778.87"/>
  </r>
  <r>
    <x v="6"/>
    <x v="2"/>
    <x v="67"/>
    <n v="14"/>
    <n v="25"/>
    <n v="14"/>
    <n v="24"/>
    <n v="3414"/>
    <n v="5832"/>
    <n v="1212"/>
    <n v="2534"/>
    <n v="2373"/>
    <n v="3657"/>
    <n v="-1162"/>
    <n v="-1123"/>
    <n v="66"/>
    <n v="0"/>
    <n v="299"/>
    <n v="441"/>
    <n v="-1527"/>
    <n v="-1564"/>
  </r>
  <r>
    <x v="6"/>
    <x v="2"/>
    <x v="68"/>
    <n v="0"/>
    <n v="0"/>
    <n v="0"/>
    <n v="0"/>
    <n v="803362.02"/>
    <n v="542650"/>
    <n v="420131.55"/>
    <n v="265812.7"/>
    <n v="558434.42000000004"/>
    <n v="340249.1"/>
    <n v="-138302.87"/>
    <n v="-74436.399999999994"/>
    <n v="15433.6"/>
    <n v="0.19"/>
    <n v="70462.880000000005"/>
    <n v="41025.93"/>
    <n v="-224199.35"/>
    <n v="-115462.52"/>
  </r>
  <r>
    <x v="6"/>
    <x v="2"/>
    <x v="69"/>
    <n v="110"/>
    <n v="0"/>
    <n v="110"/>
    <n v="0"/>
    <n v="32076"/>
    <n v="0"/>
    <n v="15005"/>
    <n v="0"/>
    <n v="23172"/>
    <n v="0"/>
    <n v="-8167"/>
    <n v="0"/>
    <n v="1"/>
    <n v="0"/>
    <n v="2360"/>
    <n v="0"/>
    <n v="-10528"/>
    <n v="0"/>
  </r>
  <r>
    <x v="6"/>
    <x v="2"/>
    <x v="70"/>
    <n v="0"/>
    <n v="0"/>
    <n v="0"/>
    <n v="0"/>
    <n v="5288861"/>
    <n v="0"/>
    <n v="2114813.1"/>
    <n v="0"/>
    <n v="3820622.42"/>
    <n v="6584.83"/>
    <n v="-1705809.32"/>
    <n v="-6584.83"/>
    <n v="135.5"/>
    <n v="0"/>
    <n v="389098.48"/>
    <n v="801.16"/>
    <n v="-2095043.3"/>
    <n v="-7385.99"/>
  </r>
  <r>
    <x v="6"/>
    <x v="2"/>
    <x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"/>
    <x v="61"/>
    <n v="8542"/>
    <n v="8950"/>
    <n v="98636"/>
    <n v="28706"/>
    <n v="17835708"/>
    <n v="8259504"/>
    <n v="7085984"/>
    <n v="3339224"/>
    <n v="5019534"/>
    <n v="2019910"/>
    <n v="2066450"/>
    <n v="1319314"/>
    <n v="247533"/>
    <n v="214464"/>
    <n v="323405"/>
    <n v="-127694"/>
    <n v="1495512"/>
    <n v="1232544"/>
  </r>
  <r>
    <x v="6"/>
    <x v="2"/>
    <x v="72"/>
    <n v="0"/>
    <n v="0"/>
    <n v="0"/>
    <n v="0"/>
    <n v="28030"/>
    <n v="0"/>
    <n v="-197727.95"/>
    <n v="-305849.31"/>
    <n v="2715.87"/>
    <n v="0"/>
    <n v="-200443.82"/>
    <n v="-305849.31"/>
    <n v="389.05"/>
    <n v="0"/>
    <n v="508.3"/>
    <n v="0"/>
    <n v="-201341.17"/>
    <n v="-305849.31"/>
  </r>
  <r>
    <x v="6"/>
    <x v="2"/>
    <x v="73"/>
    <n v="38"/>
    <n v="87"/>
    <n v="64"/>
    <n v="166"/>
    <n v="9728"/>
    <n v="21980"/>
    <n v="2721"/>
    <n v="5357"/>
    <n v="7931"/>
    <n v="-2712"/>
    <n v="-5210"/>
    <n v="8069"/>
    <n v="463"/>
    <n v="575"/>
    <n v="1494"/>
    <n v="1007"/>
    <n v="-7167"/>
    <n v="6486"/>
  </r>
  <r>
    <x v="6"/>
    <x v="2"/>
    <x v="74"/>
    <n v="0"/>
    <n v="0"/>
    <n v="0"/>
    <n v="0"/>
    <n v="4085"/>
    <n v="0"/>
    <n v="1883.63"/>
    <n v="0"/>
    <n v="2725.4"/>
    <n v="0"/>
    <n v="-841.77"/>
    <n v="0"/>
    <n v="158.84"/>
    <n v="0"/>
    <n v="513.46"/>
    <n v="0"/>
    <n v="-1514.07"/>
    <n v="0"/>
  </r>
  <r>
    <x v="6"/>
    <x v="2"/>
    <x v="75"/>
    <n v="0"/>
    <n v="0"/>
    <n v="0"/>
    <n v="0"/>
    <n v="328242.5"/>
    <n v="0"/>
    <n v="328242.5"/>
    <n v="0"/>
    <n v="598559.56999999995"/>
    <n v="0"/>
    <n v="-270317.07"/>
    <n v="0"/>
    <n v="0.09"/>
    <n v="0"/>
    <n v="72453.649999999994"/>
    <n v="0"/>
    <n v="-342770.81"/>
    <n v="0"/>
  </r>
  <r>
    <x v="6"/>
    <x v="2"/>
    <x v="62"/>
    <n v="3780"/>
    <n v="3638"/>
    <n v="24798"/>
    <n v="28858"/>
    <n v="6838181"/>
    <n v="6543340"/>
    <n v="2393768"/>
    <n v="2497914"/>
    <n v="917190"/>
    <n v="857353"/>
    <n v="1476579"/>
    <n v="1640561"/>
    <n v="123665"/>
    <n v="99999"/>
    <n v="374565"/>
    <n v="358732"/>
    <n v="978349"/>
    <n v="1181830"/>
  </r>
  <r>
    <x v="6"/>
    <x v="2"/>
    <x v="76"/>
    <n v="1531"/>
    <n v="1188"/>
    <n v="4822"/>
    <n v="3437"/>
    <n v="336977"/>
    <n v="307642"/>
    <n v="116365"/>
    <n v="138714"/>
    <n v="391949"/>
    <n v="344599"/>
    <n v="-275585"/>
    <n v="-205886"/>
    <n v="2657"/>
    <n v="439"/>
    <n v="60860"/>
    <n v="59370"/>
    <n v="-339101"/>
    <n v="-265695"/>
  </r>
  <r>
    <x v="6"/>
    <x v="2"/>
    <x v="77"/>
    <n v="0"/>
    <n v="0"/>
    <n v="0"/>
    <n v="0"/>
    <n v="799406.53"/>
    <n v="584981"/>
    <n v="378419.49"/>
    <n v="262981.40000000002"/>
    <n v="908287.17"/>
    <n v="673719.18"/>
    <n v="-529867.68000000005"/>
    <n v="-410737.78"/>
    <n v="6160.1"/>
    <n v="859"/>
    <n v="141262.49"/>
    <n v="116073.57"/>
    <n v="-677290.27"/>
    <n v="-527670.35"/>
  </r>
  <r>
    <x v="6"/>
    <x v="2"/>
    <x v="78"/>
    <n v="4856"/>
    <n v="4589"/>
    <n v="7877"/>
    <n v="9033"/>
    <n v="7547992"/>
    <n v="7145023"/>
    <n v="2117863"/>
    <n v="2483057"/>
    <n v="2116761"/>
    <n v="1957185"/>
    <n v="1101"/>
    <n v="525873"/>
    <n v="204564"/>
    <n v="185702"/>
    <n v="618243"/>
    <n v="597618"/>
    <n v="-821705"/>
    <n v="-257447"/>
  </r>
  <r>
    <x v="6"/>
    <x v="2"/>
    <x v="79"/>
    <n v="0"/>
    <n v="0"/>
    <n v="0"/>
    <n v="0"/>
    <n v="135029"/>
    <n v="0"/>
    <n v="17736.150000000001"/>
    <n v="0"/>
    <n v="38381.65"/>
    <n v="0"/>
    <n v="-20645.5"/>
    <n v="0"/>
    <n v="3705.99"/>
    <n v="0"/>
    <n v="11209.46"/>
    <n v="0"/>
    <n v="-35560.949999999997"/>
    <n v="0"/>
  </r>
  <r>
    <x v="6"/>
    <x v="2"/>
    <x v="63"/>
    <n v="1936"/>
    <n v="1677"/>
    <n v="7426"/>
    <n v="5173"/>
    <n v="748379"/>
    <n v="406208"/>
    <n v="282331"/>
    <n v="251123"/>
    <n v="368156"/>
    <n v="196261"/>
    <n v="-85825"/>
    <n v="54862"/>
    <n v="162501"/>
    <n v="89041"/>
    <n v="300872"/>
    <n v="177569"/>
    <n v="-549197"/>
    <n v="-211748"/>
  </r>
  <r>
    <x v="6"/>
    <x v="2"/>
    <x v="80"/>
    <n v="0"/>
    <n v="0"/>
    <n v="0"/>
    <n v="0"/>
    <n v="9674836.2400000002"/>
    <n v="9966018.6500000004"/>
    <n v="3852895.84"/>
    <n v="3564890.89"/>
    <n v="4684013.1399999997"/>
    <n v="4418350.3899999997"/>
    <n v="-831117.3"/>
    <n v="-853459.5"/>
    <n v="2068749.6"/>
    <n v="2004546.48"/>
    <n v="3831697.61"/>
    <n v="3997535.06"/>
    <n v="-6731564.5099999998"/>
    <n v="-6855541.04"/>
  </r>
  <r>
    <x v="6"/>
    <x v="2"/>
    <x v="81"/>
    <n v="409"/>
    <n v="214"/>
    <n v="409"/>
    <n v="218"/>
    <n v="76194"/>
    <n v="36351"/>
    <n v="26930"/>
    <n v="17354"/>
    <n v="134967"/>
    <n v="68531"/>
    <n v="-108037"/>
    <n v="-51178"/>
    <n v="1760"/>
    <n v="825"/>
    <n v="20473"/>
    <n v="10303"/>
    <n v="-130270"/>
    <n v="-62306"/>
  </r>
  <r>
    <x v="6"/>
    <x v="2"/>
    <x v="82"/>
    <n v="0"/>
    <n v="0"/>
    <n v="0"/>
    <n v="0"/>
    <n v="110515"/>
    <n v="114085"/>
    <n v="49917.16"/>
    <n v="52443.5"/>
    <n v="193876.4"/>
    <n v="213768.08"/>
    <n v="-143959.24"/>
    <n v="-161324.57999999999"/>
    <n v="2526.87"/>
    <n v="2572.7399999999998"/>
    <n v="29408.22"/>
    <n v="32138.86"/>
    <n v="-175894.33"/>
    <n v="-196036.18"/>
  </r>
  <r>
    <x v="6"/>
    <x v="2"/>
    <x v="4"/>
    <n v="23575"/>
    <n v="22479"/>
    <n v="149189"/>
    <n v="80090"/>
    <n v="56469954.340000004"/>
    <n v="38014206.649999999"/>
    <n v="21557684.030000001"/>
    <n v="14341023.890000001"/>
    <n v="22687279.140000001"/>
    <n v="12831175.68"/>
    <n v="-1129598.1100000001"/>
    <n v="1509846.21"/>
    <n v="2953576.82"/>
    <n v="2624883.69"/>
    <n v="6659299.2400000002"/>
    <n v="5522618.7699999996"/>
    <n v="-10742469.17"/>
    <n v="-6637656.25"/>
  </r>
  <r>
    <x v="7"/>
    <x v="0"/>
    <x v="83"/>
    <n v="33"/>
    <n v="21"/>
    <n v="40"/>
    <n v="21"/>
    <n v="10211"/>
    <n v="4338"/>
    <n v="4620"/>
    <n v="1799"/>
    <n v="3678"/>
    <n v="1644"/>
    <n v="942"/>
    <n v="155"/>
    <n v="192"/>
    <n v="93"/>
    <n v="489"/>
    <n v="239"/>
    <n v="260"/>
    <n v="-178"/>
  </r>
  <r>
    <x v="7"/>
    <x v="0"/>
    <x v="84"/>
    <n v="1"/>
    <n v="0"/>
    <n v="10"/>
    <n v="0"/>
    <n v="3108"/>
    <n v="0"/>
    <n v="1654"/>
    <n v="0"/>
    <n v="265"/>
    <n v="0"/>
    <n v="1389"/>
    <n v="0"/>
    <n v="169"/>
    <n v="0"/>
    <n v="153"/>
    <n v="0"/>
    <n v="1067"/>
    <n v="0"/>
  </r>
  <r>
    <x v="7"/>
    <x v="0"/>
    <x v="4"/>
    <n v="44"/>
    <n v="31"/>
    <n v="50"/>
    <n v="21"/>
    <n v="13319"/>
    <n v="4338"/>
    <n v="6274"/>
    <n v="1799"/>
    <n v="3943"/>
    <n v="1644"/>
    <n v="2331"/>
    <n v="155"/>
    <n v="361"/>
    <n v="93"/>
    <n v="642"/>
    <n v="239"/>
    <n v="1327"/>
    <n v="-178"/>
  </r>
  <r>
    <x v="7"/>
    <x v="1"/>
    <x v="83"/>
    <n v="108"/>
    <n v="108"/>
    <n v="125"/>
    <n v="118"/>
    <n v="63151"/>
    <n v="49811"/>
    <n v="17127"/>
    <n v="14527"/>
    <n v="21855"/>
    <n v="18357"/>
    <n v="-4729"/>
    <n v="-3830"/>
    <n v="1143"/>
    <n v="1042"/>
    <n v="2906"/>
    <n v="2672"/>
    <n v="-8778"/>
    <n v="-7544"/>
  </r>
  <r>
    <x v="7"/>
    <x v="1"/>
    <x v="85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4"/>
    <n v="110"/>
    <n v="109"/>
    <n v="125"/>
    <n v="118"/>
    <n v="63151"/>
    <n v="49811"/>
    <n v="17127"/>
    <n v="14527"/>
    <n v="21855"/>
    <n v="18357"/>
    <n v="-4729"/>
    <n v="-3830"/>
    <n v="1143"/>
    <n v="1042"/>
    <n v="2906"/>
    <n v="2672"/>
    <n v="-8778"/>
    <n v="-7544"/>
  </r>
  <r>
    <x v="7"/>
    <x v="2"/>
    <x v="83"/>
    <n v="12145"/>
    <n v="11863"/>
    <n v="26064"/>
    <n v="24883"/>
    <n v="9183674"/>
    <n v="7702080"/>
    <n v="3277173"/>
    <n v="3143438"/>
    <n v="3286151"/>
    <n v="2860269"/>
    <n v="-8978"/>
    <n v="283169"/>
    <n v="171857"/>
    <n v="162285"/>
    <n v="436791"/>
    <n v="416409"/>
    <n v="-617627"/>
    <n v="-295525"/>
  </r>
  <r>
    <x v="7"/>
    <x v="2"/>
    <x v="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"/>
    <x v="87"/>
    <n v="544"/>
    <n v="943"/>
    <n v="592"/>
    <n v="1039"/>
    <n v="98420"/>
    <n v="180622"/>
    <n v="27044"/>
    <n v="64677"/>
    <n v="889865"/>
    <n v="820291"/>
    <n v="-862821"/>
    <n v="-755614"/>
    <n v="455622"/>
    <n v="422762"/>
    <n v="815360"/>
    <n v="771200"/>
    <n v="-2133803"/>
    <n v="-1949576"/>
  </r>
  <r>
    <x v="7"/>
    <x v="2"/>
    <x v="84"/>
    <n v="5145"/>
    <n v="5517"/>
    <n v="64918"/>
    <n v="56742"/>
    <n v="16501825"/>
    <n v="16243751"/>
    <n v="6167103"/>
    <n v="6545534"/>
    <n v="1462106"/>
    <n v="1399427"/>
    <n v="4704998"/>
    <n v="5146108"/>
    <n v="922943"/>
    <n v="847407"/>
    <n v="840083"/>
    <n v="812200"/>
    <n v="2941972"/>
    <n v="3486500"/>
  </r>
  <r>
    <x v="7"/>
    <x v="2"/>
    <x v="88"/>
    <n v="8518"/>
    <n v="7556"/>
    <n v="81624"/>
    <n v="73776"/>
    <n v="5879969"/>
    <n v="5277088"/>
    <n v="2090632"/>
    <n v="1792520"/>
    <n v="1451781"/>
    <n v="1262546"/>
    <n v="638850"/>
    <n v="529974"/>
    <n v="129653"/>
    <n v="125751"/>
    <n v="336345"/>
    <n v="319033"/>
    <n v="172852"/>
    <n v="85190"/>
  </r>
  <r>
    <x v="7"/>
    <x v="2"/>
    <x v="89"/>
    <n v="892"/>
    <n v="694"/>
    <n v="8806"/>
    <n v="6472"/>
    <n v="649753"/>
    <n v="458975"/>
    <n v="210494"/>
    <n v="143392"/>
    <n v="109599"/>
    <n v="121766"/>
    <n v="100895"/>
    <n v="21626"/>
    <n v="11291"/>
    <n v="15100"/>
    <n v="28247"/>
    <n v="31350"/>
    <n v="61357"/>
    <n v="-24824"/>
  </r>
  <r>
    <x v="7"/>
    <x v="2"/>
    <x v="85"/>
    <n v="18869"/>
    <n v="17012"/>
    <n v="123821"/>
    <n v="123287"/>
    <n v="10323562"/>
    <n v="10015513"/>
    <n v="4183750"/>
    <n v="4037855"/>
    <n v="2869289"/>
    <n v="2662448"/>
    <n v="1314461"/>
    <n v="1375407"/>
    <n v="246134"/>
    <n v="218946"/>
    <n v="691447"/>
    <n v="672461"/>
    <n v="376880"/>
    <n v="484000"/>
  </r>
  <r>
    <x v="7"/>
    <x v="2"/>
    <x v="9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"/>
    <x v="91"/>
    <n v="7070"/>
    <n v="6009"/>
    <n v="50393"/>
    <n v="45674"/>
    <n v="4174649"/>
    <n v="3703944"/>
    <n v="1549191"/>
    <n v="1378148"/>
    <n v="1242795"/>
    <n v="1011468"/>
    <n v="306396"/>
    <n v="366680"/>
    <n v="91049"/>
    <n v="81332"/>
    <n v="261077"/>
    <n v="236313"/>
    <n v="-45729"/>
    <n v="49035"/>
  </r>
  <r>
    <x v="7"/>
    <x v="2"/>
    <x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"/>
    <x v="93"/>
    <n v="10724"/>
    <n v="9457"/>
    <n v="80052"/>
    <n v="70000"/>
    <n v="6674374"/>
    <n v="5777736"/>
    <n v="2563390"/>
    <n v="2265023"/>
    <n v="1898543"/>
    <n v="1770517"/>
    <n v="664847"/>
    <n v="494506"/>
    <n v="141975"/>
    <n v="118473"/>
    <n v="405407"/>
    <n v="394874"/>
    <n v="117466"/>
    <n v="-18841"/>
  </r>
  <r>
    <x v="7"/>
    <x v="2"/>
    <x v="94"/>
    <n v="0"/>
    <n v="0"/>
    <n v="0"/>
    <n v="0"/>
    <n v="0"/>
    <n v="0"/>
    <n v="0"/>
    <n v="0"/>
    <n v="0"/>
    <n v="1770951.78"/>
    <n v="0"/>
    <n v="-1770951.78"/>
    <n v="0"/>
    <n v="118502.25"/>
    <n v="0"/>
    <n v="394971.55"/>
    <n v="0"/>
    <n v="-2284425.58"/>
  </r>
  <r>
    <x v="7"/>
    <x v="2"/>
    <x v="95"/>
    <n v="3371"/>
    <n v="2867"/>
    <n v="26098"/>
    <n v="23255"/>
    <n v="2125145"/>
    <n v="1895472"/>
    <n v="822024"/>
    <n v="808993"/>
    <n v="423006"/>
    <n v="425056"/>
    <n v="399019"/>
    <n v="383937"/>
    <n v="112067"/>
    <n v="128969"/>
    <n v="554965"/>
    <n v="253847"/>
    <n v="-268013"/>
    <n v="1121"/>
  </r>
  <r>
    <x v="7"/>
    <x v="2"/>
    <x v="96"/>
    <n v="1398"/>
    <n v="1221"/>
    <n v="12619"/>
    <n v="10972"/>
    <n v="910849"/>
    <n v="803171"/>
    <n v="337772"/>
    <n v="291537"/>
    <n v="180868"/>
    <n v="137186"/>
    <n v="156904"/>
    <n v="154351"/>
    <n v="19754"/>
    <n v="20076"/>
    <n v="60600"/>
    <n v="50667"/>
    <n v="76549"/>
    <n v="83608"/>
  </r>
  <r>
    <x v="7"/>
    <x v="2"/>
    <x v="97"/>
    <n v="594"/>
    <n v="574"/>
    <n v="5033"/>
    <n v="6170"/>
    <n v="358669"/>
    <n v="438504"/>
    <n v="125426"/>
    <n v="170009"/>
    <n v="42461"/>
    <n v="13345"/>
    <n v="82965"/>
    <n v="156664"/>
    <n v="17519"/>
    <n v="7163"/>
    <n v="20546"/>
    <n v="14220"/>
    <n v="44899"/>
    <n v="135281"/>
  </r>
  <r>
    <x v="7"/>
    <x v="2"/>
    <x v="4"/>
    <n v="68325"/>
    <n v="62685"/>
    <n v="480020"/>
    <n v="442270"/>
    <n v="56880889"/>
    <n v="52496856"/>
    <n v="21353999"/>
    <n v="20641126"/>
    <n v="13856464"/>
    <n v="14255270.779999999"/>
    <n v="7497536"/>
    <n v="6385856.2199999997"/>
    <n v="2319864"/>
    <n v="2266766.25"/>
    <n v="4450868"/>
    <n v="4367545.55"/>
    <n v="726803"/>
    <n v="-248456.58"/>
  </r>
  <r>
    <x v="8"/>
    <x v="0"/>
    <x v="98"/>
    <n v="21"/>
    <n v="23"/>
    <n v="108"/>
    <n v="84"/>
    <n v="36239"/>
    <n v="43168"/>
    <n v="15645"/>
    <n v="17252"/>
    <n v="9767"/>
    <n v="10986"/>
    <n v="5878"/>
    <n v="6267"/>
    <n v="996"/>
    <n v="1244"/>
    <n v="2490"/>
    <n v="2753"/>
    <n v="2392"/>
    <n v="2270"/>
  </r>
  <r>
    <x v="8"/>
    <x v="0"/>
    <x v="99"/>
    <n v="1"/>
    <n v="0"/>
    <n v="120"/>
    <n v="0"/>
    <n v="262500"/>
    <n v="0"/>
    <n v="76125"/>
    <n v="0"/>
    <n v="72917"/>
    <n v="0"/>
    <n v="3208"/>
    <n v="0"/>
    <n v="0"/>
    <n v="0"/>
    <n v="0"/>
    <n v="0"/>
    <n v="3208"/>
    <n v="0"/>
  </r>
  <r>
    <x v="8"/>
    <x v="0"/>
    <x v="4"/>
    <n v="26"/>
    <n v="27"/>
    <n v="228"/>
    <n v="84"/>
    <n v="298739"/>
    <n v="43168"/>
    <n v="91770"/>
    <n v="17252"/>
    <n v="82684"/>
    <n v="10986"/>
    <n v="9086"/>
    <n v="6267"/>
    <n v="996"/>
    <n v="1244"/>
    <n v="2490"/>
    <n v="2753"/>
    <n v="5600"/>
    <n v="2270"/>
  </r>
  <r>
    <x v="8"/>
    <x v="1"/>
    <x v="98"/>
    <n v="65"/>
    <n v="101"/>
    <n v="129"/>
    <n v="201"/>
    <n v="79267"/>
    <n v="120001"/>
    <n v="23219"/>
    <n v="35256"/>
    <n v="21040"/>
    <n v="30664"/>
    <n v="2179"/>
    <n v="4592"/>
    <n v="2147"/>
    <n v="3472"/>
    <n v="5364"/>
    <n v="7684"/>
    <n v="-5332"/>
    <n v="-6564"/>
  </r>
  <r>
    <x v="8"/>
    <x v="1"/>
    <x v="100"/>
    <n v="0"/>
    <n v="2"/>
    <n v="0"/>
    <n v="6"/>
    <n v="0"/>
    <n v="2119"/>
    <n v="0"/>
    <n v="583"/>
    <n v="0"/>
    <n v="409"/>
    <n v="0"/>
    <n v="174"/>
    <n v="0"/>
    <n v="83"/>
    <n v="0"/>
    <n v="125"/>
    <n v="0"/>
    <n v="-34"/>
  </r>
  <r>
    <x v="8"/>
    <x v="1"/>
    <x v="101"/>
    <n v="2"/>
    <n v="0"/>
    <n v="405"/>
    <n v="0"/>
    <n v="7130"/>
    <n v="0"/>
    <n v="2139"/>
    <n v="0"/>
    <n v="2738"/>
    <n v="0"/>
    <n v="-599"/>
    <n v="0"/>
    <n v="194"/>
    <n v="0"/>
    <n v="317"/>
    <n v="0"/>
    <n v="-1110"/>
    <n v="0"/>
  </r>
  <r>
    <x v="8"/>
    <x v="1"/>
    <x v="102"/>
    <n v="0"/>
    <n v="1"/>
    <n v="0"/>
    <n v="7"/>
    <n v="0"/>
    <n v="1010"/>
    <n v="0"/>
    <n v="165"/>
    <n v="0"/>
    <n v="188"/>
    <n v="0"/>
    <n v="-23"/>
    <n v="0"/>
    <n v="46"/>
    <n v="0"/>
    <n v="63"/>
    <n v="0"/>
    <n v="-132"/>
  </r>
  <r>
    <x v="8"/>
    <x v="1"/>
    <x v="4"/>
    <n v="68"/>
    <n v="105"/>
    <n v="534"/>
    <n v="214"/>
    <n v="86397"/>
    <n v="123130"/>
    <n v="25358"/>
    <n v="36004"/>
    <n v="23778"/>
    <n v="31261"/>
    <n v="1580"/>
    <n v="4743"/>
    <n v="2341"/>
    <n v="3601"/>
    <n v="5681"/>
    <n v="7872"/>
    <n v="-6442"/>
    <n v="-6730"/>
  </r>
  <r>
    <x v="8"/>
    <x v="2"/>
    <x v="98"/>
    <n v="4124"/>
    <n v="5374"/>
    <n v="7283"/>
    <n v="11620"/>
    <n v="3195300"/>
    <n v="4303329"/>
    <n v="1091990"/>
    <n v="1480342"/>
    <n v="875243"/>
    <n v="1102316"/>
    <n v="216747"/>
    <n v="378025"/>
    <n v="89294"/>
    <n v="124829"/>
    <n v="223119"/>
    <n v="276227"/>
    <n v="-95666"/>
    <n v="-23030"/>
  </r>
  <r>
    <x v="8"/>
    <x v="2"/>
    <x v="103"/>
    <n v="0"/>
    <n v="0"/>
    <n v="0"/>
    <n v="0"/>
    <n v="7191798.9299999997"/>
    <n v="4278784.53"/>
    <n v="2248857.31"/>
    <n v="1393825.54"/>
    <n v="1938318.16"/>
    <n v="1086269.6200000001"/>
    <n v="310539.15000000002"/>
    <n v="307555.92"/>
    <n v="197716.19"/>
    <n v="123011.4"/>
    <n v="494001.79"/>
    <n v="272205.56"/>
    <n v="-381178.83"/>
    <n v="-87661.04"/>
  </r>
  <r>
    <x v="8"/>
    <x v="2"/>
    <x v="104"/>
    <n v="1181"/>
    <n v="1033"/>
    <n v="32156"/>
    <n v="29270"/>
    <n v="779327"/>
    <n v="772836"/>
    <n v="298757"/>
    <n v="313807"/>
    <n v="367333"/>
    <n v="306334"/>
    <n v="-68576"/>
    <n v="7473"/>
    <n v="26051"/>
    <n v="26777"/>
    <n v="36356"/>
    <n v="42847"/>
    <n v="-130983"/>
    <n v="-62152"/>
  </r>
  <r>
    <x v="8"/>
    <x v="2"/>
    <x v="105"/>
    <n v="0"/>
    <n v="0"/>
    <n v="0"/>
    <n v="0"/>
    <n v="3273966.96"/>
    <n v="2923202"/>
    <n v="1429552.48"/>
    <n v="1190870.21"/>
    <n v="1263840.43"/>
    <n v="1064267"/>
    <n v="165712.04999999999"/>
    <n v="126603.21"/>
    <n v="112323.83"/>
    <n v="93029.53"/>
    <n v="156770.87"/>
    <n v="148860.19"/>
    <n v="-103382.65"/>
    <n v="-115286.51"/>
  </r>
  <r>
    <x v="8"/>
    <x v="2"/>
    <x v="106"/>
    <n v="1286"/>
    <n v="1177"/>
    <n v="2011"/>
    <n v="2352"/>
    <n v="426686"/>
    <n v="429160"/>
    <n v="158294"/>
    <n v="166956"/>
    <n v="107514"/>
    <n v="103190"/>
    <n v="50780"/>
    <n v="63766"/>
    <n v="17901"/>
    <n v="15196"/>
    <n v="15462"/>
    <n v="15983"/>
    <n v="17417"/>
    <n v="32588"/>
  </r>
  <r>
    <x v="8"/>
    <x v="2"/>
    <x v="107"/>
    <n v="0"/>
    <n v="0"/>
    <n v="0"/>
    <n v="0"/>
    <n v="1763613.28"/>
    <n v="1854968.48"/>
    <n v="876366.51"/>
    <n v="878463.93"/>
    <n v="438656.46"/>
    <n v="444624.99"/>
    <n v="437710.05"/>
    <n v="433838.94"/>
    <n v="73035.649999999994"/>
    <n v="65474.66"/>
    <n v="63091.61"/>
    <n v="68866.89"/>
    <n v="301582.78999999998"/>
    <n v="299497.39"/>
  </r>
  <r>
    <x v="8"/>
    <x v="2"/>
    <x v="108"/>
    <n v="388"/>
    <n v="373"/>
    <n v="670"/>
    <n v="741"/>
    <n v="179318"/>
    <n v="189981"/>
    <n v="63236"/>
    <n v="71687"/>
    <n v="98126"/>
    <n v="100451"/>
    <n v="-34891"/>
    <n v="-28765"/>
    <n v="7122"/>
    <n v="6460"/>
    <n v="12090"/>
    <n v="13967"/>
    <n v="-54103"/>
    <n v="-49192"/>
  </r>
  <r>
    <x v="8"/>
    <x v="2"/>
    <x v="109"/>
    <n v="0"/>
    <n v="0"/>
    <n v="0"/>
    <n v="0"/>
    <n v="628359"/>
    <n v="630625"/>
    <n v="316358.57"/>
    <n v="320357.39"/>
    <n v="344561.55"/>
    <n v="327538.21000000002"/>
    <n v="-28202.98"/>
    <n v="-7180.82"/>
    <n v="25009.67"/>
    <n v="21065.18"/>
    <n v="42458.55"/>
    <n v="45543.02"/>
    <n v="-95671.2"/>
    <n v="-73789.02"/>
  </r>
  <r>
    <x v="8"/>
    <x v="2"/>
    <x v="110"/>
    <n v="0"/>
    <n v="0"/>
    <n v="0"/>
    <n v="0"/>
    <n v="3038037.81"/>
    <n v="2304490"/>
    <n v="1061845.32"/>
    <n v="748390.39"/>
    <n v="0"/>
    <n v="509340.42"/>
    <n v="1061845.32"/>
    <n v="239049.97"/>
    <n v="0"/>
    <n v="0.2"/>
    <n v="0"/>
    <n v="59424.46"/>
    <n v="1061845.32"/>
    <n v="179625.31"/>
  </r>
  <r>
    <x v="8"/>
    <x v="2"/>
    <x v="100"/>
    <n v="4180"/>
    <n v="3485"/>
    <n v="13631"/>
    <n v="15279"/>
    <n v="7951765"/>
    <n v="8002672"/>
    <n v="2304552"/>
    <n v="2627541"/>
    <n v="1644672"/>
    <n v="1530977"/>
    <n v="659880"/>
    <n v="1096564"/>
    <n v="345789"/>
    <n v="311449"/>
    <n v="462627"/>
    <n v="467501"/>
    <n v="-148536"/>
    <n v="317614"/>
  </r>
  <r>
    <x v="8"/>
    <x v="2"/>
    <x v="111"/>
    <n v="0"/>
    <n v="0"/>
    <n v="0"/>
    <n v="0"/>
    <n v="1406580.4"/>
    <n v="1626512.44"/>
    <n v="615338.42000000004"/>
    <n v="717526.3"/>
    <n v="295411.59999999998"/>
    <n v="309653.09000000003"/>
    <n v="319926.82"/>
    <n v="407873.21"/>
    <n v="62105.34"/>
    <n v="62993.24"/>
    <n v="83102.78"/>
    <n v="94556.09"/>
    <n v="174718.7"/>
    <n v="250323.88"/>
  </r>
  <r>
    <x v="8"/>
    <x v="2"/>
    <x v="112"/>
    <n v="1996"/>
    <n v="1682"/>
    <n v="273828"/>
    <n v="231231"/>
    <n v="5024577"/>
    <n v="4281148"/>
    <n v="2060440"/>
    <n v="1888216"/>
    <n v="1962137"/>
    <n v="1692666"/>
    <n v="98303"/>
    <n v="195550"/>
    <n v="173937"/>
    <n v="140846"/>
    <n v="678239"/>
    <n v="665880"/>
    <n v="-753873"/>
    <n v="-611176"/>
  </r>
  <r>
    <x v="8"/>
    <x v="2"/>
    <x v="113"/>
    <n v="0"/>
    <n v="0"/>
    <n v="0"/>
    <n v="0"/>
    <n v="590867.59"/>
    <n v="582555"/>
    <n v="308604.63"/>
    <n v="273445.7"/>
    <n v="111206.2"/>
    <n v="232536.08"/>
    <n v="197398.43"/>
    <n v="40909.620000000003"/>
    <n v="20516.16"/>
    <n v="19349.28"/>
    <n v="79997.429999999993"/>
    <n v="91477.71"/>
    <n v="96884.84"/>
    <n v="-69917.37"/>
  </r>
  <r>
    <x v="8"/>
    <x v="2"/>
    <x v="101"/>
    <n v="3624"/>
    <n v="2780"/>
    <n v="300738"/>
    <n v="319133"/>
    <n v="6472988"/>
    <n v="6427342"/>
    <n v="2634723"/>
    <n v="2812190"/>
    <n v="2560646"/>
    <n v="2214178"/>
    <n v="74076"/>
    <n v="598012"/>
    <n v="236487"/>
    <n v="211504"/>
    <n v="385664"/>
    <n v="398297"/>
    <n v="-548075"/>
    <n v="-11788"/>
  </r>
  <r>
    <x v="8"/>
    <x v="2"/>
    <x v="114"/>
    <n v="0"/>
    <n v="0"/>
    <n v="0"/>
    <n v="0"/>
    <n v="1791141.48"/>
    <n v="1267860"/>
    <n v="789053.55"/>
    <n v="504275.42"/>
    <n v="429602.68"/>
    <n v="417946.05"/>
    <n v="359450.87"/>
    <n v="86329.37"/>
    <n v="67116.87"/>
    <n v="39923.19"/>
    <n v="109450.74"/>
    <n v="75182.14"/>
    <n v="182883.26"/>
    <n v="-28775.96"/>
  </r>
  <r>
    <x v="8"/>
    <x v="2"/>
    <x v="115"/>
    <n v="430"/>
    <n v="372"/>
    <n v="2408"/>
    <n v="2678"/>
    <n v="588635"/>
    <n v="556647"/>
    <n v="231088"/>
    <n v="253989"/>
    <n v="247348"/>
    <n v="277159"/>
    <n v="-16260"/>
    <n v="-23170"/>
    <n v="20578"/>
    <n v="50584"/>
    <n v="49915"/>
    <n v="52646"/>
    <n v="-86753"/>
    <n v="-126400"/>
  </r>
  <r>
    <x v="8"/>
    <x v="2"/>
    <x v="116"/>
    <n v="0"/>
    <n v="0"/>
    <n v="0"/>
    <n v="0"/>
    <n v="47047"/>
    <n v="0"/>
    <n v="25047.94"/>
    <n v="0"/>
    <n v="19750.939999999999"/>
    <n v="0"/>
    <n v="5297"/>
    <n v="0"/>
    <n v="1643.14"/>
    <n v="0"/>
    <n v="3985.57"/>
    <n v="0"/>
    <n v="-331.71"/>
    <n v="0"/>
  </r>
  <r>
    <x v="8"/>
    <x v="2"/>
    <x v="102"/>
    <n v="5004"/>
    <n v="4224"/>
    <n v="829629"/>
    <n v="714555"/>
    <n v="61499110"/>
    <n v="44395706"/>
    <n v="27080952"/>
    <n v="20375417"/>
    <n v="15734106"/>
    <n v="8389960"/>
    <n v="11346845"/>
    <n v="11985456"/>
    <n v="2429058"/>
    <n v="2031408"/>
    <n v="3776292"/>
    <n v="2816885"/>
    <n v="5141495"/>
    <n v="7137164"/>
  </r>
  <r>
    <x v="8"/>
    <x v="2"/>
    <x v="99"/>
    <n v="386"/>
    <n v="421"/>
    <n v="11845"/>
    <n v="1022"/>
    <n v="23223169"/>
    <n v="8825306"/>
    <n v="12583707"/>
    <n v="3535179"/>
    <n v="10518790"/>
    <n v="4292806"/>
    <n v="2064918"/>
    <n v="-757626"/>
    <n v="580082"/>
    <n v="214611"/>
    <n v="1805364"/>
    <n v="570325"/>
    <n v="-320528"/>
    <n v="-1542563"/>
  </r>
  <r>
    <x v="8"/>
    <x v="2"/>
    <x v="117"/>
    <n v="0"/>
    <n v="0"/>
    <n v="0"/>
    <n v="0"/>
    <n v="3414613.5"/>
    <n v="3630935"/>
    <n v="1637480.45"/>
    <n v="1726702.91"/>
    <n v="512035.22"/>
    <n v="1819737.3"/>
    <n v="1125445.23"/>
    <n v="-93034.39"/>
    <n v="84908.7"/>
    <n v="90974.65"/>
    <n v="264286.71999999997"/>
    <n v="241763.13"/>
    <n v="776249.81"/>
    <n v="-425772.17"/>
  </r>
  <r>
    <x v="8"/>
    <x v="2"/>
    <x v="4"/>
    <n v="22431"/>
    <n v="20816"/>
    <n v="1474199"/>
    <n v="1327881"/>
    <n v="132486900.95"/>
    <n v="97284059.450000003"/>
    <n v="57816244.18"/>
    <n v="41279181.789999999"/>
    <n v="39469298.240000002"/>
    <n v="26221949.760000002"/>
    <n v="18346943.940000001"/>
    <n v="15057230.029999999"/>
    <n v="4570674.55"/>
    <n v="3649485.33"/>
    <n v="8742274.0600000005"/>
    <n v="6418437.1900000004"/>
    <n v="5033995.33"/>
    <n v="4989309.51"/>
  </r>
  <r>
    <x v="9"/>
    <x v="1"/>
    <x v="118"/>
    <n v="2"/>
    <n v="0"/>
    <n v="3"/>
    <n v="0"/>
    <n v="660"/>
    <n v="0"/>
    <n v="173"/>
    <n v="0"/>
    <n v="369"/>
    <n v="0"/>
    <n v="-196"/>
    <n v="0"/>
    <n v="22"/>
    <n v="0"/>
    <n v="42"/>
    <n v="0"/>
    <n v="-260"/>
    <n v="0"/>
  </r>
  <r>
    <x v="9"/>
    <x v="1"/>
    <x v="4"/>
    <n v="2"/>
    <n v="0"/>
    <n v="3"/>
    <n v="0"/>
    <n v="660"/>
    <n v="0"/>
    <n v="173"/>
    <n v="0"/>
    <n v="369"/>
    <n v="0"/>
    <n v="-196"/>
    <n v="0"/>
    <n v="22"/>
    <n v="0"/>
    <n v="42"/>
    <n v="0"/>
    <n v="-260"/>
    <n v="0"/>
  </r>
  <r>
    <x v="9"/>
    <x v="2"/>
    <x v="118"/>
    <n v="608"/>
    <n v="692"/>
    <n v="1024"/>
    <n v="1378"/>
    <n v="194885"/>
    <n v="239990"/>
    <n v="80902"/>
    <n v="65865"/>
    <n v="119848"/>
    <n v="154071"/>
    <n v="-38946"/>
    <n v="-88206"/>
    <n v="7168"/>
    <n v="7947"/>
    <n v="13686"/>
    <n v="19581"/>
    <n v="-59801"/>
    <n v="-115733"/>
  </r>
  <r>
    <x v="9"/>
    <x v="2"/>
    <x v="119"/>
    <n v="0"/>
    <n v="0"/>
    <n v="0"/>
    <n v="0"/>
    <n v="4170144.32"/>
    <n v="3842480"/>
    <n v="1513720.03"/>
    <n v="1340241.04"/>
    <n v="2569165.38"/>
    <n v="2427540.06"/>
    <n v="-1055445.3500000001"/>
    <n v="-1087299.02"/>
    <n v="153665.07999999999"/>
    <n v="125208.37"/>
    <n v="293430.87"/>
    <n v="308515.03000000003"/>
    <n v="-1502541.3"/>
    <n v="-1521022.42"/>
  </r>
  <r>
    <x v="9"/>
    <x v="2"/>
    <x v="4"/>
    <n v="608"/>
    <n v="692"/>
    <n v="1024"/>
    <n v="1378"/>
    <n v="4365029.32"/>
    <n v="4082470"/>
    <n v="1594622.03"/>
    <n v="1406106.04"/>
    <n v="2689013.38"/>
    <n v="2581611.06"/>
    <n v="-1094391.3500000001"/>
    <n v="-1175505.02"/>
    <n v="160833.07999999999"/>
    <n v="133155.37"/>
    <n v="307116.87"/>
    <n v="328096.03000000003"/>
    <n v="-1562342.3"/>
    <n v="-1636755.42"/>
  </r>
  <r>
    <x v="10"/>
    <x v="0"/>
    <x v="12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x v="4"/>
    <n v="3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120"/>
    <n v="1"/>
    <n v="0"/>
    <n v="1"/>
    <n v="0"/>
    <n v="330"/>
    <n v="0"/>
    <n v="39"/>
    <n v="0"/>
    <n v="148"/>
    <n v="0"/>
    <n v="-109"/>
    <n v="0"/>
    <n v="55"/>
    <n v="0"/>
    <n v="52"/>
    <n v="0"/>
    <n v="-215"/>
    <n v="0"/>
  </r>
  <r>
    <x v="10"/>
    <x v="1"/>
    <x v="121"/>
    <n v="0"/>
    <n v="1"/>
    <n v="0"/>
    <n v="1"/>
    <n v="0"/>
    <n v="640"/>
    <n v="0"/>
    <n v="47"/>
    <n v="0"/>
    <n v="467"/>
    <n v="0"/>
    <n v="-420"/>
    <n v="0"/>
    <n v="81"/>
    <n v="0"/>
    <n v="182"/>
    <n v="0"/>
    <n v="-683"/>
  </r>
  <r>
    <x v="10"/>
    <x v="1"/>
    <x v="122"/>
    <n v="1"/>
    <n v="0"/>
    <n v="2"/>
    <n v="0"/>
    <n v="387"/>
    <n v="0"/>
    <n v="46"/>
    <n v="0"/>
    <n v="179"/>
    <n v="0"/>
    <n v="-133"/>
    <n v="0"/>
    <n v="36"/>
    <n v="0"/>
    <n v="46"/>
    <n v="0"/>
    <n v="-214"/>
    <n v="0"/>
  </r>
  <r>
    <x v="10"/>
    <x v="1"/>
    <x v="123"/>
    <n v="2"/>
    <n v="2"/>
    <n v="40"/>
    <n v="11"/>
    <n v="388"/>
    <n v="135"/>
    <n v="65"/>
    <n v="29"/>
    <n v="69"/>
    <n v="26"/>
    <n v="-5"/>
    <n v="3"/>
    <n v="20"/>
    <n v="10"/>
    <n v="26"/>
    <n v="15"/>
    <n v="-50"/>
    <n v="-22"/>
  </r>
  <r>
    <x v="10"/>
    <x v="1"/>
    <x v="124"/>
    <n v="2"/>
    <n v="0"/>
    <n v="2"/>
    <n v="0"/>
    <n v="330"/>
    <n v="0"/>
    <n v="62"/>
    <n v="0"/>
    <n v="137"/>
    <n v="0"/>
    <n v="-75"/>
    <n v="0"/>
    <n v="37"/>
    <n v="0"/>
    <n v="34"/>
    <n v="0"/>
    <n v="-146"/>
    <n v="0"/>
  </r>
  <r>
    <x v="10"/>
    <x v="1"/>
    <x v="125"/>
    <n v="694"/>
    <n v="401"/>
    <n v="22187"/>
    <n v="24056"/>
    <n v="3343451"/>
    <n v="2620525"/>
    <n v="1265921"/>
    <n v="1113513"/>
    <n v="830322"/>
    <n v="743202"/>
    <n v="435599"/>
    <n v="370310"/>
    <n v="113325"/>
    <n v="99295"/>
    <n v="334419"/>
    <n v="296198"/>
    <n v="-12145"/>
    <n v="-25182"/>
  </r>
  <r>
    <x v="10"/>
    <x v="1"/>
    <x v="126"/>
    <n v="1"/>
    <n v="2"/>
    <n v="2"/>
    <n v="3"/>
    <n v="347"/>
    <n v="356"/>
    <n v="126"/>
    <n v="72"/>
    <n v="311"/>
    <n v="230"/>
    <n v="-185"/>
    <n v="-158"/>
    <n v="74"/>
    <n v="61"/>
    <n v="62"/>
    <n v="51"/>
    <n v="-320"/>
    <n v="-270"/>
  </r>
  <r>
    <x v="10"/>
    <x v="1"/>
    <x v="4"/>
    <n v="704"/>
    <n v="410"/>
    <n v="22234"/>
    <n v="24071"/>
    <n v="3345233"/>
    <n v="2621656"/>
    <n v="1266259"/>
    <n v="1113661"/>
    <n v="831166"/>
    <n v="743925"/>
    <n v="435092"/>
    <n v="369735"/>
    <n v="113547"/>
    <n v="99447"/>
    <n v="334639"/>
    <n v="296446"/>
    <n v="-13090"/>
    <n v="-26157"/>
  </r>
  <r>
    <x v="10"/>
    <x v="2"/>
    <x v="120"/>
    <n v="12341"/>
    <n v="10347"/>
    <n v="26515"/>
    <n v="24713"/>
    <n v="6538331"/>
    <n v="5293308"/>
    <n v="2357118"/>
    <n v="1882035"/>
    <n v="3193285"/>
    <n v="2522753"/>
    <n v="-836167"/>
    <n v="-640718"/>
    <n v="1177893"/>
    <n v="1079814"/>
    <n v="1128698"/>
    <n v="1096459"/>
    <n v="-3142758"/>
    <n v="-2816991"/>
  </r>
  <r>
    <x v="10"/>
    <x v="2"/>
    <x v="127"/>
    <n v="10583"/>
    <n v="11317"/>
    <n v="37027"/>
    <n v="25545"/>
    <n v="5778101"/>
    <n v="6212524"/>
    <n v="2538359"/>
    <n v="2576166"/>
    <n v="3855303"/>
    <n v="3007719"/>
    <n v="-1316945"/>
    <n v="-431553"/>
    <n v="598130"/>
    <n v="503043"/>
    <n v="769640"/>
    <n v="711994"/>
    <n v="-2684715"/>
    <n v="-1646590"/>
  </r>
  <r>
    <x v="10"/>
    <x v="2"/>
    <x v="128"/>
    <n v="10598"/>
    <n v="2154"/>
    <n v="20067"/>
    <n v="4211"/>
    <n v="5526361"/>
    <n v="1080587"/>
    <n v="2124035"/>
    <n v="442842"/>
    <n v="1474518"/>
    <n v="144427"/>
    <n v="649517"/>
    <n v="298415"/>
    <n v="50"/>
    <n v="1"/>
    <n v="983863"/>
    <n v="53978"/>
    <n v="-334396"/>
    <n v="244436"/>
  </r>
  <r>
    <x v="10"/>
    <x v="2"/>
    <x v="129"/>
    <n v="6053"/>
    <n v="5538"/>
    <n v="12186"/>
    <n v="13189"/>
    <n v="2523661"/>
    <n v="2326598"/>
    <n v="903188"/>
    <n v="859296"/>
    <n v="1226567"/>
    <n v="1045889"/>
    <n v="-323379"/>
    <n v="-186593"/>
    <n v="99942"/>
    <n v="91029"/>
    <n v="239791"/>
    <n v="217310"/>
    <n v="-663112"/>
    <n v="-494932"/>
  </r>
  <r>
    <x v="10"/>
    <x v="2"/>
    <x v="130"/>
    <n v="0"/>
    <n v="0"/>
    <n v="0"/>
    <n v="0"/>
    <n v="57787"/>
    <n v="0"/>
    <n v="21753.48"/>
    <n v="0"/>
    <n v="28247.11"/>
    <n v="0"/>
    <n v="-6493.63"/>
    <n v="0"/>
    <n v="2299.12"/>
    <n v="0"/>
    <n v="5513.01"/>
    <n v="0"/>
    <n v="-14305.76"/>
    <n v="0"/>
  </r>
  <r>
    <x v="10"/>
    <x v="2"/>
    <x v="131"/>
    <n v="1022"/>
    <n v="873"/>
    <n v="4455"/>
    <n v="3067"/>
    <n v="1186200"/>
    <n v="754664"/>
    <n v="308361"/>
    <n v="318028"/>
    <n v="168487"/>
    <n v="160097"/>
    <n v="139874"/>
    <n v="157930"/>
    <n v="56029"/>
    <n v="53044"/>
    <n v="70972"/>
    <n v="63650"/>
    <n v="12873"/>
    <n v="41236"/>
  </r>
  <r>
    <x v="10"/>
    <x v="2"/>
    <x v="132"/>
    <n v="5208"/>
    <n v="5504"/>
    <n v="8983"/>
    <n v="9660"/>
    <n v="2774107"/>
    <n v="2832164"/>
    <n v="1004127"/>
    <n v="1003181"/>
    <n v="698486"/>
    <n v="514976"/>
    <n v="305641"/>
    <n v="488206"/>
    <n v="152953"/>
    <n v="191958"/>
    <n v="244331"/>
    <n v="215481"/>
    <n v="-91643"/>
    <n v="80767"/>
  </r>
  <r>
    <x v="10"/>
    <x v="2"/>
    <x v="133"/>
    <n v="1417"/>
    <n v="1106"/>
    <n v="15632"/>
    <n v="5674"/>
    <n v="4830553"/>
    <n v="3665444"/>
    <n v="1599538"/>
    <n v="1340754"/>
    <n v="1486724"/>
    <n v="1293594"/>
    <n v="112814"/>
    <n v="47160"/>
    <n v="276420"/>
    <n v="288182"/>
    <n v="347297"/>
    <n v="321582"/>
    <n v="-510902"/>
    <n v="-562604"/>
  </r>
  <r>
    <x v="10"/>
    <x v="2"/>
    <x v="134"/>
    <n v="668"/>
    <n v="628"/>
    <n v="13108"/>
    <n v="5086"/>
    <n v="4307311"/>
    <n v="3983368"/>
    <n v="1730825"/>
    <n v="1876038"/>
    <n v="1429277"/>
    <n v="1354789"/>
    <n v="301549"/>
    <n v="521249"/>
    <n v="262602"/>
    <n v="320507"/>
    <n v="715141"/>
    <n v="741766"/>
    <n v="-676195"/>
    <n v="-541024"/>
  </r>
  <r>
    <x v="10"/>
    <x v="2"/>
    <x v="121"/>
    <n v="1061"/>
    <n v="724"/>
    <n v="2533"/>
    <n v="787"/>
    <n v="959129"/>
    <n v="487330"/>
    <n v="352866"/>
    <n v="204515"/>
    <n v="447929"/>
    <n v="344643"/>
    <n v="-95063"/>
    <n v="-140128"/>
    <n v="75010"/>
    <n v="59625"/>
    <n v="158901"/>
    <n v="134453"/>
    <n v="-328974"/>
    <n v="-334206"/>
  </r>
  <r>
    <x v="10"/>
    <x v="2"/>
    <x v="135"/>
    <n v="0"/>
    <n v="0"/>
    <n v="0"/>
    <n v="0"/>
    <n v="67960"/>
    <n v="0"/>
    <n v="13054.34"/>
    <n v="0"/>
    <n v="31929.01"/>
    <n v="0"/>
    <n v="-18874.669999999998"/>
    <n v="0"/>
    <n v="5350.15"/>
    <n v="0"/>
    <n v="11324.87"/>
    <n v="0"/>
    <n v="-35549.69"/>
    <n v="0"/>
  </r>
  <r>
    <x v="10"/>
    <x v="2"/>
    <x v="122"/>
    <n v="5271"/>
    <n v="4684"/>
    <n v="39035"/>
    <n v="23676"/>
    <n v="3924783"/>
    <n v="3703947"/>
    <n v="1944951"/>
    <n v="1583642"/>
    <n v="1775066"/>
    <n v="1357731"/>
    <n v="169885"/>
    <n v="225911"/>
    <n v="353990"/>
    <n v="377117"/>
    <n v="453620"/>
    <n v="663922"/>
    <n v="-637725"/>
    <n v="-815128"/>
  </r>
  <r>
    <x v="10"/>
    <x v="2"/>
    <x v="123"/>
    <n v="26845"/>
    <n v="19194"/>
    <n v="2875634"/>
    <n v="2464037"/>
    <n v="14514262"/>
    <n v="11215188"/>
    <n v="3776945"/>
    <n v="2458416"/>
    <n v="2644255"/>
    <n v="2093065"/>
    <n v="1132690"/>
    <n v="365350"/>
    <n v="741553"/>
    <n v="787267"/>
    <n v="972359"/>
    <n v="1198657"/>
    <n v="-581222"/>
    <n v="-1620574"/>
  </r>
  <r>
    <x v="10"/>
    <x v="2"/>
    <x v="124"/>
    <n v="11928"/>
    <n v="11787"/>
    <n v="146846"/>
    <n v="99603"/>
    <n v="7705060"/>
    <n v="6606569"/>
    <n v="3518999"/>
    <n v="2257872"/>
    <n v="3665984"/>
    <n v="2671683"/>
    <n v="-146985"/>
    <n v="-413811"/>
    <n v="845571"/>
    <n v="840912"/>
    <n v="790013"/>
    <n v="652016"/>
    <n v="-1782569"/>
    <n v="-1906739"/>
  </r>
  <r>
    <x v="10"/>
    <x v="2"/>
    <x v="136"/>
    <n v="0"/>
    <n v="0"/>
    <n v="0"/>
    <n v="0"/>
    <n v="98874"/>
    <n v="0"/>
    <n v="43044.49"/>
    <n v="0"/>
    <n v="41187.72"/>
    <n v="0"/>
    <n v="1856.77"/>
    <n v="0"/>
    <n v="9239.7099999999991"/>
    <n v="0"/>
    <n v="12078.68"/>
    <n v="0"/>
    <n v="-19461.62"/>
    <n v="0"/>
  </r>
  <r>
    <x v="10"/>
    <x v="2"/>
    <x v="137"/>
    <n v="2184"/>
    <n v="2068"/>
    <n v="3708"/>
    <n v="3923"/>
    <n v="956964"/>
    <n v="936942"/>
    <n v="335001"/>
    <n v="313408"/>
    <n v="329951"/>
    <n v="313984"/>
    <n v="5051"/>
    <n v="-576"/>
    <n v="59256"/>
    <n v="75337"/>
    <n v="78917"/>
    <n v="80465"/>
    <n v="-133123"/>
    <n v="-156377"/>
  </r>
  <r>
    <x v="10"/>
    <x v="2"/>
    <x v="138"/>
    <n v="627"/>
    <n v="447"/>
    <n v="31629"/>
    <n v="21944"/>
    <n v="2157024"/>
    <n v="1383631"/>
    <n v="942348"/>
    <n v="586729"/>
    <n v="860381"/>
    <n v="593298"/>
    <n v="81967"/>
    <n v="-6570"/>
    <n v="54048"/>
    <n v="41403"/>
    <n v="181636"/>
    <n v="134009"/>
    <n v="-153716"/>
    <n v="-181981"/>
  </r>
  <r>
    <x v="10"/>
    <x v="2"/>
    <x v="139"/>
    <n v="672"/>
    <n v="709"/>
    <n v="29509"/>
    <n v="30947"/>
    <n v="2292414"/>
    <n v="2117293"/>
    <n v="996767"/>
    <n v="988387"/>
    <n v="1146288"/>
    <n v="961048"/>
    <n v="-149521"/>
    <n v="27338"/>
    <n v="238712"/>
    <n v="235507"/>
    <n v="253025"/>
    <n v="230369"/>
    <n v="-641257"/>
    <n v="-438538"/>
  </r>
  <r>
    <x v="10"/>
    <x v="2"/>
    <x v="14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4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4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4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4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4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47"/>
    <n v="0"/>
    <n v="4384"/>
    <n v="0"/>
    <n v="4384"/>
    <n v="0"/>
    <n v="2227532"/>
    <n v="0"/>
    <n v="975021"/>
    <n v="0"/>
    <n v="1743947"/>
    <n v="0"/>
    <n v="-768926"/>
    <n v="0"/>
    <n v="121552"/>
    <n v="0"/>
    <n v="361192"/>
    <n v="0"/>
    <n v="-1251670"/>
  </r>
  <r>
    <x v="10"/>
    <x v="2"/>
    <x v="148"/>
    <n v="0"/>
    <n v="0"/>
    <n v="0"/>
    <n v="0"/>
    <n v="2008699.13"/>
    <n v="0"/>
    <n v="2008699.13"/>
    <n v="804689.98"/>
    <n v="2285560.5299999998"/>
    <n v="527492.52"/>
    <n v="-276861.40000000002"/>
    <n v="277197.46000000002"/>
    <n v="149963.48000000001"/>
    <n v="36765.919999999998"/>
    <n v="404590.08000000002"/>
    <n v="109250.07"/>
    <n v="-831414.96"/>
    <n v="131181.47"/>
  </r>
  <r>
    <x v="10"/>
    <x v="2"/>
    <x v="125"/>
    <n v="7309"/>
    <n v="6670"/>
    <n v="16187"/>
    <n v="18268"/>
    <n v="14002475"/>
    <n v="12791116"/>
    <n v="5590584"/>
    <n v="4686495"/>
    <n v="3541735"/>
    <n v="3628054"/>
    <n v="2048849"/>
    <n v="1058441"/>
    <n v="483386"/>
    <n v="484724"/>
    <n v="1426479"/>
    <n v="1445933"/>
    <n v="138985"/>
    <n v="-872215"/>
  </r>
  <r>
    <x v="10"/>
    <x v="2"/>
    <x v="149"/>
    <n v="0"/>
    <n v="0"/>
    <n v="0"/>
    <n v="0"/>
    <n v="266759"/>
    <n v="0"/>
    <n v="41803.17"/>
    <n v="0"/>
    <n v="857815.19"/>
    <n v="0"/>
    <n v="-816012.02"/>
    <n v="0"/>
    <n v="96707.43"/>
    <n v="0"/>
    <n v="365486.6"/>
    <n v="0"/>
    <n v="-1278206.05"/>
    <n v="0"/>
  </r>
  <r>
    <x v="10"/>
    <x v="2"/>
    <x v="150"/>
    <n v="1759"/>
    <n v="1987"/>
    <n v="1910"/>
    <n v="2168"/>
    <n v="1732356"/>
    <n v="1875252"/>
    <n v="1435130"/>
    <n v="1525804"/>
    <n v="1087976"/>
    <n v="1027806"/>
    <n v="347154"/>
    <n v="497998"/>
    <n v="92352"/>
    <n v="88970"/>
    <n v="246619"/>
    <n v="241306"/>
    <n v="8184"/>
    <n v="167722"/>
  </r>
  <r>
    <x v="10"/>
    <x v="2"/>
    <x v="15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26"/>
    <n v="4780"/>
    <n v="4996"/>
    <n v="15425"/>
    <n v="13365"/>
    <n v="1605618"/>
    <n v="1662196"/>
    <n v="528461"/>
    <n v="563100"/>
    <n v="1228372"/>
    <n v="1071883"/>
    <n v="-699911"/>
    <n v="-508783"/>
    <n v="291542"/>
    <n v="286737"/>
    <n v="243837"/>
    <n v="237218"/>
    <n v="-1235290"/>
    <n v="-1032739"/>
  </r>
  <r>
    <x v="10"/>
    <x v="2"/>
    <x v="152"/>
    <n v="0"/>
    <n v="0"/>
    <n v="0"/>
    <n v="0"/>
    <n v="116759.44"/>
    <n v="0"/>
    <n v="56717.27"/>
    <n v="0"/>
    <n v="90954.02"/>
    <n v="0"/>
    <n v="-34236.75"/>
    <n v="0"/>
    <n v="21367.74"/>
    <n v="0"/>
    <n v="18341.689999999999"/>
    <n v="0"/>
    <n v="-73946.179999999993"/>
    <n v="0"/>
  </r>
  <r>
    <x v="10"/>
    <x v="2"/>
    <x v="153"/>
    <n v="0"/>
    <n v="0"/>
    <n v="0"/>
    <n v="0"/>
    <n v="0"/>
    <n v="0"/>
    <n v="839958.5"/>
    <n v="1035697"/>
    <n v="0"/>
    <n v="0"/>
    <n v="839958.5"/>
    <n v="1035697"/>
    <n v="0"/>
    <n v="0"/>
    <n v="0"/>
    <n v="0"/>
    <n v="839958.5"/>
    <n v="1035697"/>
  </r>
  <r>
    <x v="10"/>
    <x v="2"/>
    <x v="4"/>
    <n v="108856"/>
    <n v="94589"/>
    <n v="3300389"/>
    <n v="2774247"/>
    <n v="85931548.569999993"/>
    <n v="71155653"/>
    <n v="35012633.380000003"/>
    <n v="28282115.98"/>
    <n v="33596277.579999998"/>
    <n v="26378878.52"/>
    <n v="1416356.8"/>
    <n v="1903234.46"/>
    <n v="6144366.6299999999"/>
    <n v="5963494.9199999999"/>
    <n v="10122473.93"/>
    <n v="8911010.0700000003"/>
    <n v="-14850480.76"/>
    <n v="-12971268.529999999"/>
  </r>
  <r>
    <x v="11"/>
    <x v="0"/>
    <x v="154"/>
    <n v="31"/>
    <n v="57"/>
    <n v="50"/>
    <n v="65"/>
    <n v="7527"/>
    <n v="11730"/>
    <n v="2890"/>
    <n v="4825"/>
    <n v="2417"/>
    <n v="3225"/>
    <n v="473"/>
    <n v="1600"/>
    <n v="0"/>
    <n v="0"/>
    <n v="604"/>
    <n v="942"/>
    <n v="-131"/>
    <n v="658"/>
  </r>
  <r>
    <x v="11"/>
    <x v="0"/>
    <x v="155"/>
    <n v="32"/>
    <n v="0"/>
    <n v="36"/>
    <n v="0"/>
    <n v="6766"/>
    <n v="0"/>
    <n v="2597"/>
    <n v="0"/>
    <n v="12444"/>
    <n v="0"/>
    <n v="-9847"/>
    <n v="0"/>
    <n v="0"/>
    <n v="0"/>
    <n v="2272"/>
    <n v="0"/>
    <n v="-12119"/>
    <n v="0"/>
  </r>
  <r>
    <x v="11"/>
    <x v="0"/>
    <x v="156"/>
    <n v="6"/>
    <n v="9"/>
    <n v="11"/>
    <n v="8"/>
    <n v="1854"/>
    <n v="1927"/>
    <n v="585"/>
    <n v="886"/>
    <n v="726"/>
    <n v="730"/>
    <n v="-141"/>
    <n v="157"/>
    <n v="0"/>
    <n v="0"/>
    <n v="124"/>
    <n v="142"/>
    <n v="-264"/>
    <n v="14"/>
  </r>
  <r>
    <x v="11"/>
    <x v="0"/>
    <x v="157"/>
    <n v="392"/>
    <n v="345"/>
    <n v="566"/>
    <n v="784"/>
    <n v="83446"/>
    <n v="82356"/>
    <n v="34566"/>
    <n v="33234"/>
    <n v="25123"/>
    <n v="22988"/>
    <n v="9443"/>
    <n v="10246"/>
    <n v="0"/>
    <n v="0"/>
    <n v="3900"/>
    <n v="3887"/>
    <n v="5543"/>
    <n v="6359"/>
  </r>
  <r>
    <x v="11"/>
    <x v="0"/>
    <x v="158"/>
    <n v="26"/>
    <n v="13"/>
    <n v="54"/>
    <n v="44"/>
    <n v="6695"/>
    <n v="3200"/>
    <n v="3021"/>
    <n v="1265"/>
    <n v="2275"/>
    <n v="998"/>
    <n v="746"/>
    <n v="267"/>
    <n v="0"/>
    <n v="0"/>
    <n v="370"/>
    <n v="183"/>
    <n v="376"/>
    <n v="84"/>
  </r>
  <r>
    <x v="11"/>
    <x v="0"/>
    <x v="4"/>
    <n v="457"/>
    <n v="390"/>
    <n v="717"/>
    <n v="901"/>
    <n v="106288"/>
    <n v="99213"/>
    <n v="43659"/>
    <n v="40210"/>
    <n v="42985"/>
    <n v="27941"/>
    <n v="674"/>
    <n v="12270"/>
    <n v="0"/>
    <n v="0"/>
    <n v="7270"/>
    <n v="5154"/>
    <n v="-6595"/>
    <n v="7115"/>
  </r>
  <r>
    <x v="11"/>
    <x v="1"/>
    <x v="154"/>
    <n v="223"/>
    <n v="188"/>
    <n v="411"/>
    <n v="284"/>
    <n v="57269"/>
    <n v="41002"/>
    <n v="17286"/>
    <n v="10971"/>
    <n v="18372"/>
    <n v="11274"/>
    <n v="-1086"/>
    <n v="-303"/>
    <n v="0"/>
    <n v="0"/>
    <n v="4592"/>
    <n v="3293"/>
    <n v="-5678"/>
    <n v="-3596"/>
  </r>
  <r>
    <x v="11"/>
    <x v="1"/>
    <x v="155"/>
    <n v="81"/>
    <n v="0"/>
    <n v="119"/>
    <n v="0"/>
    <n v="18046"/>
    <n v="0"/>
    <n v="5360"/>
    <n v="0"/>
    <n v="33189"/>
    <n v="0"/>
    <n v="-27829"/>
    <n v="0"/>
    <n v="0"/>
    <n v="0"/>
    <n v="6059"/>
    <n v="0"/>
    <n v="-33888"/>
    <n v="0"/>
  </r>
  <r>
    <x v="11"/>
    <x v="1"/>
    <x v="156"/>
    <n v="84"/>
    <n v="45"/>
    <n v="182"/>
    <n v="49"/>
    <n v="24290"/>
    <n v="9328"/>
    <n v="6344"/>
    <n v="2533"/>
    <n v="9510"/>
    <n v="3533"/>
    <n v="-3166"/>
    <n v="-1000"/>
    <n v="0"/>
    <n v="0"/>
    <n v="1619"/>
    <n v="689"/>
    <n v="-4786"/>
    <n v="-1690"/>
  </r>
  <r>
    <x v="11"/>
    <x v="1"/>
    <x v="159"/>
    <n v="1"/>
    <n v="0"/>
    <n v="1"/>
    <n v="0"/>
    <n v="322"/>
    <n v="0"/>
    <n v="109"/>
    <n v="0"/>
    <n v="155"/>
    <n v="0"/>
    <n v="-45"/>
    <n v="0"/>
    <n v="0"/>
    <n v="0"/>
    <n v="30"/>
    <n v="0"/>
    <n v="-75"/>
    <n v="0"/>
  </r>
  <r>
    <x v="11"/>
    <x v="1"/>
    <x v="157"/>
    <n v="937"/>
    <n v="971"/>
    <n v="1537"/>
    <n v="3425"/>
    <n v="213921"/>
    <n v="265996"/>
    <n v="57876"/>
    <n v="64082"/>
    <n v="64353"/>
    <n v="74248"/>
    <n v="-6478"/>
    <n v="-10167"/>
    <n v="0"/>
    <n v="0"/>
    <n v="9989"/>
    <n v="12553"/>
    <n v="-16467"/>
    <n v="-22720"/>
  </r>
  <r>
    <x v="11"/>
    <x v="1"/>
    <x v="160"/>
    <n v="1"/>
    <n v="9"/>
    <n v="1"/>
    <n v="20"/>
    <n v="220"/>
    <n v="1660"/>
    <n v="14"/>
    <n v="607"/>
    <n v="62"/>
    <n v="469"/>
    <n v="-48"/>
    <n v="138"/>
    <n v="0"/>
    <n v="0"/>
    <n v="9"/>
    <n v="73"/>
    <n v="-57"/>
    <n v="65"/>
  </r>
  <r>
    <x v="11"/>
    <x v="1"/>
    <x v="158"/>
    <n v="205"/>
    <n v="137"/>
    <n v="552"/>
    <n v="520"/>
    <n v="50198"/>
    <n v="34782"/>
    <n v="12634"/>
    <n v="7689"/>
    <n v="17059"/>
    <n v="10852"/>
    <n v="-4426"/>
    <n v="-3163"/>
    <n v="0"/>
    <n v="0"/>
    <n v="2772"/>
    <n v="1989"/>
    <n v="-7198"/>
    <n v="-5152"/>
  </r>
  <r>
    <x v="11"/>
    <x v="1"/>
    <x v="4"/>
    <n v="1191"/>
    <n v="1101"/>
    <n v="2803"/>
    <n v="4298"/>
    <n v="364266"/>
    <n v="352768"/>
    <n v="99623"/>
    <n v="85882"/>
    <n v="142700"/>
    <n v="100376"/>
    <n v="-43078"/>
    <n v="-14495"/>
    <n v="0"/>
    <n v="0"/>
    <n v="25070"/>
    <n v="18597"/>
    <n v="-68149"/>
    <n v="-33093"/>
  </r>
  <r>
    <x v="11"/>
    <x v="2"/>
    <x v="154"/>
    <n v="39"/>
    <n v="17"/>
    <n v="65"/>
    <n v="21"/>
    <n v="7587"/>
    <n v="1413"/>
    <n v="2636"/>
    <n v="579"/>
    <n v="2431"/>
    <n v="389"/>
    <n v="205"/>
    <n v="190"/>
    <n v="0"/>
    <n v="0"/>
    <n v="608"/>
    <n v="113"/>
    <n v="-403"/>
    <n v="77"/>
  </r>
  <r>
    <x v="11"/>
    <x v="2"/>
    <x v="155"/>
    <n v="12"/>
    <n v="1"/>
    <n v="24"/>
    <n v="2"/>
    <n v="3110"/>
    <n v="615"/>
    <n v="1282"/>
    <n v="138"/>
    <n v="5720"/>
    <n v="911"/>
    <n v="-4438"/>
    <n v="-773"/>
    <n v="0"/>
    <n v="0"/>
    <n v="1044"/>
    <n v="200"/>
    <n v="-5482"/>
    <n v="-973"/>
  </r>
  <r>
    <x v="11"/>
    <x v="2"/>
    <x v="161"/>
    <n v="0"/>
    <n v="0"/>
    <n v="0"/>
    <n v="0"/>
    <n v="409392.27"/>
    <n v="0"/>
    <n v="137041.85999999999"/>
    <n v="0"/>
    <n v="723631.04"/>
    <n v="0"/>
    <n v="-586589.18000000005"/>
    <n v="0"/>
    <n v="0.31"/>
    <n v="0"/>
    <n v="132102.39000000001"/>
    <n v="0"/>
    <n v="-718691.88"/>
    <n v="0"/>
  </r>
  <r>
    <x v="11"/>
    <x v="2"/>
    <x v="156"/>
    <n v="14"/>
    <n v="12"/>
    <n v="45"/>
    <n v="15"/>
    <n v="4094"/>
    <n v="2617"/>
    <n v="1862"/>
    <n v="969"/>
    <n v="1603"/>
    <n v="991"/>
    <n v="259"/>
    <n v="-23"/>
    <n v="0"/>
    <n v="0"/>
    <n v="273"/>
    <n v="193"/>
    <n v="-14"/>
    <n v="-216"/>
  </r>
  <r>
    <x v="11"/>
    <x v="2"/>
    <x v="162"/>
    <n v="117"/>
    <n v="101"/>
    <n v="621"/>
    <n v="635"/>
    <n v="235766"/>
    <n v="220043"/>
    <n v="74604"/>
    <n v="66576"/>
    <n v="68737"/>
    <n v="45658"/>
    <n v="5867"/>
    <n v="20918"/>
    <n v="0"/>
    <n v="0"/>
    <n v="8276"/>
    <n v="6891"/>
    <n v="-2409"/>
    <n v="14027"/>
  </r>
  <r>
    <x v="11"/>
    <x v="2"/>
    <x v="163"/>
    <n v="0"/>
    <n v="0"/>
    <n v="0"/>
    <n v="0"/>
    <n v="40863.089999999997"/>
    <n v="0"/>
    <n v="14373.65"/>
    <n v="0"/>
    <n v="6064.73"/>
    <n v="0"/>
    <n v="8308.92"/>
    <n v="0"/>
    <n v="0.03"/>
    <n v="0"/>
    <n v="1436.23"/>
    <n v="0"/>
    <n v="6872.66"/>
    <n v="0"/>
  </r>
  <r>
    <x v="11"/>
    <x v="2"/>
    <x v="159"/>
    <n v="2560"/>
    <n v="3112"/>
    <n v="84964"/>
    <n v="76233"/>
    <n v="2411362"/>
    <n v="2632099"/>
    <n v="815425"/>
    <n v="1011634"/>
    <n v="960286"/>
    <n v="763158"/>
    <n v="-144861"/>
    <n v="248475"/>
    <n v="45"/>
    <n v="5"/>
    <n v="131242"/>
    <n v="117808"/>
    <n v="-276148"/>
    <n v="130662"/>
  </r>
  <r>
    <x v="11"/>
    <x v="2"/>
    <x v="164"/>
    <n v="0"/>
    <n v="0"/>
    <n v="0"/>
    <n v="0"/>
    <n v="152495.31"/>
    <n v="0"/>
    <n v="59073.120000000003"/>
    <n v="0"/>
    <n v="42120.3"/>
    <n v="0"/>
    <n v="16952.82"/>
    <n v="0"/>
    <n v="2.78"/>
    <n v="0"/>
    <n v="8172.89"/>
    <n v="0"/>
    <n v="8777.15"/>
    <n v="0"/>
  </r>
  <r>
    <x v="11"/>
    <x v="2"/>
    <x v="157"/>
    <n v="13846"/>
    <n v="13303"/>
    <n v="62117"/>
    <n v="63911"/>
    <n v="4956019"/>
    <n v="5181414"/>
    <n v="1707445"/>
    <n v="1814869"/>
    <n v="1496238"/>
    <n v="1446300"/>
    <n v="211207"/>
    <n v="368569"/>
    <n v="4"/>
    <n v="5"/>
    <n v="232247"/>
    <n v="244531"/>
    <n v="-21044"/>
    <n v="124033"/>
  </r>
  <r>
    <x v="11"/>
    <x v="2"/>
    <x v="160"/>
    <n v="422"/>
    <n v="411"/>
    <n v="2318"/>
    <n v="2307"/>
    <n v="212522"/>
    <n v="198468"/>
    <n v="57737"/>
    <n v="65098"/>
    <n v="59735"/>
    <n v="56113"/>
    <n v="-1998"/>
    <n v="8985"/>
    <n v="0"/>
    <n v="0"/>
    <n v="8708"/>
    <n v="8719"/>
    <n v="-10705"/>
    <n v="266"/>
  </r>
  <r>
    <x v="11"/>
    <x v="2"/>
    <x v="158"/>
    <n v="3887"/>
    <n v="3622"/>
    <n v="19117"/>
    <n v="18339"/>
    <n v="1736821"/>
    <n v="1637972"/>
    <n v="590398"/>
    <n v="584855"/>
    <n v="591715"/>
    <n v="511043"/>
    <n v="-1317"/>
    <n v="73812"/>
    <n v="1"/>
    <n v="2"/>
    <n v="96156"/>
    <n v="93679"/>
    <n v="-97475"/>
    <n v="-19868"/>
  </r>
  <r>
    <x v="11"/>
    <x v="2"/>
    <x v="4"/>
    <n v="19861"/>
    <n v="19636"/>
    <n v="169271"/>
    <n v="161463"/>
    <n v="10170031.67"/>
    <n v="9874641"/>
    <n v="3461877.63"/>
    <n v="3544718"/>
    <n v="3958281.07"/>
    <n v="2824563"/>
    <n v="-496403.44"/>
    <n v="720153"/>
    <n v="53.12"/>
    <n v="12"/>
    <n v="620265.51"/>
    <n v="472134"/>
    <n v="-1116722.07"/>
    <n v="248008"/>
  </r>
  <r>
    <x v="12"/>
    <x v="0"/>
    <x v="165"/>
    <n v="281"/>
    <n v="247"/>
    <n v="354"/>
    <n v="302"/>
    <n v="368099"/>
    <n v="288596"/>
    <n v="122970"/>
    <n v="106608"/>
    <n v="60435"/>
    <n v="44835"/>
    <n v="62534"/>
    <n v="61773"/>
    <n v="15320"/>
    <n v="12599"/>
    <n v="41279"/>
    <n v="31098"/>
    <n v="5936"/>
    <n v="18076"/>
  </r>
  <r>
    <x v="12"/>
    <x v="0"/>
    <x v="166"/>
    <n v="359"/>
    <n v="290"/>
    <n v="24021"/>
    <n v="15833"/>
    <n v="733080"/>
    <n v="498094"/>
    <n v="245121"/>
    <n v="184859"/>
    <n v="57730"/>
    <n v="34996"/>
    <n v="187391"/>
    <n v="149863"/>
    <n v="12777"/>
    <n v="10223"/>
    <n v="37553"/>
    <n v="24839"/>
    <n v="137060"/>
    <n v="114801"/>
  </r>
  <r>
    <x v="12"/>
    <x v="0"/>
    <x v="167"/>
    <n v="3541"/>
    <n v="3789"/>
    <n v="6138"/>
    <n v="6118"/>
    <n v="1818407"/>
    <n v="1699011"/>
    <n v="722893"/>
    <n v="703434"/>
    <n v="448084"/>
    <n v="362002"/>
    <n v="274808"/>
    <n v="341432"/>
    <n v="114296"/>
    <n v="101726"/>
    <n v="441257"/>
    <n v="425059"/>
    <n v="-280745"/>
    <n v="-185354"/>
  </r>
  <r>
    <x v="12"/>
    <x v="0"/>
    <x v="168"/>
    <n v="456"/>
    <n v="478"/>
    <n v="14638"/>
    <n v="20431"/>
    <n v="4289680"/>
    <n v="4361573"/>
    <n v="1714169"/>
    <n v="1900811"/>
    <n v="917022"/>
    <n v="953387"/>
    <n v="797147"/>
    <n v="947424"/>
    <n v="171546"/>
    <n v="272232"/>
    <n v="372841"/>
    <n v="465404"/>
    <n v="252761"/>
    <n v="209788"/>
  </r>
  <r>
    <x v="12"/>
    <x v="0"/>
    <x v="169"/>
    <n v="112"/>
    <n v="182"/>
    <n v="213"/>
    <n v="339"/>
    <n v="209078"/>
    <n v="321330"/>
    <n v="76830"/>
    <n v="120122"/>
    <n v="71790"/>
    <n v="81667"/>
    <n v="5041"/>
    <n v="38455"/>
    <n v="21861"/>
    <n v="22949"/>
    <n v="48692"/>
    <n v="33472"/>
    <n v="-65512"/>
    <n v="-17967"/>
  </r>
  <r>
    <x v="12"/>
    <x v="0"/>
    <x v="170"/>
    <n v="132"/>
    <n v="179"/>
    <n v="291"/>
    <n v="442"/>
    <n v="215505"/>
    <n v="380772"/>
    <n v="66523"/>
    <n v="147238"/>
    <n v="76493"/>
    <n v="78277"/>
    <n v="-9969"/>
    <n v="68961"/>
    <n v="19594"/>
    <n v="22004"/>
    <n v="16248"/>
    <n v="18382"/>
    <n v="-45812"/>
    <n v="28575"/>
  </r>
  <r>
    <x v="12"/>
    <x v="0"/>
    <x v="171"/>
    <n v="92"/>
    <n v="102"/>
    <n v="4112"/>
    <n v="5192"/>
    <n v="400202"/>
    <n v="378015"/>
    <n v="98057"/>
    <n v="107972"/>
    <n v="42861"/>
    <n v="33179"/>
    <n v="55197"/>
    <n v="74793"/>
    <n v="10101"/>
    <n v="9632"/>
    <n v="43852"/>
    <n v="40893"/>
    <n v="1243"/>
    <n v="24267"/>
  </r>
  <r>
    <x v="12"/>
    <x v="0"/>
    <x v="172"/>
    <n v="9"/>
    <n v="1"/>
    <n v="373"/>
    <n v="1"/>
    <n v="22513"/>
    <n v="1467"/>
    <n v="8312"/>
    <n v="297"/>
    <n v="2236"/>
    <n v="212"/>
    <n v="6076"/>
    <n v="84"/>
    <n v="0"/>
    <n v="0"/>
    <n v="2766"/>
    <n v="190"/>
    <n v="3310"/>
    <n v="-105"/>
  </r>
  <r>
    <x v="12"/>
    <x v="0"/>
    <x v="173"/>
    <n v="6"/>
    <n v="1"/>
    <n v="9"/>
    <n v="1"/>
    <n v="1726"/>
    <n v="164"/>
    <n v="784"/>
    <n v="94"/>
    <n v="218"/>
    <n v="24"/>
    <n v="566"/>
    <n v="70"/>
    <n v="57"/>
    <n v="7"/>
    <n v="91"/>
    <n v="10"/>
    <n v="419"/>
    <n v="52"/>
  </r>
  <r>
    <x v="12"/>
    <x v="0"/>
    <x v="174"/>
    <n v="22"/>
    <n v="77"/>
    <n v="48"/>
    <n v="213"/>
    <n v="23290"/>
    <n v="119820"/>
    <n v="9780"/>
    <n v="45285"/>
    <n v="6002"/>
    <n v="34232"/>
    <n v="3779"/>
    <n v="11053"/>
    <n v="1498"/>
    <n v="9619"/>
    <n v="2050"/>
    <n v="11240"/>
    <n v="231"/>
    <n v="-9806"/>
  </r>
  <r>
    <x v="12"/>
    <x v="0"/>
    <x v="175"/>
    <n v="63"/>
    <n v="68"/>
    <n v="1762"/>
    <n v="1327"/>
    <n v="61751"/>
    <n v="50920"/>
    <n v="20602"/>
    <n v="18462"/>
    <n v="7520"/>
    <n v="8315"/>
    <n v="13082"/>
    <n v="10147"/>
    <n v="2949"/>
    <n v="3946"/>
    <n v="4947"/>
    <n v="4059"/>
    <n v="5186"/>
    <n v="2142"/>
  </r>
  <r>
    <x v="12"/>
    <x v="0"/>
    <x v="4"/>
    <n v="4529"/>
    <n v="4716"/>
    <n v="51959"/>
    <n v="50199"/>
    <n v="8143331"/>
    <n v="8099762"/>
    <n v="3086041"/>
    <n v="3335182"/>
    <n v="1690391"/>
    <n v="1631126"/>
    <n v="1395652"/>
    <n v="1704055"/>
    <n v="369999"/>
    <n v="464937"/>
    <n v="1011576"/>
    <n v="1054646"/>
    <n v="14077"/>
    <n v="184469"/>
  </r>
  <r>
    <x v="12"/>
    <x v="1"/>
    <x v="165"/>
    <n v="1432"/>
    <n v="1059"/>
    <n v="1741"/>
    <n v="1198"/>
    <n v="886887"/>
    <n v="575790"/>
    <n v="283783"/>
    <n v="182704"/>
    <n v="124462"/>
    <n v="79773"/>
    <n v="159321"/>
    <n v="102931"/>
    <n v="31550"/>
    <n v="22417"/>
    <n v="85012"/>
    <n v="55331"/>
    <n v="42759"/>
    <n v="25184"/>
  </r>
  <r>
    <x v="12"/>
    <x v="1"/>
    <x v="166"/>
    <n v="4172"/>
    <n v="2993"/>
    <n v="248396"/>
    <n v="160840"/>
    <n v="8580761"/>
    <n v="5640267"/>
    <n v="2481300"/>
    <n v="1696358"/>
    <n v="690612"/>
    <n v="408465"/>
    <n v="1790687"/>
    <n v="1287893"/>
    <n v="154346"/>
    <n v="119315"/>
    <n v="453634"/>
    <n v="289918"/>
    <n v="1182707"/>
    <n v="878660"/>
  </r>
  <r>
    <x v="12"/>
    <x v="1"/>
    <x v="167"/>
    <n v="6016"/>
    <n v="4926"/>
    <n v="8386"/>
    <n v="6441"/>
    <n v="1563874"/>
    <n v="1151711"/>
    <n v="450939"/>
    <n v="347966"/>
    <n v="316501"/>
    <n v="203778"/>
    <n v="134438"/>
    <n v="144188"/>
    <n v="80739"/>
    <n v="57264"/>
    <n v="311707"/>
    <n v="239274"/>
    <n v="-258007"/>
    <n v="-152350"/>
  </r>
  <r>
    <x v="12"/>
    <x v="1"/>
    <x v="168"/>
    <n v="338"/>
    <n v="301"/>
    <n v="5739"/>
    <n v="12766"/>
    <n v="1842873"/>
    <n v="1238107"/>
    <n v="605273"/>
    <n v="460881"/>
    <n v="407532"/>
    <n v="329203"/>
    <n v="197742"/>
    <n v="131679"/>
    <n v="82568"/>
    <n v="94001"/>
    <n v="179456"/>
    <n v="160703"/>
    <n v="-64282"/>
    <n v="-123025"/>
  </r>
  <r>
    <x v="12"/>
    <x v="1"/>
    <x v="169"/>
    <n v="78"/>
    <n v="71"/>
    <n v="224"/>
    <n v="226"/>
    <n v="131706"/>
    <n v="116249"/>
    <n v="41265"/>
    <n v="35359"/>
    <n v="38388"/>
    <n v="27242"/>
    <n v="2877"/>
    <n v="8117"/>
    <n v="16410"/>
    <n v="7655"/>
    <n v="36551"/>
    <n v="11166"/>
    <n v="-50084"/>
    <n v="-10703"/>
  </r>
  <r>
    <x v="12"/>
    <x v="1"/>
    <x v="170"/>
    <n v="54"/>
    <n v="100"/>
    <n v="95"/>
    <n v="202"/>
    <n v="59787"/>
    <n v="176559"/>
    <n v="16452"/>
    <n v="67982"/>
    <n v="21530"/>
    <n v="36495"/>
    <n v="-5078"/>
    <n v="31486"/>
    <n v="5515"/>
    <n v="10259"/>
    <n v="4573"/>
    <n v="8570"/>
    <n v="-15166"/>
    <n v="12657"/>
  </r>
  <r>
    <x v="12"/>
    <x v="1"/>
    <x v="171"/>
    <n v="840"/>
    <n v="666"/>
    <n v="27694"/>
    <n v="23273"/>
    <n v="3128722"/>
    <n v="2438220"/>
    <n v="935570"/>
    <n v="800976"/>
    <n v="316271"/>
    <n v="202909"/>
    <n v="619299"/>
    <n v="598066"/>
    <n v="76597"/>
    <n v="58906"/>
    <n v="332526"/>
    <n v="250087"/>
    <n v="210176"/>
    <n v="289074"/>
  </r>
  <r>
    <x v="12"/>
    <x v="1"/>
    <x v="172"/>
    <n v="7"/>
    <n v="1"/>
    <n v="109"/>
    <n v="1"/>
    <n v="8743"/>
    <n v="448"/>
    <n v="970"/>
    <n v="119"/>
    <n v="703"/>
    <n v="89"/>
    <n v="267"/>
    <n v="29"/>
    <n v="0"/>
    <n v="0"/>
    <n v="719"/>
    <n v="80"/>
    <n v="-452"/>
    <n v="-51"/>
  </r>
  <r>
    <x v="12"/>
    <x v="1"/>
    <x v="173"/>
    <n v="7"/>
    <n v="0"/>
    <n v="8"/>
    <n v="0"/>
    <n v="1837"/>
    <n v="0"/>
    <n v="596"/>
    <n v="0"/>
    <n v="193"/>
    <n v="0"/>
    <n v="403"/>
    <n v="0"/>
    <n v="50"/>
    <n v="0"/>
    <n v="80"/>
    <n v="0"/>
    <n v="273"/>
    <n v="0"/>
  </r>
  <r>
    <x v="12"/>
    <x v="1"/>
    <x v="174"/>
    <n v="5"/>
    <n v="5"/>
    <n v="8"/>
    <n v="12"/>
    <n v="3578"/>
    <n v="5633"/>
    <n v="772"/>
    <n v="938"/>
    <n v="1600"/>
    <n v="2408"/>
    <n v="-828"/>
    <n v="-1470"/>
    <n v="402"/>
    <n v="677"/>
    <n v="550"/>
    <n v="791"/>
    <n v="-1780"/>
    <n v="-2937"/>
  </r>
  <r>
    <x v="12"/>
    <x v="1"/>
    <x v="175"/>
    <n v="195"/>
    <n v="188"/>
    <n v="4994"/>
    <n v="5698"/>
    <n v="184828"/>
    <n v="209030"/>
    <n v="59157"/>
    <n v="71500"/>
    <n v="18934"/>
    <n v="24443"/>
    <n v="40223"/>
    <n v="47057"/>
    <n v="7571"/>
    <n v="11599"/>
    <n v="12703"/>
    <n v="11933"/>
    <n v="19948"/>
    <n v="23524"/>
  </r>
  <r>
    <x v="12"/>
    <x v="1"/>
    <x v="4"/>
    <n v="9044"/>
    <n v="7058"/>
    <n v="297394"/>
    <n v="210657"/>
    <n v="16393596"/>
    <n v="11552014"/>
    <n v="4876077"/>
    <n v="3664783"/>
    <n v="1936726"/>
    <n v="1314805"/>
    <n v="2939351"/>
    <n v="2349976"/>
    <n v="455748"/>
    <n v="382093"/>
    <n v="1417511"/>
    <n v="1027853"/>
    <n v="1066092"/>
    <n v="940033"/>
  </r>
  <r>
    <x v="12"/>
    <x v="2"/>
    <x v="165"/>
    <n v="8258"/>
    <n v="12054"/>
    <n v="9534"/>
    <n v="13655"/>
    <n v="4538500"/>
    <n v="6177169"/>
    <n v="1370218"/>
    <n v="2215600"/>
    <n v="636127"/>
    <n v="865956"/>
    <n v="734092"/>
    <n v="1349643"/>
    <n v="161251"/>
    <n v="243342"/>
    <n v="434494"/>
    <n v="600629"/>
    <n v="138346"/>
    <n v="505673"/>
  </r>
  <r>
    <x v="12"/>
    <x v="2"/>
    <x v="166"/>
    <n v="15091"/>
    <n v="24348"/>
    <n v="468431"/>
    <n v="1198936"/>
    <n v="19917816"/>
    <n v="39288845"/>
    <n v="4543148"/>
    <n v="10533556"/>
    <n v="1829265"/>
    <n v="3046736"/>
    <n v="2713883"/>
    <n v="7486819"/>
    <n v="422933"/>
    <n v="889968"/>
    <n v="1243032"/>
    <n v="2162497"/>
    <n v="1047918"/>
    <n v="4434355"/>
  </r>
  <r>
    <x v="12"/>
    <x v="2"/>
    <x v="167"/>
    <n v="35632"/>
    <n v="38333"/>
    <n v="45738"/>
    <n v="51097"/>
    <n v="9961030"/>
    <n v="11038797"/>
    <n v="2551553"/>
    <n v="3122461"/>
    <n v="1946629"/>
    <n v="1875896"/>
    <n v="604924"/>
    <n v="1246565"/>
    <n v="496663"/>
    <n v="527145"/>
    <n v="1917449"/>
    <n v="2202658"/>
    <n v="-1809188"/>
    <n v="-1483239"/>
  </r>
  <r>
    <x v="12"/>
    <x v="2"/>
    <x v="168"/>
    <n v="5842"/>
    <n v="4920"/>
    <n v="89736"/>
    <n v="83345"/>
    <n v="22666370"/>
    <n v="15336125"/>
    <n v="7795942"/>
    <n v="6468610"/>
    <n v="3225008"/>
    <n v="2439291"/>
    <n v="4570933"/>
    <n v="4029319"/>
    <n v="782957"/>
    <n v="696521"/>
    <n v="1701695"/>
    <n v="1190760"/>
    <n v="2086281"/>
    <n v="2142038"/>
  </r>
  <r>
    <x v="12"/>
    <x v="2"/>
    <x v="169"/>
    <n v="879"/>
    <n v="3293"/>
    <n v="10036"/>
    <n v="18377"/>
    <n v="3863174"/>
    <n v="9485859"/>
    <n v="1336719"/>
    <n v="3133269"/>
    <n v="1371884"/>
    <n v="2242283"/>
    <n v="-35165"/>
    <n v="890986"/>
    <n v="232053"/>
    <n v="630096"/>
    <n v="516864"/>
    <n v="919028"/>
    <n v="-784082"/>
    <n v="-658137"/>
  </r>
  <r>
    <x v="12"/>
    <x v="2"/>
    <x v="170"/>
    <n v="487"/>
    <n v="558"/>
    <n v="910"/>
    <n v="1085"/>
    <n v="618744"/>
    <n v="936463"/>
    <n v="235032"/>
    <n v="383320"/>
    <n v="220247"/>
    <n v="196656"/>
    <n v="14785"/>
    <n v="186665"/>
    <n v="56418"/>
    <n v="55280"/>
    <n v="46784"/>
    <n v="46182"/>
    <n v="-88417"/>
    <n v="85202"/>
  </r>
  <r>
    <x v="12"/>
    <x v="2"/>
    <x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171"/>
    <n v="3520"/>
    <n v="7295"/>
    <n v="225826"/>
    <n v="424981"/>
    <n v="14595672"/>
    <n v="26585805"/>
    <n v="4267069"/>
    <n v="8024907"/>
    <n v="1674313"/>
    <n v="2423588"/>
    <n v="2592757"/>
    <n v="5601319"/>
    <n v="392036"/>
    <n v="703587"/>
    <n v="1701928"/>
    <n v="2987081"/>
    <n v="498793"/>
    <n v="1910652"/>
  </r>
  <r>
    <x v="12"/>
    <x v="2"/>
    <x v="172"/>
    <n v="32641"/>
    <n v="4163"/>
    <n v="1518279"/>
    <n v="33548"/>
    <n v="70692145"/>
    <n v="4571441"/>
    <n v="18692990"/>
    <n v="1349727"/>
    <n v="6305486"/>
    <n v="732494"/>
    <n v="12387504"/>
    <n v="617233"/>
    <n v="190"/>
    <n v="5"/>
    <n v="5732678"/>
    <n v="655117"/>
    <n v="6654636"/>
    <n v="-37889"/>
  </r>
  <r>
    <x v="12"/>
    <x v="2"/>
    <x v="17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173"/>
    <n v="69336"/>
    <n v="66415"/>
    <n v="79724"/>
    <n v="77158"/>
    <n v="17567796"/>
    <n v="16150245"/>
    <n v="5750401"/>
    <n v="5477060"/>
    <n v="2126929"/>
    <n v="2022205"/>
    <n v="3623472"/>
    <n v="3454855"/>
    <n v="552552"/>
    <n v="581479"/>
    <n v="882738"/>
    <n v="860242"/>
    <n v="2188183"/>
    <n v="2013135"/>
  </r>
  <r>
    <x v="12"/>
    <x v="2"/>
    <x v="174"/>
    <n v="2711"/>
    <n v="2796"/>
    <n v="3452"/>
    <n v="4798"/>
    <n v="1301355"/>
    <n v="1220928"/>
    <n v="410150"/>
    <n v="448344"/>
    <n v="413144"/>
    <n v="393563"/>
    <n v="-2994"/>
    <n v="54781"/>
    <n v="102693"/>
    <n v="110594"/>
    <n v="140479"/>
    <n v="129225"/>
    <n v="-246166"/>
    <n v="-185038"/>
  </r>
  <r>
    <x v="12"/>
    <x v="2"/>
    <x v="175"/>
    <n v="24968"/>
    <n v="22787"/>
    <n v="434340"/>
    <n v="338482"/>
    <n v="22246049"/>
    <n v="18403495"/>
    <n v="6273208"/>
    <n v="5977066"/>
    <n v="2329683"/>
    <n v="2191829"/>
    <n v="3943525"/>
    <n v="3785237"/>
    <n v="917498"/>
    <n v="1040122"/>
    <n v="1539329"/>
    <n v="1070035"/>
    <n v="1486698"/>
    <n v="1675079"/>
  </r>
  <r>
    <x v="12"/>
    <x v="2"/>
    <x v="4"/>
    <n v="185941"/>
    <n v="174069"/>
    <n v="2886006"/>
    <n v="2245462"/>
    <n v="187968651"/>
    <n v="149195172"/>
    <n v="53226430"/>
    <n v="47133920"/>
    <n v="22078715"/>
    <n v="18430497"/>
    <n v="31147716"/>
    <n v="28703422"/>
    <n v="4117244"/>
    <n v="5478139"/>
    <n v="15857470"/>
    <n v="12823454"/>
    <n v="11173002"/>
    <n v="10401831"/>
  </r>
  <r>
    <x v="13"/>
    <x v="0"/>
    <x v="178"/>
    <n v="192"/>
    <n v="132"/>
    <n v="794"/>
    <n v="159"/>
    <n v="341605"/>
    <n v="210980"/>
    <n v="122835"/>
    <n v="74421"/>
    <n v="150169"/>
    <n v="93154"/>
    <n v="-27334"/>
    <n v="-18733"/>
    <n v="19213"/>
    <n v="9136"/>
    <n v="90077"/>
    <n v="59785"/>
    <n v="-136625"/>
    <n v="-87654"/>
  </r>
  <r>
    <x v="13"/>
    <x v="0"/>
    <x v="179"/>
    <n v="1"/>
    <n v="0"/>
    <n v="1"/>
    <n v="0"/>
    <n v="143"/>
    <n v="0"/>
    <n v="36"/>
    <n v="0"/>
    <n v="49"/>
    <n v="0"/>
    <n v="-13"/>
    <n v="0"/>
    <n v="0"/>
    <n v="0"/>
    <n v="10"/>
    <n v="0"/>
    <n v="-23"/>
    <n v="0"/>
  </r>
  <r>
    <x v="13"/>
    <x v="0"/>
    <x v="180"/>
    <n v="19"/>
    <n v="28"/>
    <n v="241"/>
    <n v="511"/>
    <n v="66737"/>
    <n v="265326"/>
    <n v="23194"/>
    <n v="124889"/>
    <n v="12888"/>
    <n v="46501"/>
    <n v="10306"/>
    <n v="78388"/>
    <n v="564"/>
    <n v="2181"/>
    <n v="6059"/>
    <n v="23975"/>
    <n v="3683"/>
    <n v="52232"/>
  </r>
  <r>
    <x v="13"/>
    <x v="0"/>
    <x v="181"/>
    <n v="3"/>
    <n v="0"/>
    <n v="3"/>
    <n v="0"/>
    <n v="1088"/>
    <n v="0"/>
    <n v="229"/>
    <n v="0"/>
    <n v="560"/>
    <n v="0"/>
    <n v="-332"/>
    <n v="0"/>
    <n v="0"/>
    <n v="0"/>
    <n v="241"/>
    <n v="0"/>
    <n v="-573"/>
    <n v="0"/>
  </r>
  <r>
    <x v="13"/>
    <x v="0"/>
    <x v="4"/>
    <n v="226"/>
    <n v="171"/>
    <n v="1039"/>
    <n v="670"/>
    <n v="409573"/>
    <n v="476306"/>
    <n v="146294"/>
    <n v="199310"/>
    <n v="163666"/>
    <n v="139655"/>
    <n v="-17373"/>
    <n v="59655"/>
    <n v="19777"/>
    <n v="11317"/>
    <n v="96387"/>
    <n v="83760"/>
    <n v="-133538"/>
    <n v="-35422"/>
  </r>
  <r>
    <x v="13"/>
    <x v="3"/>
    <x v="180"/>
    <n v="0"/>
    <n v="1"/>
    <n v="0"/>
    <n v="1"/>
    <n v="0"/>
    <n v="90"/>
    <n v="0"/>
    <n v="0"/>
    <n v="0"/>
    <n v="13"/>
    <n v="0"/>
    <n v="-13"/>
    <n v="0"/>
    <n v="1"/>
    <n v="0"/>
    <n v="7"/>
    <n v="0"/>
    <n v="-20"/>
  </r>
  <r>
    <x v="13"/>
    <x v="3"/>
    <x v="181"/>
    <n v="1"/>
    <n v="1"/>
    <n v="1"/>
    <n v="2"/>
    <n v="132"/>
    <n v="356"/>
    <n v="0"/>
    <n v="0"/>
    <n v="79"/>
    <n v="147"/>
    <n v="-79"/>
    <n v="-147"/>
    <n v="0"/>
    <n v="0"/>
    <n v="34"/>
    <n v="55"/>
    <n v="-113"/>
    <n v="-202"/>
  </r>
  <r>
    <x v="13"/>
    <x v="3"/>
    <x v="4"/>
    <n v="1"/>
    <n v="1"/>
    <n v="1"/>
    <n v="3"/>
    <n v="132"/>
    <n v="446"/>
    <n v="0"/>
    <n v="0"/>
    <n v="79"/>
    <n v="160"/>
    <n v="-79"/>
    <n v="-160"/>
    <n v="0"/>
    <n v="1"/>
    <n v="34"/>
    <n v="62"/>
    <n v="-113"/>
    <n v="-222"/>
  </r>
  <r>
    <x v="13"/>
    <x v="1"/>
    <x v="182"/>
    <n v="4"/>
    <n v="0"/>
    <n v="40"/>
    <n v="0"/>
    <n v="2350"/>
    <n v="0"/>
    <n v="1085"/>
    <n v="0"/>
    <n v="802"/>
    <n v="0"/>
    <n v="283"/>
    <n v="0"/>
    <n v="91"/>
    <n v="0"/>
    <n v="351"/>
    <n v="0"/>
    <n v="-159"/>
    <n v="0"/>
  </r>
  <r>
    <x v="13"/>
    <x v="1"/>
    <x v="178"/>
    <n v="76"/>
    <n v="59"/>
    <n v="914"/>
    <n v="79"/>
    <n v="166525"/>
    <n v="92540"/>
    <n v="41866"/>
    <n v="24907"/>
    <n v="72617"/>
    <n v="40477"/>
    <n v="-30751"/>
    <n v="-15570"/>
    <n v="9294"/>
    <n v="3970"/>
    <n v="43566"/>
    <n v="25978"/>
    <n v="-83610"/>
    <n v="-45517"/>
  </r>
  <r>
    <x v="13"/>
    <x v="1"/>
    <x v="183"/>
    <n v="21"/>
    <n v="17"/>
    <n v="134"/>
    <n v="21"/>
    <n v="249450"/>
    <n v="24570"/>
    <n v="11155"/>
    <n v="8078"/>
    <n v="71586"/>
    <n v="7069"/>
    <n v="-60431"/>
    <n v="1009"/>
    <n v="1552"/>
    <n v="142"/>
    <n v="37533"/>
    <n v="3622"/>
    <n v="-99515"/>
    <n v="-2755"/>
  </r>
  <r>
    <x v="13"/>
    <x v="1"/>
    <x v="184"/>
    <n v="56"/>
    <n v="60"/>
    <n v="420"/>
    <n v="86"/>
    <n v="91560"/>
    <n v="115570"/>
    <n v="29961"/>
    <n v="31993"/>
    <n v="49714"/>
    <n v="53648"/>
    <n v="-19753"/>
    <n v="-21655"/>
    <n v="1437"/>
    <n v="1877"/>
    <n v="25358"/>
    <n v="33757"/>
    <n v="-46548"/>
    <n v="-57289"/>
  </r>
  <r>
    <x v="13"/>
    <x v="1"/>
    <x v="180"/>
    <n v="2"/>
    <n v="5"/>
    <n v="6"/>
    <n v="10"/>
    <n v="14795"/>
    <n v="19494"/>
    <n v="4490"/>
    <n v="7620"/>
    <n v="2105"/>
    <n v="2581"/>
    <n v="2385"/>
    <n v="5040"/>
    <n v="92"/>
    <n v="121"/>
    <n v="990"/>
    <n v="1331"/>
    <n v="1303"/>
    <n v="3588"/>
  </r>
  <r>
    <x v="13"/>
    <x v="1"/>
    <x v="181"/>
    <n v="1"/>
    <n v="0"/>
    <n v="3"/>
    <n v="0"/>
    <n v="732"/>
    <n v="0"/>
    <n v="555"/>
    <n v="0"/>
    <n v="560"/>
    <n v="0"/>
    <n v="-6"/>
    <n v="0"/>
    <n v="0"/>
    <n v="0"/>
    <n v="241"/>
    <n v="0"/>
    <n v="-247"/>
    <n v="0"/>
  </r>
  <r>
    <x v="13"/>
    <x v="1"/>
    <x v="4"/>
    <n v="162"/>
    <n v="142"/>
    <n v="1517"/>
    <n v="196"/>
    <n v="525412"/>
    <n v="252174"/>
    <n v="89112"/>
    <n v="72598"/>
    <n v="197384"/>
    <n v="103775"/>
    <n v="-108273"/>
    <n v="-31176"/>
    <n v="12466"/>
    <n v="6110"/>
    <n v="108039"/>
    <n v="64688"/>
    <n v="-228776"/>
    <n v="-101973"/>
  </r>
  <r>
    <x v="13"/>
    <x v="2"/>
    <x v="178"/>
    <n v="1"/>
    <n v="0"/>
    <n v="20"/>
    <n v="0"/>
    <n v="1300"/>
    <n v="0"/>
    <n v="0"/>
    <n v="0"/>
    <n v="590"/>
    <n v="0"/>
    <n v="-590"/>
    <n v="0"/>
    <n v="75"/>
    <n v="0"/>
    <n v="354"/>
    <n v="0"/>
    <n v="-1020"/>
    <n v="0"/>
  </r>
  <r>
    <x v="13"/>
    <x v="2"/>
    <x v="185"/>
    <n v="0"/>
    <n v="0"/>
    <n v="0"/>
    <n v="0"/>
    <n v="492233"/>
    <n v="0"/>
    <n v="184151.02"/>
    <n v="0"/>
    <n v="0"/>
    <n v="0"/>
    <n v="184151.02"/>
    <n v="0"/>
    <n v="0"/>
    <n v="0"/>
    <n v="0"/>
    <n v="0"/>
    <n v="184151.02"/>
    <n v="0"/>
  </r>
  <r>
    <x v="13"/>
    <x v="2"/>
    <x v="184"/>
    <n v="1"/>
    <n v="0"/>
    <n v="17"/>
    <n v="0"/>
    <n v="1105"/>
    <n v="0"/>
    <n v="275"/>
    <n v="0"/>
    <n v="622"/>
    <n v="0"/>
    <n v="-348"/>
    <n v="0"/>
    <n v="18"/>
    <n v="0"/>
    <n v="317"/>
    <n v="0"/>
    <n v="-683"/>
    <n v="0"/>
  </r>
  <r>
    <x v="13"/>
    <x v="2"/>
    <x v="1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"/>
    <x v="179"/>
    <n v="3329"/>
    <n v="1764"/>
    <n v="13755"/>
    <n v="7356"/>
    <n v="3570977"/>
    <n v="1972219"/>
    <n v="1369325"/>
    <n v="828081"/>
    <n v="1834799"/>
    <n v="1549772"/>
    <n v="-465474"/>
    <n v="-721691"/>
    <n v="344"/>
    <n v="463"/>
    <n v="256419"/>
    <n v="210632"/>
    <n v="-722237"/>
    <n v="-932786"/>
  </r>
  <r>
    <x v="13"/>
    <x v="2"/>
    <x v="187"/>
    <n v="0"/>
    <n v="0"/>
    <n v="0"/>
    <n v="0"/>
    <n v="243695"/>
    <n v="0"/>
    <n v="102560.35"/>
    <n v="0"/>
    <n v="119893.82"/>
    <n v="1134690.3999999999"/>
    <n v="-17333.47"/>
    <n v="-1134690.3999999999"/>
    <n v="34.090000000000003"/>
    <n v="464.07"/>
    <n v="25436.16"/>
    <n v="211080.98"/>
    <n v="-42803.72"/>
    <n v="-1346235.45"/>
  </r>
  <r>
    <x v="13"/>
    <x v="2"/>
    <x v="180"/>
    <n v="6232"/>
    <n v="5897"/>
    <n v="51697"/>
    <n v="45582"/>
    <n v="83050150"/>
    <n v="75179923"/>
    <n v="24160543"/>
    <n v="24139826"/>
    <n v="11823999"/>
    <n v="10780893"/>
    <n v="12336544"/>
    <n v="13358933"/>
    <n v="517151"/>
    <n v="505637"/>
    <n v="5556214"/>
    <n v="5558338"/>
    <n v="6263178"/>
    <n v="7294958"/>
  </r>
  <r>
    <x v="13"/>
    <x v="2"/>
    <x v="188"/>
    <n v="0"/>
    <n v="0"/>
    <n v="0"/>
    <n v="0"/>
    <n v="2216011"/>
    <n v="0"/>
    <n v="583958.17000000004"/>
    <n v="0"/>
    <n v="311360.92"/>
    <n v="0"/>
    <n v="272597.25"/>
    <n v="0"/>
    <n v="13623.74"/>
    <n v="0"/>
    <n v="146381.6"/>
    <n v="0"/>
    <n v="112591.91"/>
    <n v="0"/>
  </r>
  <r>
    <x v="13"/>
    <x v="2"/>
    <x v="189"/>
    <n v="4185"/>
    <n v="5589"/>
    <n v="15499"/>
    <n v="21776"/>
    <n v="5059989"/>
    <n v="6713412"/>
    <n v="2113712"/>
    <n v="3044568"/>
    <n v="2438649"/>
    <n v="2356482"/>
    <n v="-324937"/>
    <n v="688087"/>
    <n v="496"/>
    <n v="487"/>
    <n v="426737"/>
    <n v="422710"/>
    <n v="-752169"/>
    <n v="264890"/>
  </r>
  <r>
    <x v="13"/>
    <x v="2"/>
    <x v="181"/>
    <n v="34891"/>
    <n v="29934"/>
    <n v="108494"/>
    <n v="123134"/>
    <n v="33582970"/>
    <n v="36908489"/>
    <n v="13201324"/>
    <n v="15640318"/>
    <n v="18614573"/>
    <n v="15275925"/>
    <n v="-5413248"/>
    <n v="364393"/>
    <n v="3080"/>
    <n v="2468"/>
    <n v="8021022"/>
    <n v="5702368"/>
    <n v="-13437351"/>
    <n v="-5340443"/>
  </r>
  <r>
    <x v="13"/>
    <x v="2"/>
    <x v="190"/>
    <n v="0"/>
    <n v="0"/>
    <n v="0"/>
    <n v="0"/>
    <n v="8446529.1199999992"/>
    <n v="7141800"/>
    <n v="3358843.81"/>
    <n v="4296491.9400000004"/>
    <n v="3496445.67"/>
    <n v="4342670.9400000004"/>
    <n v="-137601.85999999999"/>
    <n v="-46179"/>
    <n v="577.61"/>
    <n v="703.08"/>
    <n v="1506593.15"/>
    <n v="1634118.52"/>
    <n v="-1644772.62"/>
    <n v="-1681000.6"/>
  </r>
  <r>
    <x v="13"/>
    <x v="2"/>
    <x v="191"/>
    <n v="4835"/>
    <n v="3794"/>
    <n v="7912"/>
    <n v="8304"/>
    <n v="1650299"/>
    <n v="1298190"/>
    <n v="724356"/>
    <n v="572032"/>
    <n v="1124098"/>
    <n v="1098513"/>
    <n v="-399742"/>
    <n v="-526481"/>
    <n v="212"/>
    <n v="236"/>
    <n v="916117"/>
    <n v="697378"/>
    <n v="-1316071"/>
    <n v="-1224095"/>
  </r>
  <r>
    <x v="13"/>
    <x v="2"/>
    <x v="192"/>
    <n v="0"/>
    <n v="0"/>
    <n v="0"/>
    <n v="0"/>
    <n v="188243"/>
    <n v="0"/>
    <n v="84480.34"/>
    <n v="0"/>
    <n v="123231.77"/>
    <n v="0"/>
    <n v="-38751.43"/>
    <n v="0"/>
    <n v="23.21"/>
    <n v="0"/>
    <n v="100426.72"/>
    <n v="0"/>
    <n v="-139201.35999999999"/>
    <n v="0"/>
  </r>
  <r>
    <x v="13"/>
    <x v="2"/>
    <x v="193"/>
    <n v="5770"/>
    <n v="8896"/>
    <n v="21998"/>
    <n v="34159"/>
    <n v="5940436"/>
    <n v="9145409"/>
    <n v="2550294"/>
    <n v="4296236"/>
    <n v="5245367"/>
    <n v="4660756"/>
    <n v="-2695073"/>
    <n v="-364520"/>
    <n v="1047"/>
    <n v="941"/>
    <n v="867806"/>
    <n v="867789"/>
    <n v="-3563926"/>
    <n v="-1233251"/>
  </r>
  <r>
    <x v="13"/>
    <x v="2"/>
    <x v="194"/>
    <n v="2495"/>
    <n v="2103"/>
    <n v="22904"/>
    <n v="22392"/>
    <n v="25918280"/>
    <n v="23796131"/>
    <n v="9083530"/>
    <n v="9240304"/>
    <n v="3275623"/>
    <n v="2855835"/>
    <n v="5807906"/>
    <n v="6384469"/>
    <n v="119"/>
    <n v="150"/>
    <n v="830231"/>
    <n v="768567"/>
    <n v="4977556"/>
    <n v="5615752"/>
  </r>
  <r>
    <x v="13"/>
    <x v="2"/>
    <x v="195"/>
    <n v="0"/>
    <n v="0"/>
    <n v="0"/>
    <n v="0"/>
    <n v="395963"/>
    <n v="0"/>
    <n v="128437.1"/>
    <n v="0"/>
    <n v="49408.93"/>
    <n v="0"/>
    <n v="79028.17"/>
    <n v="0"/>
    <n v="1.79"/>
    <n v="0"/>
    <n v="12523.22"/>
    <n v="0"/>
    <n v="66503.16"/>
    <n v="0"/>
  </r>
  <r>
    <x v="13"/>
    <x v="2"/>
    <x v="196"/>
    <n v="1001"/>
    <n v="973"/>
    <n v="9152"/>
    <n v="7196"/>
    <n v="13102189"/>
    <n v="8135664"/>
    <n v="3926884"/>
    <n v="3043852"/>
    <n v="1542299"/>
    <n v="1625570"/>
    <n v="2384584"/>
    <n v="1418283"/>
    <n v="69"/>
    <n v="70"/>
    <n v="972707"/>
    <n v="603471"/>
    <n v="1411809"/>
    <n v="814742"/>
  </r>
  <r>
    <x v="13"/>
    <x v="2"/>
    <x v="197"/>
    <n v="0"/>
    <n v="0"/>
    <n v="0"/>
    <n v="0"/>
    <n v="354819"/>
    <n v="0"/>
    <n v="98426.77"/>
    <n v="0"/>
    <n v="40767.800000000003"/>
    <n v="0"/>
    <n v="57658.97"/>
    <n v="0"/>
    <n v="1.83"/>
    <n v="0"/>
    <n v="25711.02"/>
    <n v="0"/>
    <n v="31946.12"/>
    <n v="0"/>
  </r>
  <r>
    <x v="13"/>
    <x v="2"/>
    <x v="198"/>
    <n v="173"/>
    <n v="126"/>
    <n v="368"/>
    <n v="201"/>
    <n v="1091977"/>
    <n v="420458"/>
    <n v="325196"/>
    <n v="158627"/>
    <n v="645368"/>
    <n v="239344"/>
    <n v="-320172"/>
    <n v="-80717"/>
    <n v="1"/>
    <n v="0"/>
    <n v="85423"/>
    <n v="33956"/>
    <n v="-405597"/>
    <n v="-114673"/>
  </r>
  <r>
    <x v="13"/>
    <x v="2"/>
    <x v="4"/>
    <n v="58510"/>
    <n v="53445"/>
    <n v="251816"/>
    <n v="270100"/>
    <n v="185307165.12"/>
    <n v="170711695"/>
    <n v="61996296.560000002"/>
    <n v="65260335.939999998"/>
    <n v="50687095.909999996"/>
    <n v="45920451.340000004"/>
    <n v="11309198.65"/>
    <n v="19339886.600000001"/>
    <n v="536874.27"/>
    <n v="511619.15"/>
    <n v="19750418.870000001"/>
    <n v="16710408.5"/>
    <n v="-8978096.4900000002"/>
    <n v="2117857.9500000002"/>
  </r>
  <r>
    <x v="14"/>
    <x v="0"/>
    <x v="4"/>
    <n v="7"/>
    <n v="7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"/>
    <x v="199"/>
    <n v="14022"/>
    <n v="17311"/>
    <n v="53017"/>
    <n v="69625"/>
    <n v="12046399"/>
    <n v="14783140"/>
    <n v="4948282"/>
    <n v="6335249"/>
    <n v="10653039"/>
    <n v="10023026"/>
    <n v="-5704757"/>
    <n v="-3687777"/>
    <n v="1136"/>
    <n v="1058"/>
    <n v="1571549"/>
    <n v="1564283"/>
    <n v="-7277442"/>
    <n v="-5253118"/>
  </r>
  <r>
    <x v="14"/>
    <x v="2"/>
    <x v="200"/>
    <n v="0"/>
    <n v="0"/>
    <n v="0"/>
    <n v="0"/>
    <n v="661079"/>
    <n v="0"/>
    <n v="325654.56"/>
    <n v="0"/>
    <n v="353310.08"/>
    <n v="0"/>
    <n v="-27655.52"/>
    <n v="0"/>
    <n v="37.619999999999997"/>
    <n v="0"/>
    <n v="52118.84"/>
    <n v="0"/>
    <n v="-79811.98"/>
    <n v="0"/>
  </r>
  <r>
    <x v="14"/>
    <x v="2"/>
    <x v="4"/>
    <n v="14035"/>
    <n v="17324"/>
    <n v="53017"/>
    <n v="69625"/>
    <n v="12707478"/>
    <n v="14783140"/>
    <n v="5273936.5599999996"/>
    <n v="6335249"/>
    <n v="11006349.08"/>
    <n v="10023026"/>
    <n v="-5732412.5199999996"/>
    <n v="-3687777"/>
    <n v="1173.6199999999999"/>
    <n v="1058"/>
    <n v="1623667.84"/>
    <n v="1564283"/>
    <n v="-7357253.9800000004"/>
    <n v="-5253118"/>
  </r>
  <r>
    <x v="15"/>
    <x v="0"/>
    <x v="201"/>
    <n v="0"/>
    <n v="2"/>
    <n v="0"/>
    <n v="58"/>
    <n v="0"/>
    <n v="221"/>
    <n v="0"/>
    <n v="47"/>
    <n v="0"/>
    <n v="68"/>
    <n v="0"/>
    <n v="-22"/>
    <n v="0"/>
    <n v="0"/>
    <n v="0"/>
    <n v="3"/>
    <n v="0"/>
    <n v="-25"/>
  </r>
  <r>
    <x v="15"/>
    <x v="0"/>
    <x v="202"/>
    <n v="28774"/>
    <n v="31784"/>
    <n v="1734369"/>
    <n v="2189724"/>
    <n v="6573687"/>
    <n v="7101292"/>
    <n v="2629446"/>
    <n v="2958594"/>
    <n v="3842643"/>
    <n v="4585795"/>
    <n v="-1213198"/>
    <n v="-1627201"/>
    <n v="107903"/>
    <n v="111735"/>
    <n v="605558"/>
    <n v="468665"/>
    <n v="-1926659"/>
    <n v="-2207601"/>
  </r>
  <r>
    <x v="15"/>
    <x v="0"/>
    <x v="203"/>
    <n v="226"/>
    <n v="0"/>
    <n v="21303"/>
    <n v="0"/>
    <n v="95156"/>
    <n v="0"/>
    <n v="32789"/>
    <n v="0"/>
    <n v="175677"/>
    <n v="0"/>
    <n v="-142889"/>
    <n v="0"/>
    <n v="28047"/>
    <n v="0"/>
    <n v="60600"/>
    <n v="0"/>
    <n v="-231535"/>
    <n v="0"/>
  </r>
  <r>
    <x v="15"/>
    <x v="0"/>
    <x v="4"/>
    <n v="29016"/>
    <n v="31807"/>
    <n v="1755672"/>
    <n v="2189782"/>
    <n v="6668843"/>
    <n v="7101513"/>
    <n v="2662235"/>
    <n v="2958641"/>
    <n v="4018320"/>
    <n v="4585863"/>
    <n v="-1356087"/>
    <n v="-1627223"/>
    <n v="135950"/>
    <n v="111735"/>
    <n v="666158"/>
    <n v="468668"/>
    <n v="-2158194"/>
    <n v="-2207626"/>
  </r>
  <r>
    <x v="15"/>
    <x v="1"/>
    <x v="201"/>
    <n v="2"/>
    <n v="0"/>
    <n v="76"/>
    <n v="0"/>
    <n v="4546"/>
    <n v="0"/>
    <n v="762"/>
    <n v="0"/>
    <n v="1292"/>
    <n v="0"/>
    <n v="-530"/>
    <n v="0"/>
    <n v="24"/>
    <n v="0"/>
    <n v="175"/>
    <n v="0"/>
    <n v="-729"/>
    <n v="0"/>
  </r>
  <r>
    <x v="15"/>
    <x v="1"/>
    <x v="202"/>
    <n v="13612"/>
    <n v="10592"/>
    <n v="455274"/>
    <n v="496533"/>
    <n v="2463844"/>
    <n v="1287152"/>
    <n v="901929"/>
    <n v="400293"/>
    <n v="1467566"/>
    <n v="827934"/>
    <n v="-565637"/>
    <n v="-427641"/>
    <n v="40505"/>
    <n v="20045"/>
    <n v="227319"/>
    <n v="84076"/>
    <n v="-833461"/>
    <n v="-531761"/>
  </r>
  <r>
    <x v="15"/>
    <x v="1"/>
    <x v="203"/>
    <n v="43"/>
    <n v="0"/>
    <n v="440"/>
    <n v="0"/>
    <n v="1436"/>
    <n v="0"/>
    <n v="496"/>
    <n v="0"/>
    <n v="2715"/>
    <n v="0"/>
    <n v="-2219"/>
    <n v="0"/>
    <n v="422"/>
    <n v="0"/>
    <n v="912"/>
    <n v="0"/>
    <n v="-3553"/>
    <n v="0"/>
  </r>
  <r>
    <x v="15"/>
    <x v="1"/>
    <x v="4"/>
    <n v="13624"/>
    <n v="10598"/>
    <n v="455790"/>
    <n v="496533"/>
    <n v="2469826"/>
    <n v="1287152"/>
    <n v="903187"/>
    <n v="400293"/>
    <n v="1471573"/>
    <n v="827934"/>
    <n v="-568386"/>
    <n v="-427641"/>
    <n v="40951"/>
    <n v="20045"/>
    <n v="228406"/>
    <n v="84076"/>
    <n v="-837743"/>
    <n v="-531761"/>
  </r>
  <r>
    <x v="15"/>
    <x v="2"/>
    <x v="204"/>
    <n v="0"/>
    <n v="0"/>
    <n v="0"/>
    <n v="0"/>
    <n v="0"/>
    <n v="0"/>
    <n v="0"/>
    <n v="0"/>
    <n v="217957"/>
    <n v="0"/>
    <n v="-217957"/>
    <n v="0"/>
    <n v="3640.03"/>
    <n v="0"/>
    <n v="24077.040000000001"/>
    <n v="0"/>
    <n v="-245674.07"/>
    <n v="0"/>
  </r>
  <r>
    <x v="15"/>
    <x v="2"/>
    <x v="205"/>
    <n v="0"/>
    <n v="0"/>
    <n v="0"/>
    <n v="0"/>
    <n v="0"/>
    <n v="0"/>
    <n v="854754.8"/>
    <n v="0"/>
    <n v="1900376.42"/>
    <n v="0"/>
    <n v="-1045621.62"/>
    <n v="0"/>
    <n v="31491.09"/>
    <n v="0"/>
    <n v="211621.11"/>
    <n v="0"/>
    <n v="-1288733.82"/>
    <n v="0"/>
  </r>
  <r>
    <x v="15"/>
    <x v="2"/>
    <x v="20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"/>
    <x v="207"/>
    <n v="5286"/>
    <n v="4703"/>
    <n v="997218"/>
    <n v="1010039"/>
    <n v="47713386"/>
    <n v="46209839"/>
    <n v="21491788"/>
    <n v="21407433"/>
    <n v="12098091"/>
    <n v="12635094"/>
    <n v="9393697"/>
    <n v="8772339"/>
    <n v="182800"/>
    <n v="38"/>
    <n v="1542202"/>
    <n v="473993"/>
    <n v="7668695"/>
    <n v="8298307"/>
  </r>
  <r>
    <x v="15"/>
    <x v="2"/>
    <x v="208"/>
    <n v="5791"/>
    <n v="4180"/>
    <n v="1363594"/>
    <n v="987273"/>
    <n v="45382653"/>
    <n v="31429961"/>
    <n v="19583089"/>
    <n v="14867241"/>
    <n v="11451159"/>
    <n v="8761569"/>
    <n v="8131930"/>
    <n v="6105672"/>
    <n v="173502"/>
    <n v="26"/>
    <n v="1482637"/>
    <n v="321247"/>
    <n v="6475791"/>
    <n v="5784399"/>
  </r>
  <r>
    <x v="15"/>
    <x v="2"/>
    <x v="201"/>
    <n v="16649"/>
    <n v="15782"/>
    <n v="4395765"/>
    <n v="3341130"/>
    <n v="190407939"/>
    <n v="154554329"/>
    <n v="84226681"/>
    <n v="75030600"/>
    <n v="55839461"/>
    <n v="47890255"/>
    <n v="28387219"/>
    <n v="27140345"/>
    <n v="961887"/>
    <n v="160864"/>
    <n v="7147077"/>
    <n v="1942938"/>
    <n v="20278256"/>
    <n v="25036544"/>
  </r>
  <r>
    <x v="15"/>
    <x v="2"/>
    <x v="209"/>
    <n v="0"/>
    <n v="0"/>
    <n v="0"/>
    <n v="0"/>
    <n v="0"/>
    <n v="201605323.59999999"/>
    <n v="269452135.69999999"/>
    <n v="201605323.59999999"/>
    <n v="138128616.40000001"/>
    <n v="109081810.3"/>
    <n v="131323519.3"/>
    <n v="92523513.299999997"/>
    <n v="2676129.29"/>
    <n v="3553187.72"/>
    <n v="12737703.689999999"/>
    <n v="11898710.689999999"/>
    <n v="115909686.31999999"/>
    <n v="77071614.890000001"/>
  </r>
  <r>
    <x v="15"/>
    <x v="2"/>
    <x v="210"/>
    <n v="0"/>
    <n v="0"/>
    <n v="0"/>
    <n v="0"/>
    <n v="0"/>
    <n v="10371798.59"/>
    <n v="10578668.18"/>
    <n v="10371798.59"/>
    <n v="5270784.1900000004"/>
    <n v="5074669.4400000004"/>
    <n v="5307883.99"/>
    <n v="5297129.1500000004"/>
    <n v="102812.09"/>
    <n v="163486.76999999999"/>
    <n v="469118.42"/>
    <n v="538039.99"/>
    <n v="4735953.4800000004"/>
    <n v="4595602.3899999997"/>
  </r>
  <r>
    <x v="15"/>
    <x v="2"/>
    <x v="202"/>
    <n v="72439"/>
    <n v="81668"/>
    <n v="541538"/>
    <n v="1013673"/>
    <n v="3623670"/>
    <n v="1897028"/>
    <n v="1380509"/>
    <n v="662099"/>
    <n v="2331270"/>
    <n v="1229050"/>
    <n v="-950762"/>
    <n v="-566950"/>
    <n v="59545"/>
    <n v="30110"/>
    <n v="334162"/>
    <n v="126293"/>
    <n v="-1344469"/>
    <n v="-723353"/>
  </r>
  <r>
    <x v="15"/>
    <x v="2"/>
    <x v="211"/>
    <n v="0"/>
    <n v="0"/>
    <n v="0"/>
    <n v="0"/>
    <n v="1357871.76"/>
    <n v="-1892414.83"/>
    <n v="-1357871.76"/>
    <n v="-1892414.83"/>
    <n v="0"/>
    <n v="0"/>
    <n v="-1357871.76"/>
    <n v="-1892414.83"/>
    <n v="0"/>
    <n v="0"/>
    <n v="0"/>
    <n v="0"/>
    <n v="-1357871.76"/>
    <n v="-1892414.83"/>
  </r>
  <r>
    <x v="15"/>
    <x v="2"/>
    <x v="203"/>
    <n v="4051"/>
    <n v="0"/>
    <n v="23870"/>
    <n v="0"/>
    <n v="155282"/>
    <n v="0"/>
    <n v="54567"/>
    <n v="0"/>
    <n v="296123"/>
    <n v="0"/>
    <n v="-241556"/>
    <n v="0"/>
    <n v="45732"/>
    <n v="0"/>
    <n v="98811"/>
    <n v="0"/>
    <n v="-386099"/>
    <n v="0"/>
  </r>
  <r>
    <x v="15"/>
    <x v="2"/>
    <x v="212"/>
    <n v="0"/>
    <n v="0"/>
    <n v="0"/>
    <n v="0"/>
    <n v="388963.49"/>
    <n v="528975.39"/>
    <n v="388963.49"/>
    <n v="528975.39"/>
    <n v="532587.81000000006"/>
    <n v="554666.54"/>
    <n v="-143624.32000000001"/>
    <n v="-25691.15"/>
    <n v="90587.81"/>
    <n v="125186.18"/>
    <n v="195730.24"/>
    <n v="110717.57"/>
    <n v="-429942.37"/>
    <n v="-261594.9"/>
  </r>
  <r>
    <x v="15"/>
    <x v="2"/>
    <x v="4"/>
    <n v="104121"/>
    <n v="106307"/>
    <n v="7321985"/>
    <n v="6352115"/>
    <n v="289029765.25"/>
    <n v="444704839.75"/>
    <n v="406653284.41000003"/>
    <n v="322581055.75"/>
    <n v="228066425.81999999"/>
    <n v="185227114.28"/>
    <n v="178586856.59"/>
    <n v="137353942.47"/>
    <n v="4328126.3099999996"/>
    <n v="4032898.67"/>
    <n v="24243139.5"/>
    <n v="15411939.25"/>
    <n v="150015591.78"/>
    <n v="117909104.55"/>
  </r>
  <r>
    <x v="16"/>
    <x v="0"/>
    <x v="213"/>
    <n v="1"/>
    <n v="0"/>
    <n v="8"/>
    <n v="0"/>
    <n v="3"/>
    <n v="0"/>
    <n v="1"/>
    <n v="0"/>
    <n v="2"/>
    <n v="0"/>
    <n v="-1"/>
    <n v="0"/>
    <n v="0"/>
    <n v="0"/>
    <n v="0"/>
    <n v="0"/>
    <n v="-2"/>
    <n v="0"/>
  </r>
  <r>
    <x v="16"/>
    <x v="0"/>
    <x v="4"/>
    <n v="9"/>
    <n v="8"/>
    <n v="8"/>
    <n v="0"/>
    <n v="3"/>
    <n v="0"/>
    <n v="1"/>
    <n v="0"/>
    <n v="2"/>
    <n v="0"/>
    <n v="-1"/>
    <n v="0"/>
    <n v="0"/>
    <n v="0"/>
    <n v="0"/>
    <n v="0"/>
    <n v="-2"/>
    <n v="0"/>
  </r>
  <r>
    <x v="16"/>
    <x v="1"/>
    <x v="214"/>
    <n v="1"/>
    <n v="0"/>
    <n v="22"/>
    <n v="0"/>
    <n v="788"/>
    <n v="0"/>
    <n v="410"/>
    <n v="0"/>
    <n v="148"/>
    <n v="0"/>
    <n v="262"/>
    <n v="0"/>
    <n v="2"/>
    <n v="0"/>
    <n v="15"/>
    <n v="0"/>
    <n v="244"/>
    <n v="0"/>
  </r>
  <r>
    <x v="16"/>
    <x v="1"/>
    <x v="4"/>
    <n v="3"/>
    <n v="2"/>
    <n v="22"/>
    <n v="0"/>
    <n v="788"/>
    <n v="0"/>
    <n v="410"/>
    <n v="0"/>
    <n v="148"/>
    <n v="0"/>
    <n v="262"/>
    <n v="0"/>
    <n v="2"/>
    <n v="0"/>
    <n v="15"/>
    <n v="0"/>
    <n v="244"/>
    <n v="0"/>
  </r>
  <r>
    <x v="16"/>
    <x v="2"/>
    <x v="213"/>
    <n v="2554"/>
    <n v="690"/>
    <n v="473002"/>
    <n v="197718"/>
    <n v="14422425"/>
    <n v="6162140"/>
    <n v="6349108"/>
    <n v="3008632"/>
    <n v="4302166"/>
    <n v="2436492"/>
    <n v="2046942"/>
    <n v="572140"/>
    <n v="67428"/>
    <n v="20111"/>
    <n v="538956"/>
    <n v="126859"/>
    <n v="1440558"/>
    <n v="425170"/>
  </r>
  <r>
    <x v="16"/>
    <x v="2"/>
    <x v="21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214"/>
    <n v="9959"/>
    <n v="5346"/>
    <n v="1948424"/>
    <n v="1346251"/>
    <n v="58530463"/>
    <n v="36270134"/>
    <n v="25587608"/>
    <n v="16412382"/>
    <n v="16161805"/>
    <n v="11001206"/>
    <n v="9425803"/>
    <n v="5411176"/>
    <n v="248600"/>
    <n v="17725"/>
    <n v="1982655"/>
    <n v="430827"/>
    <n v="7194549"/>
    <n v="4962624"/>
  </r>
  <r>
    <x v="16"/>
    <x v="2"/>
    <x v="4"/>
    <n v="12146"/>
    <n v="6045"/>
    <n v="2421426"/>
    <n v="1543969"/>
    <n v="72952888"/>
    <n v="42432274"/>
    <n v="31936716"/>
    <n v="19421014"/>
    <n v="20463971"/>
    <n v="13437698"/>
    <n v="11472745"/>
    <n v="5983316"/>
    <n v="316028"/>
    <n v="37836"/>
    <n v="2521611"/>
    <n v="557686"/>
    <n v="8635107"/>
    <n v="5387794"/>
  </r>
  <r>
    <x v="17"/>
    <x v="0"/>
    <x v="216"/>
    <n v="688"/>
    <n v="607"/>
    <n v="4016"/>
    <n v="1687"/>
    <n v="1803333"/>
    <n v="1416584"/>
    <n v="652653"/>
    <n v="547427"/>
    <n v="257411"/>
    <n v="211406"/>
    <n v="395242"/>
    <n v="336021"/>
    <n v="18393"/>
    <n v="13914"/>
    <n v="147615"/>
    <n v="136059"/>
    <n v="229234"/>
    <n v="186048"/>
  </r>
  <r>
    <x v="17"/>
    <x v="0"/>
    <x v="217"/>
    <n v="169"/>
    <n v="214"/>
    <n v="2611"/>
    <n v="2994"/>
    <n v="225157"/>
    <n v="261653"/>
    <n v="75328"/>
    <n v="90896"/>
    <n v="78414"/>
    <n v="74337"/>
    <n v="-3086"/>
    <n v="16559"/>
    <n v="8066"/>
    <n v="7184"/>
    <n v="40394"/>
    <n v="48557"/>
    <n v="-51545"/>
    <n v="-39182"/>
  </r>
  <r>
    <x v="17"/>
    <x v="0"/>
    <x v="4"/>
    <n v="705"/>
    <n v="628"/>
    <n v="6627"/>
    <n v="4681"/>
    <n v="2028490"/>
    <n v="1678237"/>
    <n v="727981"/>
    <n v="638323"/>
    <n v="335825"/>
    <n v="285743"/>
    <n v="392156"/>
    <n v="352580"/>
    <n v="26459"/>
    <n v="21098"/>
    <n v="188009"/>
    <n v="184616"/>
    <n v="177689"/>
    <n v="146866"/>
  </r>
  <r>
    <x v="17"/>
    <x v="1"/>
    <x v="216"/>
    <n v="11772"/>
    <n v="8149"/>
    <n v="80531"/>
    <n v="21338"/>
    <n v="31266186"/>
    <n v="18340111"/>
    <n v="9835358"/>
    <n v="5854175"/>
    <n v="4464312"/>
    <n v="2727901"/>
    <n v="5371045"/>
    <n v="3126274"/>
    <n v="319129"/>
    <n v="179536"/>
    <n v="2561416"/>
    <n v="1755651"/>
    <n v="2490501"/>
    <n v="1191087"/>
  </r>
  <r>
    <x v="17"/>
    <x v="1"/>
    <x v="217"/>
    <n v="4276"/>
    <n v="5796"/>
    <n v="106744"/>
    <n v="129710"/>
    <n v="10332883"/>
    <n v="12683331"/>
    <n v="3125884"/>
    <n v="4215813"/>
    <n v="3612731"/>
    <n v="3587352"/>
    <n v="-486846"/>
    <n v="628461"/>
    <n v="371590"/>
    <n v="346693"/>
    <n v="1861008"/>
    <n v="2343271"/>
    <n v="-2719445"/>
    <n v="-2061503"/>
  </r>
  <r>
    <x v="17"/>
    <x v="1"/>
    <x v="4"/>
    <n v="11797"/>
    <n v="8228"/>
    <n v="187275"/>
    <n v="151048"/>
    <n v="41599069"/>
    <n v="31023442"/>
    <n v="12961242"/>
    <n v="10069988"/>
    <n v="8077043"/>
    <n v="6315253"/>
    <n v="4884199"/>
    <n v="3754735"/>
    <n v="690719"/>
    <n v="526229"/>
    <n v="4422424"/>
    <n v="4098922"/>
    <n v="-228944"/>
    <n v="-870416"/>
  </r>
  <r>
    <x v="17"/>
    <x v="2"/>
    <x v="216"/>
    <n v="67257"/>
    <n v="71087"/>
    <n v="128992"/>
    <n v="138117"/>
    <n v="110483873"/>
    <n v="113759129"/>
    <n v="28246243"/>
    <n v="31852574"/>
    <n v="15561198"/>
    <n v="16897136"/>
    <n v="12685044"/>
    <n v="14955438"/>
    <n v="1113139"/>
    <n v="1112078"/>
    <n v="8932891"/>
    <n v="10874839"/>
    <n v="2639014"/>
    <n v="2968521"/>
  </r>
  <r>
    <x v="17"/>
    <x v="2"/>
    <x v="217"/>
    <n v="8"/>
    <n v="15"/>
    <n v="79"/>
    <n v="86"/>
    <n v="6353"/>
    <n v="7616"/>
    <n v="1313"/>
    <n v="2376"/>
    <n v="2179"/>
    <n v="2198"/>
    <n v="-866"/>
    <n v="178"/>
    <n v="224"/>
    <n v="212"/>
    <n v="1122"/>
    <n v="1435"/>
    <n v="-2212"/>
    <n v="-1470"/>
  </r>
  <r>
    <x v="17"/>
    <x v="2"/>
    <x v="4"/>
    <n v="67317"/>
    <n v="71150"/>
    <n v="129071"/>
    <n v="138203"/>
    <n v="110490226"/>
    <n v="113766745"/>
    <n v="28247556"/>
    <n v="31854950"/>
    <n v="15563377"/>
    <n v="16899334"/>
    <n v="12684178"/>
    <n v="14955616"/>
    <n v="1113363"/>
    <n v="1112290"/>
    <n v="8934013"/>
    <n v="10876274"/>
    <n v="2636802"/>
    <n v="2967051"/>
  </r>
  <r>
    <x v="18"/>
    <x v="0"/>
    <x v="218"/>
    <n v="28"/>
    <n v="37"/>
    <n v="109"/>
    <n v="132"/>
    <n v="35507"/>
    <n v="38500"/>
    <n v="13700"/>
    <n v="14644"/>
    <n v="5274"/>
    <n v="7264"/>
    <n v="8426"/>
    <n v="7380"/>
    <n v="820"/>
    <n v="1409"/>
    <n v="4033"/>
    <n v="3218"/>
    <n v="3573"/>
    <n v="2753"/>
  </r>
  <r>
    <x v="18"/>
    <x v="0"/>
    <x v="219"/>
    <n v="1"/>
    <n v="1"/>
    <n v="5"/>
    <n v="3"/>
    <n v="381"/>
    <n v="476"/>
    <n v="47"/>
    <n v="255"/>
    <n v="150"/>
    <n v="152"/>
    <n v="-103"/>
    <n v="103"/>
    <n v="0"/>
    <n v="0"/>
    <n v="30"/>
    <n v="32"/>
    <n v="-133"/>
    <n v="71"/>
  </r>
  <r>
    <x v="18"/>
    <x v="0"/>
    <x v="4"/>
    <n v="37"/>
    <n v="46"/>
    <n v="114"/>
    <n v="135"/>
    <n v="35888"/>
    <n v="38976"/>
    <n v="13747"/>
    <n v="14899"/>
    <n v="5424"/>
    <n v="7416"/>
    <n v="8323"/>
    <n v="7483"/>
    <n v="820"/>
    <n v="1409"/>
    <n v="4063"/>
    <n v="3250"/>
    <n v="3440"/>
    <n v="2824"/>
  </r>
  <r>
    <x v="18"/>
    <x v="1"/>
    <x v="218"/>
    <n v="230"/>
    <n v="233"/>
    <n v="592"/>
    <n v="892"/>
    <n v="295660"/>
    <n v="285713"/>
    <n v="112416"/>
    <n v="119177"/>
    <n v="44021"/>
    <n v="54167"/>
    <n v="68395"/>
    <n v="65010"/>
    <n v="6847"/>
    <n v="10508"/>
    <n v="33656"/>
    <n v="23996"/>
    <n v="27891"/>
    <n v="30507"/>
  </r>
  <r>
    <x v="18"/>
    <x v="1"/>
    <x v="219"/>
    <n v="6"/>
    <n v="1"/>
    <n v="10"/>
    <n v="3"/>
    <n v="1656"/>
    <n v="150"/>
    <n v="393"/>
    <n v="71"/>
    <n v="594"/>
    <n v="48"/>
    <n v="-201"/>
    <n v="23"/>
    <n v="0"/>
    <n v="0"/>
    <n v="117"/>
    <n v="10"/>
    <n v="-319"/>
    <n v="13"/>
  </r>
  <r>
    <x v="18"/>
    <x v="1"/>
    <x v="220"/>
    <n v="8"/>
    <n v="0"/>
    <n v="23"/>
    <n v="0"/>
    <n v="2668"/>
    <n v="0"/>
    <n v="805"/>
    <n v="0"/>
    <n v="1456"/>
    <n v="0"/>
    <n v="-650"/>
    <n v="0"/>
    <n v="0"/>
    <n v="0"/>
    <n v="244"/>
    <n v="0"/>
    <n v="-894"/>
    <n v="0"/>
  </r>
  <r>
    <x v="18"/>
    <x v="1"/>
    <x v="4"/>
    <n v="248"/>
    <n v="238"/>
    <n v="625"/>
    <n v="895"/>
    <n v="299984"/>
    <n v="285863"/>
    <n v="113614"/>
    <n v="119248"/>
    <n v="46071"/>
    <n v="54215"/>
    <n v="67544"/>
    <n v="65033"/>
    <n v="6847"/>
    <n v="10508"/>
    <n v="34017"/>
    <n v="24006"/>
    <n v="26678"/>
    <n v="30520"/>
  </r>
  <r>
    <x v="18"/>
    <x v="2"/>
    <x v="218"/>
    <n v="16169"/>
    <n v="15190"/>
    <n v="29254"/>
    <n v="29315"/>
    <n v="19148590"/>
    <n v="13855965"/>
    <n v="5965702"/>
    <n v="5323182"/>
    <n v="2840501"/>
    <n v="2617460"/>
    <n v="3125201"/>
    <n v="2705722"/>
    <n v="441831"/>
    <n v="507752"/>
    <n v="2171694"/>
    <n v="1159529"/>
    <n v="511676"/>
    <n v="1038441"/>
  </r>
  <r>
    <x v="18"/>
    <x v="2"/>
    <x v="219"/>
    <n v="14100"/>
    <n v="11430"/>
    <n v="33070"/>
    <n v="28647"/>
    <n v="4725148"/>
    <n v="3898440"/>
    <n v="2040091"/>
    <n v="1585252"/>
    <n v="1602117"/>
    <n v="1246855"/>
    <n v="437975"/>
    <n v="338397"/>
    <n v="217"/>
    <n v="244"/>
    <n v="315639"/>
    <n v="260767"/>
    <n v="122118"/>
    <n v="77387"/>
  </r>
  <r>
    <x v="18"/>
    <x v="2"/>
    <x v="221"/>
    <n v="0"/>
    <n v="0"/>
    <n v="0"/>
    <n v="0"/>
    <n v="118654"/>
    <n v="0"/>
    <n v="39437.589999999997"/>
    <n v="0"/>
    <n v="40953.160000000003"/>
    <n v="0"/>
    <n v="-1515.57"/>
    <n v="0"/>
    <n v="5.56"/>
    <n v="0"/>
    <n v="8091.25"/>
    <n v="0"/>
    <n v="-9612.3799999999992"/>
    <n v="0"/>
  </r>
  <r>
    <x v="18"/>
    <x v="2"/>
    <x v="220"/>
    <n v="5480"/>
    <n v="0"/>
    <n v="13439"/>
    <n v="0"/>
    <n v="1593644"/>
    <n v="0"/>
    <n v="720212"/>
    <n v="0"/>
    <n v="726952"/>
    <n v="0"/>
    <n v="-6740"/>
    <n v="0"/>
    <n v="120"/>
    <n v="0"/>
    <n v="120987"/>
    <n v="0"/>
    <n v="-127847"/>
    <n v="0"/>
  </r>
  <r>
    <x v="18"/>
    <x v="2"/>
    <x v="222"/>
    <n v="0"/>
    <n v="0"/>
    <n v="0"/>
    <n v="0"/>
    <n v="100654"/>
    <n v="0"/>
    <n v="34595.949999999997"/>
    <n v="0"/>
    <n v="48454.75"/>
    <n v="0"/>
    <n v="-13858.8"/>
    <n v="0"/>
    <n v="8.0500000000000007"/>
    <n v="0"/>
    <n v="8108.82"/>
    <n v="0"/>
    <n v="-21975.67"/>
    <n v="0"/>
  </r>
  <r>
    <x v="18"/>
    <x v="2"/>
    <x v="4"/>
    <n v="35760"/>
    <n v="26656"/>
    <n v="75763"/>
    <n v="57962"/>
    <n v="25686690"/>
    <n v="17754405"/>
    <n v="8800038.5399999991"/>
    <n v="6908434"/>
    <n v="5258977.91"/>
    <n v="3864315"/>
    <n v="3541061.63"/>
    <n v="3044119"/>
    <n v="442181.61"/>
    <n v="507996"/>
    <n v="2624520.0699999998"/>
    <n v="1420296"/>
    <n v="474358.95"/>
    <n v="1115828"/>
  </r>
  <r>
    <x v="19"/>
    <x v="0"/>
    <x v="223"/>
    <n v="962"/>
    <n v="958"/>
    <n v="3982"/>
    <n v="4189"/>
    <n v="798822"/>
    <n v="809378"/>
    <n v="295439"/>
    <n v="314618"/>
    <n v="107064"/>
    <n v="99543"/>
    <n v="188375"/>
    <n v="215075"/>
    <n v="7897"/>
    <n v="7744"/>
    <n v="23008"/>
    <n v="23351"/>
    <n v="157470"/>
    <n v="183980"/>
  </r>
  <r>
    <x v="19"/>
    <x v="0"/>
    <x v="224"/>
    <n v="151"/>
    <n v="178"/>
    <n v="2065"/>
    <n v="2570"/>
    <n v="451488"/>
    <n v="540250"/>
    <n v="167691"/>
    <n v="187450"/>
    <n v="41491"/>
    <n v="56247"/>
    <n v="126199"/>
    <n v="131203"/>
    <n v="5628"/>
    <n v="6923"/>
    <n v="13762"/>
    <n v="17616"/>
    <n v="106809"/>
    <n v="106664"/>
  </r>
  <r>
    <x v="19"/>
    <x v="0"/>
    <x v="225"/>
    <n v="43"/>
    <n v="49"/>
    <n v="95"/>
    <n v="103"/>
    <n v="71658"/>
    <n v="80922"/>
    <n v="23914"/>
    <n v="27896"/>
    <n v="23662"/>
    <n v="23878"/>
    <n v="252"/>
    <n v="4018"/>
    <n v="356"/>
    <n v="4622"/>
    <n v="7119"/>
    <n v="10049"/>
    <n v="-7222"/>
    <n v="-10653"/>
  </r>
  <r>
    <x v="19"/>
    <x v="0"/>
    <x v="226"/>
    <n v="4535"/>
    <n v="4437"/>
    <n v="18551"/>
    <n v="17243"/>
    <n v="622577"/>
    <n v="569576"/>
    <n v="234729"/>
    <n v="222753"/>
    <n v="58700"/>
    <n v="56644"/>
    <n v="176029"/>
    <n v="166110"/>
    <n v="47528"/>
    <n v="26990"/>
    <n v="25674"/>
    <n v="21783"/>
    <n v="102827"/>
    <n v="117337"/>
  </r>
  <r>
    <x v="19"/>
    <x v="0"/>
    <x v="227"/>
    <n v="149"/>
    <n v="80"/>
    <n v="168"/>
    <n v="72"/>
    <n v="7713"/>
    <n v="3225"/>
    <n v="2723"/>
    <n v="1297"/>
    <n v="446"/>
    <n v="214"/>
    <n v="2277"/>
    <n v="1082"/>
    <n v="501"/>
    <n v="220"/>
    <n v="233"/>
    <n v="105"/>
    <n v="1543"/>
    <n v="757"/>
  </r>
  <r>
    <x v="19"/>
    <x v="0"/>
    <x v="228"/>
    <n v="2837"/>
    <n v="2683"/>
    <n v="2856"/>
    <n v="2673"/>
    <n v="79788"/>
    <n v="73523"/>
    <n v="34019"/>
    <n v="31595"/>
    <n v="73297"/>
    <n v="69060"/>
    <n v="-39278"/>
    <n v="-37465"/>
    <n v="0"/>
    <n v="0"/>
    <n v="15711"/>
    <n v="21087"/>
    <n v="-54989"/>
    <n v="-58552"/>
  </r>
  <r>
    <x v="19"/>
    <x v="0"/>
    <x v="229"/>
    <n v="448"/>
    <n v="430"/>
    <n v="1164"/>
    <n v="1048"/>
    <n v="94335"/>
    <n v="120303"/>
    <n v="37055"/>
    <n v="46272"/>
    <n v="53698"/>
    <n v="46725"/>
    <n v="-16643"/>
    <n v="-454"/>
    <n v="2921"/>
    <n v="1630"/>
    <n v="6380"/>
    <n v="6022"/>
    <n v="-25944"/>
    <n v="-8105"/>
  </r>
  <r>
    <x v="19"/>
    <x v="0"/>
    <x v="230"/>
    <n v="1695"/>
    <n v="1968"/>
    <n v="2331"/>
    <n v="2707"/>
    <n v="20979"/>
    <n v="24383"/>
    <n v="7978"/>
    <n v="9772"/>
    <n v="29745"/>
    <n v="33789"/>
    <n v="-21767"/>
    <n v="-24018"/>
    <n v="7610"/>
    <n v="5696"/>
    <n v="6841"/>
    <n v="7928"/>
    <n v="-36217"/>
    <n v="-37642"/>
  </r>
  <r>
    <x v="19"/>
    <x v="0"/>
    <x v="231"/>
    <n v="135"/>
    <n v="114"/>
    <n v="142"/>
    <n v="121"/>
    <n v="15324"/>
    <n v="13004"/>
    <n v="5356"/>
    <n v="4759"/>
    <n v="1345"/>
    <n v="1048"/>
    <n v="4011"/>
    <n v="3711"/>
    <n v="441"/>
    <n v="915"/>
    <n v="569"/>
    <n v="618"/>
    <n v="3002"/>
    <n v="2178"/>
  </r>
  <r>
    <x v="19"/>
    <x v="0"/>
    <x v="232"/>
    <n v="73"/>
    <n v="61"/>
    <n v="126"/>
    <n v="124"/>
    <n v="83635"/>
    <n v="72898"/>
    <n v="28421"/>
    <n v="24951"/>
    <n v="34038"/>
    <n v="19466"/>
    <n v="-5617"/>
    <n v="5485"/>
    <n v="284"/>
    <n v="196"/>
    <n v="26556"/>
    <n v="21879"/>
    <n v="-32456"/>
    <n v="-16590"/>
  </r>
  <r>
    <x v="19"/>
    <x v="0"/>
    <x v="233"/>
    <n v="8121"/>
    <n v="8150"/>
    <n v="26712"/>
    <n v="31194"/>
    <n v="5482915"/>
    <n v="5453805"/>
    <n v="2210387"/>
    <n v="2230700"/>
    <n v="541671"/>
    <n v="552093"/>
    <n v="1668716"/>
    <n v="1678607"/>
    <n v="49271"/>
    <n v="48402"/>
    <n v="247156"/>
    <n v="237763"/>
    <n v="1372289"/>
    <n v="1392441"/>
  </r>
  <r>
    <x v="19"/>
    <x v="0"/>
    <x v="234"/>
    <n v="395"/>
    <n v="372"/>
    <n v="1907"/>
    <n v="1629"/>
    <n v="302825"/>
    <n v="240327"/>
    <n v="96219"/>
    <n v="83138"/>
    <n v="48753"/>
    <n v="37105"/>
    <n v="47466"/>
    <n v="46032"/>
    <n v="4890"/>
    <n v="4002"/>
    <n v="14398"/>
    <n v="12572"/>
    <n v="28177"/>
    <n v="29459"/>
  </r>
  <r>
    <x v="19"/>
    <x v="0"/>
    <x v="235"/>
    <n v="1201"/>
    <n v="1129"/>
    <n v="7110"/>
    <n v="7571"/>
    <n v="1460493"/>
    <n v="1378715"/>
    <n v="533740"/>
    <n v="506743"/>
    <n v="105557"/>
    <n v="98269"/>
    <n v="428183"/>
    <n v="408474"/>
    <n v="10628"/>
    <n v="9285"/>
    <n v="30383"/>
    <n v="26235"/>
    <n v="387172"/>
    <n v="372955"/>
  </r>
  <r>
    <x v="19"/>
    <x v="0"/>
    <x v="236"/>
    <n v="15"/>
    <n v="35"/>
    <n v="155"/>
    <n v="296"/>
    <n v="28570"/>
    <n v="42152"/>
    <n v="10563"/>
    <n v="15205"/>
    <n v="3674"/>
    <n v="5822"/>
    <n v="6889"/>
    <n v="9383"/>
    <n v="205"/>
    <n v="270"/>
    <n v="1640"/>
    <n v="2543"/>
    <n v="5044"/>
    <n v="6570"/>
  </r>
  <r>
    <x v="19"/>
    <x v="0"/>
    <x v="237"/>
    <n v="5"/>
    <n v="3"/>
    <n v="5"/>
    <n v="4"/>
    <n v="370"/>
    <n v="258"/>
    <n v="189"/>
    <n v="110"/>
    <n v="200"/>
    <n v="124"/>
    <n v="-11"/>
    <n v="-14"/>
    <n v="29"/>
    <n v="13"/>
    <n v="115"/>
    <n v="43"/>
    <n v="-154"/>
    <n v="-69"/>
  </r>
  <r>
    <x v="19"/>
    <x v="0"/>
    <x v="238"/>
    <n v="130"/>
    <n v="137"/>
    <n v="555"/>
    <n v="628"/>
    <n v="179976"/>
    <n v="175987"/>
    <n v="68498"/>
    <n v="69528"/>
    <n v="113847"/>
    <n v="97367"/>
    <n v="-45349"/>
    <n v="-27839"/>
    <n v="2322"/>
    <n v="42415"/>
    <n v="22521"/>
    <n v="29266"/>
    <n v="-70192"/>
    <n v="-99519"/>
  </r>
  <r>
    <x v="19"/>
    <x v="0"/>
    <x v="239"/>
    <n v="1438"/>
    <n v="1221"/>
    <n v="7131"/>
    <n v="6033"/>
    <n v="274438"/>
    <n v="235892"/>
    <n v="102721"/>
    <n v="85294"/>
    <n v="45023"/>
    <n v="42678"/>
    <n v="57698"/>
    <n v="42616"/>
    <n v="9487"/>
    <n v="15961"/>
    <n v="11041"/>
    <n v="11902"/>
    <n v="37170"/>
    <n v="14753"/>
  </r>
  <r>
    <x v="19"/>
    <x v="0"/>
    <x v="240"/>
    <n v="118"/>
    <n v="103"/>
    <n v="223"/>
    <n v="236"/>
    <n v="88140"/>
    <n v="90215"/>
    <n v="34217"/>
    <n v="35060"/>
    <n v="33232"/>
    <n v="26163"/>
    <n v="985"/>
    <n v="8897"/>
    <n v="488"/>
    <n v="445"/>
    <n v="7436"/>
    <n v="6687"/>
    <n v="-6939"/>
    <n v="1765"/>
  </r>
  <r>
    <x v="19"/>
    <x v="0"/>
    <x v="4"/>
    <n v="13152"/>
    <n v="13101"/>
    <n v="75278"/>
    <n v="78441"/>
    <n v="10064046"/>
    <n v="9924813"/>
    <n v="3893859"/>
    <n v="3897141"/>
    <n v="1315443"/>
    <n v="1266235"/>
    <n v="2578415"/>
    <n v="2630903"/>
    <n v="150486"/>
    <n v="175729"/>
    <n v="460543"/>
    <n v="457449"/>
    <n v="1967390"/>
    <n v="1997729"/>
  </r>
  <r>
    <x v="19"/>
    <x v="3"/>
    <x v="223"/>
    <n v="20391"/>
    <n v="11777"/>
    <n v="81621"/>
    <n v="35796"/>
    <n v="8617107"/>
    <n v="8331300"/>
    <n v="1478286"/>
    <n v="1704729"/>
    <n v="1207337"/>
    <n v="1009926"/>
    <n v="270948"/>
    <n v="694803"/>
    <n v="89683"/>
    <n v="78566"/>
    <n v="261289"/>
    <n v="236915"/>
    <n v="-80025"/>
    <n v="379322"/>
  </r>
  <r>
    <x v="19"/>
    <x v="3"/>
    <x v="224"/>
    <n v="3688"/>
    <n v="2584"/>
    <n v="18828"/>
    <n v="18540"/>
    <n v="3795126"/>
    <n v="3459415"/>
    <n v="1086909"/>
    <n v="1080953"/>
    <n v="376258"/>
    <n v="362057"/>
    <n v="710652"/>
    <n v="718896"/>
    <n v="51033"/>
    <n v="44562"/>
    <n v="124799"/>
    <n v="113395"/>
    <n v="534819"/>
    <n v="560939"/>
  </r>
  <r>
    <x v="19"/>
    <x v="3"/>
    <x v="225"/>
    <n v="1686"/>
    <n v="1598"/>
    <n v="2318"/>
    <n v="2120"/>
    <n v="1287996"/>
    <n v="1140594"/>
    <n v="340212"/>
    <n v="315307"/>
    <n v="430918"/>
    <n v="341960"/>
    <n v="-90705"/>
    <n v="-26653"/>
    <n v="6476"/>
    <n v="66185"/>
    <n v="129640"/>
    <n v="143915"/>
    <n v="-226821"/>
    <n v="-236753"/>
  </r>
  <r>
    <x v="19"/>
    <x v="3"/>
    <x v="226"/>
    <n v="382293"/>
    <n v="399832"/>
    <n v="894993"/>
    <n v="960078"/>
    <n v="46331056"/>
    <n v="47151591"/>
    <n v="10488387"/>
    <n v="10775693"/>
    <n v="4409769"/>
    <n v="4696785"/>
    <n v="6078618"/>
    <n v="6078908"/>
    <n v="3570471"/>
    <n v="2237954"/>
    <n v="1928746"/>
    <n v="1806172"/>
    <n v="579402"/>
    <n v="2034782"/>
  </r>
  <r>
    <x v="19"/>
    <x v="3"/>
    <x v="227"/>
    <n v="378317"/>
    <n v="332464"/>
    <n v="1137182"/>
    <n v="971555"/>
    <n v="50476203"/>
    <n v="40727450"/>
    <n v="11915478"/>
    <n v="9403036"/>
    <n v="2917757"/>
    <n v="2705489"/>
    <n v="8997722"/>
    <n v="6697547"/>
    <n v="3277332"/>
    <n v="2780700"/>
    <n v="1521886"/>
    <n v="1325116"/>
    <n v="4198504"/>
    <n v="2591731"/>
  </r>
  <r>
    <x v="19"/>
    <x v="3"/>
    <x v="228"/>
    <n v="8940"/>
    <n v="11297"/>
    <n v="8842"/>
    <n v="11043"/>
    <n v="371104"/>
    <n v="421280"/>
    <n v="80487"/>
    <n v="100073"/>
    <n v="331251"/>
    <n v="406647"/>
    <n v="-250764"/>
    <n v="-306574"/>
    <n v="0"/>
    <n v="1"/>
    <n v="71002"/>
    <n v="124164"/>
    <n v="-321767"/>
    <n v="-430739"/>
  </r>
  <r>
    <x v="19"/>
    <x v="3"/>
    <x v="229"/>
    <n v="49619"/>
    <n v="52786"/>
    <n v="100683"/>
    <n v="93829"/>
    <n v="9723715"/>
    <n v="11721788"/>
    <n v="1908298"/>
    <n v="2618435"/>
    <n v="5231094"/>
    <n v="4971747"/>
    <n v="-3322795"/>
    <n v="-2353312"/>
    <n v="284560"/>
    <n v="173444"/>
    <n v="621493"/>
    <n v="640735"/>
    <n v="-4228849"/>
    <n v="-3167491"/>
  </r>
  <r>
    <x v="19"/>
    <x v="3"/>
    <x v="230"/>
    <n v="552572"/>
    <n v="536994"/>
    <n v="627579"/>
    <n v="627670"/>
    <n v="5323523"/>
    <n v="5253523"/>
    <n v="1033212"/>
    <n v="1115059"/>
    <n v="7430909"/>
    <n v="7280318"/>
    <n v="-6397697"/>
    <n v="-6165259"/>
    <n v="1901028"/>
    <n v="1227252"/>
    <n v="1709099"/>
    <n v="1708207"/>
    <n v="-10007823"/>
    <n v="-9100718"/>
  </r>
  <r>
    <x v="19"/>
    <x v="3"/>
    <x v="231"/>
    <n v="110811"/>
    <n v="107785"/>
    <n v="104181"/>
    <n v="101637"/>
    <n v="12699522"/>
    <n v="11905029"/>
    <n v="2736707"/>
    <n v="2784255"/>
    <n v="948405"/>
    <n v="835818"/>
    <n v="1788302"/>
    <n v="1948437"/>
    <n v="310852"/>
    <n v="730206"/>
    <n v="401189"/>
    <n v="493224"/>
    <n v="1076261"/>
    <n v="725007"/>
  </r>
  <r>
    <x v="19"/>
    <x v="3"/>
    <x v="232"/>
    <n v="119"/>
    <n v="118"/>
    <n v="187"/>
    <n v="236"/>
    <n v="132052"/>
    <n v="138554"/>
    <n v="47116"/>
    <n v="52010"/>
    <n v="55542"/>
    <n v="37048"/>
    <n v="-8426"/>
    <n v="14962"/>
    <n v="463"/>
    <n v="373"/>
    <n v="43333"/>
    <n v="41640"/>
    <n v="-52221"/>
    <n v="-27051"/>
  </r>
  <r>
    <x v="19"/>
    <x v="3"/>
    <x v="233"/>
    <n v="36186"/>
    <n v="33835"/>
    <n v="89808"/>
    <n v="101981"/>
    <n v="16184807"/>
    <n v="15705128"/>
    <n v="4763109"/>
    <n v="4460192"/>
    <n v="1584303"/>
    <n v="1401350"/>
    <n v="3178806"/>
    <n v="3058842"/>
    <n v="144110"/>
    <n v="122857"/>
    <n v="722894"/>
    <n v="603503"/>
    <n v="2311802"/>
    <n v="2332482"/>
  </r>
  <r>
    <x v="19"/>
    <x v="3"/>
    <x v="234"/>
    <n v="42413"/>
    <n v="35816"/>
    <n v="52795"/>
    <n v="49163"/>
    <n v="5681011"/>
    <n v="4916885"/>
    <n v="1630419"/>
    <n v="1445085"/>
    <n v="1188223"/>
    <n v="965285"/>
    <n v="442196"/>
    <n v="479800"/>
    <n v="119177"/>
    <n v="104110"/>
    <n v="350924"/>
    <n v="327057"/>
    <n v="-27905"/>
    <n v="48633"/>
  </r>
  <r>
    <x v="19"/>
    <x v="3"/>
    <x v="235"/>
    <n v="5562"/>
    <n v="5025"/>
    <n v="28779"/>
    <n v="29744"/>
    <n v="7519234"/>
    <n v="6695984"/>
    <n v="1938832"/>
    <n v="2056372"/>
    <n v="535281"/>
    <n v="479572"/>
    <n v="1403551"/>
    <n v="1576800"/>
    <n v="53895"/>
    <n v="45311"/>
    <n v="154073"/>
    <n v="128030"/>
    <n v="1195583"/>
    <n v="1403459"/>
  </r>
  <r>
    <x v="19"/>
    <x v="3"/>
    <x v="236"/>
    <n v="268"/>
    <n v="229"/>
    <n v="3305"/>
    <n v="2083"/>
    <n v="717218"/>
    <n v="439683"/>
    <n v="292949"/>
    <n v="183351"/>
    <n v="91992"/>
    <n v="51370"/>
    <n v="200957"/>
    <n v="131981"/>
    <n v="5138"/>
    <n v="2384"/>
    <n v="41063"/>
    <n v="22432"/>
    <n v="154756"/>
    <n v="107164"/>
  </r>
  <r>
    <x v="19"/>
    <x v="3"/>
    <x v="237"/>
    <n v="1998"/>
    <n v="4997"/>
    <n v="3856"/>
    <n v="9311"/>
    <n v="240090"/>
    <n v="591331"/>
    <n v="46694"/>
    <n v="127468"/>
    <n v="130164"/>
    <n v="280349"/>
    <n v="-83470"/>
    <n v="-152881"/>
    <n v="18601"/>
    <n v="28728"/>
    <n v="74592"/>
    <n v="96660"/>
    <n v="-176664"/>
    <n v="-278268"/>
  </r>
  <r>
    <x v="19"/>
    <x v="3"/>
    <x v="238"/>
    <n v="1274"/>
    <n v="1332"/>
    <n v="6690"/>
    <n v="7277"/>
    <n v="1907005"/>
    <n v="1988971"/>
    <n v="428778"/>
    <n v="476915"/>
    <n v="1203297"/>
    <n v="1098747"/>
    <n v="-774519"/>
    <n v="-621832"/>
    <n v="24542"/>
    <n v="478637"/>
    <n v="238035"/>
    <n v="330251"/>
    <n v="-1037096"/>
    <n v="-1430720"/>
  </r>
  <r>
    <x v="19"/>
    <x v="3"/>
    <x v="241"/>
    <n v="0"/>
    <n v="1"/>
    <n v="0"/>
    <n v="1"/>
    <n v="0"/>
    <n v="54"/>
    <n v="0"/>
    <n v="15"/>
    <n v="0"/>
    <n v="1"/>
    <n v="0"/>
    <n v="14"/>
    <n v="0"/>
    <n v="963"/>
    <n v="0"/>
    <n v="4817"/>
    <n v="0"/>
    <n v="-5766"/>
  </r>
  <r>
    <x v="19"/>
    <x v="3"/>
    <x v="239"/>
    <n v="221341"/>
    <n v="205794"/>
    <n v="578835"/>
    <n v="545059"/>
    <n v="48517141"/>
    <n v="42254614"/>
    <n v="11513881"/>
    <n v="10304885"/>
    <n v="8017362"/>
    <n v="7708259"/>
    <n v="3496519"/>
    <n v="2596626"/>
    <n v="1689325"/>
    <n v="2882789"/>
    <n v="1966045"/>
    <n v="2149669"/>
    <n v="-158852"/>
    <n v="-2435833"/>
  </r>
  <r>
    <x v="19"/>
    <x v="3"/>
    <x v="240"/>
    <n v="1058"/>
    <n v="945"/>
    <n v="1628"/>
    <n v="1641"/>
    <n v="774572"/>
    <n v="862600"/>
    <n v="161839"/>
    <n v="192462"/>
    <n v="292310"/>
    <n v="250937"/>
    <n v="-130471"/>
    <n v="-58475"/>
    <n v="4290"/>
    <n v="4268"/>
    <n v="65408"/>
    <n v="64136"/>
    <n v="-200169"/>
    <n v="-126879"/>
  </r>
  <r>
    <x v="19"/>
    <x v="3"/>
    <x v="4"/>
    <n v="843807"/>
    <n v="812434"/>
    <n v="3742110"/>
    <n v="3568764"/>
    <n v="220298482"/>
    <n v="203705774"/>
    <n v="51891593"/>
    <n v="49196295"/>
    <n v="36382172"/>
    <n v="34883665"/>
    <n v="15509424"/>
    <n v="14312630"/>
    <n v="11550976"/>
    <n v="11009290"/>
    <n v="10425510"/>
    <n v="10360038"/>
    <n v="-6467065"/>
    <n v="-7056699"/>
  </r>
  <r>
    <x v="19"/>
    <x v="1"/>
    <x v="223"/>
    <n v="1448"/>
    <n v="1100"/>
    <n v="5422"/>
    <n v="4253"/>
    <n v="1228191"/>
    <n v="963299"/>
    <n v="351004"/>
    <n v="298881"/>
    <n v="166686"/>
    <n v="120641"/>
    <n v="184317"/>
    <n v="178240"/>
    <n v="12354"/>
    <n v="9385"/>
    <n v="35993"/>
    <n v="28301"/>
    <n v="135971"/>
    <n v="140554"/>
  </r>
  <r>
    <x v="19"/>
    <x v="1"/>
    <x v="224"/>
    <n v="26"/>
    <n v="33"/>
    <n v="123"/>
    <n v="195"/>
    <n v="23850"/>
    <n v="36806"/>
    <n v="5942"/>
    <n v="8954"/>
    <n v="2417"/>
    <n v="3977"/>
    <n v="3525"/>
    <n v="4977"/>
    <n v="328"/>
    <n v="489"/>
    <n v="802"/>
    <n v="1246"/>
    <n v="2396"/>
    <n v="3242"/>
  </r>
  <r>
    <x v="19"/>
    <x v="1"/>
    <x v="225"/>
    <n v="6"/>
    <n v="11"/>
    <n v="6"/>
    <n v="19"/>
    <n v="3005"/>
    <n v="9605"/>
    <n v="1016"/>
    <n v="3700"/>
    <n v="1000"/>
    <n v="2798"/>
    <n v="16"/>
    <n v="902"/>
    <n v="15"/>
    <n v="542"/>
    <n v="301"/>
    <n v="1178"/>
    <n v="-300"/>
    <n v="-817"/>
  </r>
  <r>
    <x v="19"/>
    <x v="1"/>
    <x v="226"/>
    <n v="13160"/>
    <n v="10454"/>
    <n v="130229"/>
    <n v="105668"/>
    <n v="4481099"/>
    <n v="3470972"/>
    <n v="1389659"/>
    <n v="1103131"/>
    <n v="420697"/>
    <n v="343896"/>
    <n v="968962"/>
    <n v="759235"/>
    <n v="340627"/>
    <n v="163862"/>
    <n v="184004"/>
    <n v="132247"/>
    <n v="444332"/>
    <n v="463127"/>
  </r>
  <r>
    <x v="19"/>
    <x v="1"/>
    <x v="227"/>
    <n v="1206"/>
    <n v="601"/>
    <n v="1400"/>
    <n v="599"/>
    <n v="72315"/>
    <n v="28132"/>
    <n v="22366"/>
    <n v="8273"/>
    <n v="4178"/>
    <n v="1866"/>
    <n v="18188"/>
    <n v="6407"/>
    <n v="4693"/>
    <n v="1918"/>
    <n v="2179"/>
    <n v="914"/>
    <n v="11316"/>
    <n v="3574"/>
  </r>
  <r>
    <x v="19"/>
    <x v="1"/>
    <x v="228"/>
    <n v="381"/>
    <n v="265"/>
    <n v="544"/>
    <n v="259"/>
    <n v="26251"/>
    <n v="7186"/>
    <n v="11679"/>
    <n v="3013"/>
    <n v="22919"/>
    <n v="6745"/>
    <n v="-11240"/>
    <n v="-3732"/>
    <n v="0"/>
    <n v="0"/>
    <n v="4913"/>
    <n v="2059"/>
    <n v="-16153"/>
    <n v="-5792"/>
  </r>
  <r>
    <x v="19"/>
    <x v="1"/>
    <x v="229"/>
    <n v="217"/>
    <n v="131"/>
    <n v="443"/>
    <n v="209"/>
    <n v="36052"/>
    <n v="25787"/>
    <n v="10652"/>
    <n v="10066"/>
    <n v="17638"/>
    <n v="8320"/>
    <n v="-6986"/>
    <n v="1745"/>
    <n v="959"/>
    <n v="290"/>
    <n v="2096"/>
    <n v="1072"/>
    <n v="-10041"/>
    <n v="383"/>
  </r>
  <r>
    <x v="19"/>
    <x v="1"/>
    <x v="230"/>
    <n v="9584"/>
    <n v="6758"/>
    <n v="18483"/>
    <n v="15009"/>
    <n v="166340"/>
    <n v="135046"/>
    <n v="54127"/>
    <n v="47033"/>
    <n v="235816"/>
    <n v="187148"/>
    <n v="-181689"/>
    <n v="-140115"/>
    <n v="60328"/>
    <n v="31548"/>
    <n v="54237"/>
    <n v="43911"/>
    <n v="-296255"/>
    <n v="-215574"/>
  </r>
  <r>
    <x v="19"/>
    <x v="1"/>
    <x v="231"/>
    <n v="635"/>
    <n v="533"/>
    <n v="730"/>
    <n v="609"/>
    <n v="112078"/>
    <n v="84934"/>
    <n v="31165"/>
    <n v="26646"/>
    <n v="13131"/>
    <n v="9285"/>
    <n v="18034"/>
    <n v="17360"/>
    <n v="4304"/>
    <n v="8112"/>
    <n v="5555"/>
    <n v="5479"/>
    <n v="8176"/>
    <n v="3769"/>
  </r>
  <r>
    <x v="19"/>
    <x v="1"/>
    <x v="232"/>
    <n v="9"/>
    <n v="6"/>
    <n v="15"/>
    <n v="12"/>
    <n v="10170"/>
    <n v="7050"/>
    <n v="4089"/>
    <n v="2390"/>
    <n v="4198"/>
    <n v="1884"/>
    <n v="-109"/>
    <n v="506"/>
    <n v="35"/>
    <n v="19"/>
    <n v="3275"/>
    <n v="2117"/>
    <n v="-3419"/>
    <n v="-1630"/>
  </r>
  <r>
    <x v="19"/>
    <x v="1"/>
    <x v="233"/>
    <n v="513"/>
    <n v="414"/>
    <n v="1208"/>
    <n v="1124"/>
    <n v="294431"/>
    <n v="294324"/>
    <n v="124014"/>
    <n v="126058"/>
    <n v="27200"/>
    <n v="29828"/>
    <n v="96814"/>
    <n v="96230"/>
    <n v="2474"/>
    <n v="2615"/>
    <n v="12411"/>
    <n v="12846"/>
    <n v="81929"/>
    <n v="80770"/>
  </r>
  <r>
    <x v="19"/>
    <x v="1"/>
    <x v="234"/>
    <n v="22"/>
    <n v="18"/>
    <n v="81"/>
    <n v="68"/>
    <n v="15282"/>
    <n v="9871"/>
    <n v="4746"/>
    <n v="4236"/>
    <n v="2758"/>
    <n v="1426"/>
    <n v="1988"/>
    <n v="2810"/>
    <n v="277"/>
    <n v="154"/>
    <n v="814"/>
    <n v="483"/>
    <n v="897"/>
    <n v="2173"/>
  </r>
  <r>
    <x v="19"/>
    <x v="1"/>
    <x v="235"/>
    <n v="60"/>
    <n v="50"/>
    <n v="447"/>
    <n v="370"/>
    <n v="88405"/>
    <n v="61842"/>
    <n v="30994"/>
    <n v="23293"/>
    <n v="6898"/>
    <n v="4389"/>
    <n v="24096"/>
    <n v="18904"/>
    <n v="695"/>
    <n v="415"/>
    <n v="1985"/>
    <n v="1172"/>
    <n v="21416"/>
    <n v="17317"/>
  </r>
  <r>
    <x v="19"/>
    <x v="1"/>
    <x v="236"/>
    <n v="0"/>
    <n v="1"/>
    <n v="0"/>
    <n v="12"/>
    <n v="0"/>
    <n v="3120"/>
    <n v="0"/>
    <n v="1837"/>
    <n v="0"/>
    <n v="340"/>
    <n v="0"/>
    <n v="1497"/>
    <n v="0"/>
    <n v="16"/>
    <n v="0"/>
    <n v="149"/>
    <n v="0"/>
    <n v="1332"/>
  </r>
  <r>
    <x v="19"/>
    <x v="1"/>
    <x v="237"/>
    <n v="1"/>
    <n v="4"/>
    <n v="1"/>
    <n v="4"/>
    <n v="74"/>
    <n v="288"/>
    <n v="38"/>
    <n v="114"/>
    <n v="40"/>
    <n v="136"/>
    <n v="-2"/>
    <n v="-22"/>
    <n v="6"/>
    <n v="14"/>
    <n v="23"/>
    <n v="47"/>
    <n v="-31"/>
    <n v="-83"/>
  </r>
  <r>
    <x v="19"/>
    <x v="1"/>
    <x v="238"/>
    <n v="13"/>
    <n v="16"/>
    <n v="55"/>
    <n v="97"/>
    <n v="27362"/>
    <n v="28439"/>
    <n v="12363"/>
    <n v="12713"/>
    <n v="16858"/>
    <n v="15624"/>
    <n v="-4494"/>
    <n v="-2912"/>
    <n v="344"/>
    <n v="6806"/>
    <n v="3335"/>
    <n v="4696"/>
    <n v="-8173"/>
    <n v="-14414"/>
  </r>
  <r>
    <x v="19"/>
    <x v="1"/>
    <x v="239"/>
    <n v="4088"/>
    <n v="3236"/>
    <n v="13499"/>
    <n v="10361"/>
    <n v="1647204"/>
    <n v="1192626"/>
    <n v="469362"/>
    <n v="337391"/>
    <n v="275310"/>
    <n v="217568"/>
    <n v="194052"/>
    <n v="119823"/>
    <n v="58010"/>
    <n v="81368"/>
    <n v="67513"/>
    <n v="60675"/>
    <n v="68529"/>
    <n v="-22220"/>
  </r>
  <r>
    <x v="19"/>
    <x v="1"/>
    <x v="240"/>
    <n v="7"/>
    <n v="14"/>
    <n v="14"/>
    <n v="24"/>
    <n v="8116"/>
    <n v="12711"/>
    <n v="2932"/>
    <n v="4152"/>
    <n v="3029"/>
    <n v="3665"/>
    <n v="-97"/>
    <n v="488"/>
    <n v="44"/>
    <n v="62"/>
    <n v="678"/>
    <n v="937"/>
    <n v="-819"/>
    <n v="-511"/>
  </r>
  <r>
    <x v="19"/>
    <x v="1"/>
    <x v="4"/>
    <n v="13719"/>
    <n v="10794"/>
    <n v="172700"/>
    <n v="138892"/>
    <n v="8240225"/>
    <n v="6372038"/>
    <n v="2526148"/>
    <n v="2021881"/>
    <n v="1220773"/>
    <n v="959536"/>
    <n v="1305375"/>
    <n v="1062343"/>
    <n v="485493"/>
    <n v="307615"/>
    <n v="380114"/>
    <n v="299529"/>
    <n v="439771"/>
    <n v="455200"/>
  </r>
  <r>
    <x v="19"/>
    <x v="2"/>
    <x v="242"/>
    <n v="1706"/>
    <n v="4531"/>
    <n v="8153"/>
    <n v="21660"/>
    <n v="1750612"/>
    <n v="6763335"/>
    <n v="334092.93"/>
    <n v="855060"/>
    <n v="0"/>
    <n v="846294.49"/>
    <n v="334092.93"/>
    <n v="8765.51"/>
    <n v="0"/>
    <n v="65836.210000000006"/>
    <n v="0"/>
    <n v="198529.65"/>
    <n v="334092.93"/>
    <n v="-255600.35"/>
  </r>
  <r>
    <x v="19"/>
    <x v="2"/>
    <x v="223"/>
    <n v="10319"/>
    <n v="7555"/>
    <n v="49126"/>
    <n v="44774"/>
    <n v="14176656"/>
    <n v="14196220"/>
    <n v="3539632"/>
    <n v="3940288"/>
    <n v="2310322"/>
    <n v="1756326"/>
    <n v="1229310"/>
    <n v="2183962"/>
    <n v="171588"/>
    <n v="136631"/>
    <n v="499912"/>
    <n v="412011"/>
    <n v="557811"/>
    <n v="1635320"/>
  </r>
  <r>
    <x v="19"/>
    <x v="2"/>
    <x v="243"/>
    <n v="808"/>
    <n v="920"/>
    <n v="4970"/>
    <n v="5660"/>
    <n v="942958"/>
    <n v="1133415"/>
    <n v="237478.39"/>
    <n v="178852"/>
    <n v="83352.070000000007"/>
    <n v="130854.99"/>
    <n v="154126.32"/>
    <n v="47997.01"/>
    <n v="11305.23"/>
    <n v="16105.71"/>
    <n v="27646.42"/>
    <n v="40983.410000000003"/>
    <n v="115174.67"/>
    <n v="-9092.11"/>
  </r>
  <r>
    <x v="19"/>
    <x v="2"/>
    <x v="224"/>
    <n v="4001"/>
    <n v="3908"/>
    <n v="24555"/>
    <n v="30622"/>
    <n v="5641042"/>
    <n v="6284731"/>
    <n v="1447450"/>
    <n v="1954862"/>
    <n v="550867"/>
    <n v="669689"/>
    <n v="896583"/>
    <n v="1285172"/>
    <n v="74715"/>
    <n v="82426"/>
    <n v="182715"/>
    <n v="209745"/>
    <n v="639153"/>
    <n v="993002"/>
  </r>
  <r>
    <x v="19"/>
    <x v="2"/>
    <x v="244"/>
    <n v="953"/>
    <n v="763"/>
    <n v="1429"/>
    <n v="1144"/>
    <n v="830306"/>
    <n v="667192"/>
    <n v="178624.07"/>
    <n v="99201"/>
    <n v="242153.26"/>
    <n v="199546.36"/>
    <n v="-63529.19"/>
    <n v="-100345.36"/>
    <n v="3639.13"/>
    <n v="38621.29"/>
    <n v="72851.22"/>
    <n v="83980"/>
    <n v="-140019.54"/>
    <n v="-222946.65"/>
  </r>
  <r>
    <x v="19"/>
    <x v="2"/>
    <x v="225"/>
    <n v="1387"/>
    <n v="1298"/>
    <n v="2067"/>
    <n v="1819"/>
    <n v="1313235"/>
    <n v="1147384"/>
    <n v="317729"/>
    <n v="261447"/>
    <n v="446576"/>
    <n v="344421"/>
    <n v="-128847"/>
    <n v="-82973"/>
    <n v="6711"/>
    <n v="66661"/>
    <n v="134351"/>
    <n v="144951"/>
    <n v="-269909"/>
    <n v="-294586"/>
  </r>
  <r>
    <x v="19"/>
    <x v="2"/>
    <x v="245"/>
    <n v="17559"/>
    <n v="21355"/>
    <n v="91836"/>
    <n v="111689"/>
    <n v="3697317"/>
    <n v="4215143"/>
    <n v="925115"/>
    <n v="787094.71"/>
    <n v="0"/>
    <n v="419955.41"/>
    <n v="925115"/>
    <n v="367139.3"/>
    <n v="0"/>
    <n v="200103.03"/>
    <n v="0"/>
    <n v="161495.92000000001"/>
    <n v="925115"/>
    <n v="5540.35"/>
  </r>
  <r>
    <x v="19"/>
    <x v="2"/>
    <x v="226"/>
    <n v="86655"/>
    <n v="92791"/>
    <n v="434024"/>
    <n v="458450"/>
    <n v="16355837"/>
    <n v="16503776"/>
    <n v="4396022"/>
    <n v="4502938"/>
    <n v="1549466"/>
    <n v="1640809"/>
    <n v="2846556"/>
    <n v="2862128"/>
    <n v="1254561"/>
    <n v="781823"/>
    <n v="677706"/>
    <n v="630981"/>
    <n v="914290"/>
    <n v="1449324"/>
  </r>
  <r>
    <x v="19"/>
    <x v="2"/>
    <x v="246"/>
    <n v="9873"/>
    <n v="6166"/>
    <n v="38605"/>
    <n v="24110"/>
    <n v="1751509"/>
    <n v="1014067"/>
    <n v="329488"/>
    <n v="133343"/>
    <n v="78658.559999999998"/>
    <n v="66998.47"/>
    <n v="250829.44"/>
    <n v="66344.53"/>
    <n v="88351.9"/>
    <n v="68860.990000000005"/>
    <n v="41021.83"/>
    <n v="32815.050000000003"/>
    <n v="121455.71"/>
    <n v="-35331.51"/>
  </r>
  <r>
    <x v="19"/>
    <x v="2"/>
    <x v="227"/>
    <n v="16274"/>
    <n v="13724"/>
    <n v="40426"/>
    <n v="33863"/>
    <n v="1769969"/>
    <n v="1330720"/>
    <n v="349530"/>
    <n v="352312"/>
    <n v="102246"/>
    <n v="88524"/>
    <n v="247284"/>
    <n v="263788"/>
    <n v="114846"/>
    <n v="90985"/>
    <n v="53330"/>
    <n v="43358"/>
    <n v="79107"/>
    <n v="129445"/>
  </r>
  <r>
    <x v="19"/>
    <x v="2"/>
    <x v="247"/>
    <n v="0"/>
    <n v="0"/>
    <n v="0"/>
    <n v="0"/>
    <n v="0"/>
    <n v="0"/>
    <n v="15623.04"/>
    <n v="31191.38"/>
    <n v="0"/>
    <n v="0"/>
    <n v="15623.04"/>
    <n v="31191.38"/>
    <n v="0"/>
    <n v="0"/>
    <n v="0"/>
    <n v="0"/>
    <n v="15623.04"/>
    <n v="31191.38"/>
  </r>
  <r>
    <x v="19"/>
    <x v="2"/>
    <x v="228"/>
    <n v="7522"/>
    <n v="6382"/>
    <n v="7393"/>
    <n v="6239"/>
    <n v="221068"/>
    <n v="201888"/>
    <n v="54527"/>
    <n v="31739"/>
    <n v="199992"/>
    <n v="190722"/>
    <n v="-145464"/>
    <n v="-158983"/>
    <n v="0"/>
    <n v="0"/>
    <n v="42868"/>
    <n v="58234"/>
    <n v="-188332"/>
    <n v="-217217"/>
  </r>
  <r>
    <x v="19"/>
    <x v="2"/>
    <x v="248"/>
    <n v="12580"/>
    <n v="11159"/>
    <n v="28180"/>
    <n v="24997"/>
    <n v="2983698"/>
    <n v="3255609"/>
    <n v="558857"/>
    <n v="426240"/>
    <n v="1245892.1399999999"/>
    <n v="1389594.16"/>
    <n v="-687035.14"/>
    <n v="-963354.16"/>
    <n v="67773.52"/>
    <n v="48477.2"/>
    <n v="148012.99"/>
    <n v="179084.27"/>
    <n v="-902821.65"/>
    <n v="-1190915.6299999999"/>
  </r>
  <r>
    <x v="19"/>
    <x v="2"/>
    <x v="229"/>
    <n v="6985"/>
    <n v="6454"/>
    <n v="14064"/>
    <n v="11370"/>
    <n v="1589769"/>
    <n v="1779841"/>
    <n v="392043"/>
    <n v="373030"/>
    <n v="912578"/>
    <n v="875589"/>
    <n v="-520535"/>
    <n v="-502558"/>
    <n v="49642"/>
    <n v="30546"/>
    <n v="108422"/>
    <n v="112842"/>
    <n v="-678599"/>
    <n v="-645946"/>
  </r>
  <r>
    <x v="19"/>
    <x v="2"/>
    <x v="249"/>
    <n v="26022"/>
    <n v="19375"/>
    <n v="32267"/>
    <n v="24025"/>
    <n v="327187"/>
    <n v="203732"/>
    <n v="67191"/>
    <n v="29245"/>
    <n v="378977.13"/>
    <n v="282637.21000000002"/>
    <n v="-311786.13"/>
    <n v="-253392.21"/>
    <n v="96952.29"/>
    <n v="47644.5"/>
    <n v="87166.64"/>
    <n v="66316.17"/>
    <n v="-495905.06"/>
    <n v="-367352.88"/>
  </r>
  <r>
    <x v="19"/>
    <x v="2"/>
    <x v="230"/>
    <n v="73960"/>
    <n v="69742"/>
    <n v="87930"/>
    <n v="82025"/>
    <n v="789303"/>
    <n v="736478"/>
    <n v="199390"/>
    <n v="159824"/>
    <n v="1118617"/>
    <n v="1020520"/>
    <n v="-919227"/>
    <n v="-860696"/>
    <n v="286173"/>
    <n v="172030"/>
    <n v="257281"/>
    <n v="239448"/>
    <n v="-1462680"/>
    <n v="-1272174"/>
  </r>
  <r>
    <x v="19"/>
    <x v="2"/>
    <x v="231"/>
    <n v="7074"/>
    <n v="7961"/>
    <n v="8401"/>
    <n v="9357"/>
    <n v="1158628"/>
    <n v="1248240"/>
    <n v="241289"/>
    <n v="217088"/>
    <n v="104549"/>
    <n v="109322"/>
    <n v="136740"/>
    <n v="107766"/>
    <n v="34267"/>
    <n v="95508"/>
    <n v="44226"/>
    <n v="64512"/>
    <n v="58247"/>
    <n v="-52254"/>
  </r>
  <r>
    <x v="19"/>
    <x v="2"/>
    <x v="250"/>
    <n v="12070"/>
    <n v="12946"/>
    <n v="29814"/>
    <n v="31976"/>
    <n v="3725259"/>
    <n v="3693548"/>
    <n v="760247"/>
    <n v="529988.75"/>
    <n v="245281.04"/>
    <n v="259722.38"/>
    <n v="514965.96"/>
    <n v="270266.37"/>
    <n v="80393.78"/>
    <n v="226904.74"/>
    <n v="103749.91"/>
    <n v="153264.71"/>
    <n v="330822.27"/>
    <n v="-109903.08"/>
  </r>
  <r>
    <x v="19"/>
    <x v="2"/>
    <x v="251"/>
    <n v="611"/>
    <n v="1055"/>
    <n v="764"/>
    <n v="1319"/>
    <n v="748911"/>
    <n v="1235191"/>
    <n v="219380"/>
    <n v="252917"/>
    <n v="387999.64"/>
    <n v="414125.71"/>
    <n v="-168619.64"/>
    <n v="-161208.71"/>
    <n v="3232.27"/>
    <n v="4171.58"/>
    <n v="302717.78000000003"/>
    <n v="465452.5"/>
    <n v="-474569.69"/>
    <n v="-630832.79"/>
  </r>
  <r>
    <x v="19"/>
    <x v="2"/>
    <x v="232"/>
    <n v="36"/>
    <n v="18"/>
    <n v="45"/>
    <n v="36"/>
    <n v="37383"/>
    <n v="21342"/>
    <n v="11313"/>
    <n v="4718"/>
    <n v="16837"/>
    <n v="5651"/>
    <n v="-5524"/>
    <n v="-934"/>
    <n v="140"/>
    <n v="57"/>
    <n v="13136"/>
    <n v="6352"/>
    <n v="-18800"/>
    <n v="-7343"/>
  </r>
  <r>
    <x v="19"/>
    <x v="2"/>
    <x v="252"/>
    <n v="1804"/>
    <n v="1581"/>
    <n v="6512"/>
    <n v="5708"/>
    <n v="1444948"/>
    <n v="1241090"/>
    <n v="772015.39"/>
    <n v="240436"/>
    <n v="168024.38"/>
    <n v="190537.22"/>
    <n v="603991.01"/>
    <n v="49898.78"/>
    <n v="15283.67"/>
    <n v="16704.48"/>
    <n v="76663.91"/>
    <n v="82056.399999999994"/>
    <n v="512043.43"/>
    <n v="-48862.1"/>
  </r>
  <r>
    <x v="19"/>
    <x v="2"/>
    <x v="233"/>
    <n v="12662"/>
    <n v="11819"/>
    <n v="45745"/>
    <n v="50315"/>
    <n v="8230091"/>
    <n v="7759948"/>
    <n v="2723328"/>
    <n v="2490535"/>
    <n v="827157"/>
    <n v="717753"/>
    <n v="1896171"/>
    <n v="1772782"/>
    <n v="75239"/>
    <n v="62926"/>
    <n v="377420"/>
    <n v="309106"/>
    <n v="1443512"/>
    <n v="1400750"/>
  </r>
  <r>
    <x v="19"/>
    <x v="2"/>
    <x v="253"/>
    <n v="2394"/>
    <n v="2679"/>
    <n v="7756"/>
    <n v="8680"/>
    <n v="907840"/>
    <n v="957230"/>
    <n v="359777.53"/>
    <n v="191478"/>
    <n v="197148.34"/>
    <n v="236706.62"/>
    <n v="162629.19"/>
    <n v="-45228.62"/>
    <n v="19773.599999999999"/>
    <n v="25529.81"/>
    <n v="58220.4"/>
    <n v="80200.649999999994"/>
    <n v="84635.19"/>
    <n v="-150959.07999999999"/>
  </r>
  <r>
    <x v="19"/>
    <x v="2"/>
    <x v="234"/>
    <n v="3885"/>
    <n v="4143"/>
    <n v="12576"/>
    <n v="12443"/>
    <n v="2031957"/>
    <n v="1749087"/>
    <n v="623230"/>
    <n v="520888"/>
    <n v="346396"/>
    <n v="274427"/>
    <n v="276834"/>
    <n v="246460"/>
    <n v="34743"/>
    <n v="29598"/>
    <n v="102302"/>
    <n v="92981"/>
    <n v="139789"/>
    <n v="123881"/>
  </r>
  <r>
    <x v="19"/>
    <x v="2"/>
    <x v="254"/>
    <n v="647"/>
    <n v="1556"/>
    <n v="3495"/>
    <n v="8404"/>
    <n v="1077753"/>
    <n v="2772900"/>
    <n v="280584.25"/>
    <n v="504545"/>
    <n v="94319.19"/>
    <n v="253008.86"/>
    <n v="186265.06"/>
    <n v="251536.14"/>
    <n v="9496.59"/>
    <n v="23904.75"/>
    <n v="27145.11"/>
    <n v="67545.08"/>
    <n v="149623.35999999999"/>
    <n v="160086.31"/>
  </r>
  <r>
    <x v="19"/>
    <x v="2"/>
    <x v="235"/>
    <n v="3539"/>
    <n v="3050"/>
    <n v="18649"/>
    <n v="16201"/>
    <n v="4975851"/>
    <n v="3672541"/>
    <n v="1258276"/>
    <n v="740907"/>
    <n v="379397"/>
    <n v="275256"/>
    <n v="878880"/>
    <n v="465651"/>
    <n v="38200"/>
    <n v="26007"/>
    <n v="109205"/>
    <n v="73484"/>
    <n v="731475"/>
    <n v="366160"/>
  </r>
  <r>
    <x v="19"/>
    <x v="2"/>
    <x v="255"/>
    <n v="28"/>
    <n v="18"/>
    <n v="315"/>
    <n v="201"/>
    <n v="89832"/>
    <n v="71769"/>
    <n v="30535.81"/>
    <n v="15911"/>
    <n v="17023.560000000001"/>
    <n v="13141.63"/>
    <n v="13512.25"/>
    <n v="2769.37"/>
    <n v="950.81"/>
    <n v="609.91999999999996"/>
    <n v="7599.24"/>
    <n v="5738.69"/>
    <n v="4962.2"/>
    <n v="-3579.24"/>
  </r>
  <r>
    <x v="19"/>
    <x v="2"/>
    <x v="236"/>
    <n v="147"/>
    <n v="165"/>
    <n v="1788"/>
    <n v="2564"/>
    <n v="421043"/>
    <n v="491909"/>
    <n v="100691"/>
    <n v="123995"/>
    <n v="57721"/>
    <n v="61471"/>
    <n v="42970"/>
    <n v="62523"/>
    <n v="3224"/>
    <n v="2853"/>
    <n v="25765"/>
    <n v="26843"/>
    <n v="13981"/>
    <n v="32827"/>
  </r>
  <r>
    <x v="19"/>
    <x v="2"/>
    <x v="256"/>
    <n v="843"/>
    <n v="2713"/>
    <n v="2429"/>
    <n v="7813"/>
    <n v="147319"/>
    <n v="496985"/>
    <n v="28103"/>
    <n v="66269"/>
    <n v="82424.89"/>
    <n v="234614.99"/>
    <n v="-54321.89"/>
    <n v="-168345.99"/>
    <n v="11779.15"/>
    <n v="24041.279999999999"/>
    <n v="47243.22"/>
    <n v="80891.600000000006"/>
    <n v="-113344.26"/>
    <n v="-273278.87"/>
  </r>
  <r>
    <x v="19"/>
    <x v="2"/>
    <x v="237"/>
    <n v="89"/>
    <n v="217"/>
    <n v="210"/>
    <n v="493"/>
    <n v="14051"/>
    <n v="32074"/>
    <n v="1115"/>
    <n v="3067"/>
    <n v="7618"/>
    <n v="15197"/>
    <n v="-6503"/>
    <n v="-12131"/>
    <n v="1089"/>
    <n v="1557"/>
    <n v="4366"/>
    <n v="5240"/>
    <n v="-11957"/>
    <n v="-18928"/>
  </r>
  <r>
    <x v="19"/>
    <x v="2"/>
    <x v="257"/>
    <n v="383"/>
    <n v="476"/>
    <n v="1791"/>
    <n v="2227"/>
    <n v="480525"/>
    <n v="531674"/>
    <n v="131784"/>
    <n v="101922"/>
    <n v="373120.53"/>
    <n v="294003.01"/>
    <n v="-241336.53"/>
    <n v="-192081.01"/>
    <n v="7609.89"/>
    <n v="128073.74"/>
    <n v="73815.59"/>
    <n v="88368.71"/>
    <n v="-322762.01"/>
    <n v="-408523.46"/>
  </r>
  <r>
    <x v="19"/>
    <x v="2"/>
    <x v="238"/>
    <n v="1338"/>
    <n v="1361"/>
    <n v="6258"/>
    <n v="7310"/>
    <n v="1476480"/>
    <n v="1628858"/>
    <n v="376797"/>
    <n v="450483"/>
    <n v="951882"/>
    <n v="898228"/>
    <n v="-575085"/>
    <n v="-447745"/>
    <n v="19414"/>
    <n v="391287"/>
    <n v="188300"/>
    <n v="269981"/>
    <n v="-782799"/>
    <n v="-1109012"/>
  </r>
  <r>
    <x v="19"/>
    <x v="2"/>
    <x v="25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"/>
    <x v="241"/>
    <n v="15"/>
    <n v="26"/>
    <n v="15"/>
    <n v="26"/>
    <n v="1114"/>
    <n v="1868"/>
    <n v="230"/>
    <n v="441"/>
    <n v="0"/>
    <n v="14"/>
    <n v="230"/>
    <n v="428"/>
    <n v="0"/>
    <n v="24305"/>
    <n v="112437"/>
    <n v="121521"/>
    <n v="-112208"/>
    <n v="-145399"/>
  </r>
  <r>
    <x v="19"/>
    <x v="2"/>
    <x v="259"/>
    <n v="66685"/>
    <n v="50565"/>
    <n v="202055"/>
    <n v="153213"/>
    <n v="17287826"/>
    <n v="12223333"/>
    <n v="3758946"/>
    <n v="1857767"/>
    <n v="2569024.36"/>
    <n v="2192866.2400000002"/>
    <n v="1189921.6399999999"/>
    <n v="-335099.24"/>
    <n v="541313.19999999995"/>
    <n v="820103.62"/>
    <n v="629888.51"/>
    <n v="611543.74"/>
    <n v="18719.93"/>
    <n v="-1766746.6"/>
  </r>
  <r>
    <x v="19"/>
    <x v="2"/>
    <x v="239"/>
    <n v="34185"/>
    <n v="33165"/>
    <n v="98780"/>
    <n v="96287"/>
    <n v="9551055"/>
    <n v="8723753"/>
    <n v="2250349"/>
    <n v="2184402"/>
    <n v="1582598"/>
    <n v="1585628"/>
    <n v="667750"/>
    <n v="598774"/>
    <n v="333467"/>
    <n v="593004"/>
    <n v="388092"/>
    <n v="442198"/>
    <n v="-53809"/>
    <n v="-436428"/>
  </r>
  <r>
    <x v="19"/>
    <x v="2"/>
    <x v="240"/>
    <n v="327"/>
    <n v="321"/>
    <n v="718"/>
    <n v="798"/>
    <n v="576356"/>
    <n v="705710"/>
    <n v="127034"/>
    <n v="213537"/>
    <n v="217221"/>
    <n v="204662"/>
    <n v="-90187"/>
    <n v="8875"/>
    <n v="3188"/>
    <n v="3481"/>
    <n v="48606"/>
    <n v="52308"/>
    <n v="-141981"/>
    <n v="-46914"/>
  </r>
  <r>
    <x v="19"/>
    <x v="2"/>
    <x v="260"/>
    <n v="43"/>
    <n v="139"/>
    <n v="106"/>
    <n v="344"/>
    <n v="62538"/>
    <n v="205382"/>
    <n v="10979"/>
    <n v="25204"/>
    <n v="40480.18"/>
    <n v="59563.72"/>
    <n v="-29501.18"/>
    <n v="-34359.72"/>
    <n v="594.04"/>
    <n v="1013.16"/>
    <n v="9057.5300000000007"/>
    <n v="15223.53"/>
    <n v="-39152.75"/>
    <n v="-50596.41"/>
  </r>
  <r>
    <x v="19"/>
    <x v="2"/>
    <x v="261"/>
    <n v="0"/>
    <n v="0"/>
    <n v="0"/>
    <n v="0"/>
    <n v="0"/>
    <n v="0"/>
    <n v="-1480111"/>
    <n v="-651687"/>
    <n v="0"/>
    <n v="0"/>
    <n v="-1480111"/>
    <n v="-651687"/>
    <n v="0"/>
    <n v="0"/>
    <n v="0"/>
    <n v="0"/>
    <n v="-1480111"/>
    <n v="-651687"/>
  </r>
  <r>
    <x v="19"/>
    <x v="2"/>
    <x v="262"/>
    <n v="0"/>
    <n v="0"/>
    <n v="0"/>
    <n v="0"/>
    <n v="0"/>
    <n v="0"/>
    <n v="-10536212.91"/>
    <n v="-4349479"/>
    <n v="0"/>
    <n v="0"/>
    <n v="-10536212.91"/>
    <n v="-4349479"/>
    <n v="0"/>
    <n v="0"/>
    <n v="0"/>
    <n v="0"/>
    <n v="-10536212.91"/>
    <n v="-4349479"/>
  </r>
  <r>
    <x v="19"/>
    <x v="2"/>
    <x v="4"/>
    <n v="130334"/>
    <n v="129390"/>
    <n v="1313247"/>
    <n v="1298162"/>
    <n v="108587226"/>
    <n v="108897963"/>
    <n v="15392472.5"/>
    <n v="19851999.84"/>
    <n v="17885919.27"/>
    <n v="18218380.469999999"/>
    <n v="-2493445.77"/>
    <n v="1633616.37"/>
    <n v="3459656.07"/>
    <n v="4348391.01"/>
    <n v="5083240.3"/>
    <n v="5729586.0800000001"/>
    <n v="-11036340.140000001"/>
    <n v="-8444360.7200000007"/>
  </r>
  <r>
    <x v="20"/>
    <x v="0"/>
    <x v="263"/>
    <n v="17851"/>
    <n v="16874"/>
    <n v="68151"/>
    <n v="30781"/>
    <n v="77925933"/>
    <n v="75989577"/>
    <n v="30604145"/>
    <n v="30298632"/>
    <n v="19191872"/>
    <n v="17479796"/>
    <n v="11412273"/>
    <n v="12818836"/>
    <n v="1262421"/>
    <n v="1214000"/>
    <n v="13699006"/>
    <n v="9959991"/>
    <n v="-3549154"/>
    <n v="1644844"/>
  </r>
  <r>
    <x v="20"/>
    <x v="0"/>
    <x v="264"/>
    <n v="14986"/>
    <n v="14172"/>
    <n v="379964"/>
    <n v="219197"/>
    <n v="32013796"/>
    <n v="26861783"/>
    <n v="12969588"/>
    <n v="10986552"/>
    <n v="14221372"/>
    <n v="11938536"/>
    <n v="-1251783"/>
    <n v="-951984"/>
    <n v="0"/>
    <n v="0"/>
    <n v="0"/>
    <n v="0"/>
    <n v="-1251783"/>
    <n v="-951984"/>
  </r>
  <r>
    <x v="20"/>
    <x v="0"/>
    <x v="265"/>
    <n v="11133"/>
    <n v="12295"/>
    <n v="21772"/>
    <n v="12507"/>
    <n v="10190785"/>
    <n v="10776892"/>
    <n v="3917967"/>
    <n v="4279840"/>
    <n v="2472775"/>
    <n v="3730408"/>
    <n v="1445192"/>
    <n v="549432"/>
    <n v="433107"/>
    <n v="400637"/>
    <n v="814613"/>
    <n v="1061880"/>
    <n v="197473"/>
    <n v="-913085"/>
  </r>
  <r>
    <x v="20"/>
    <x v="0"/>
    <x v="266"/>
    <n v="14944"/>
    <n v="14783"/>
    <n v="22076"/>
    <n v="15250"/>
    <n v="8267121"/>
    <n v="8551114"/>
    <n v="3283375"/>
    <n v="3481309"/>
    <n v="10799675"/>
    <n v="9850727"/>
    <n v="-7516301"/>
    <n v="-6369418"/>
    <n v="756628"/>
    <n v="584826"/>
    <n v="3700754"/>
    <n v="4267016"/>
    <n v="-11973683"/>
    <n v="-11221260"/>
  </r>
  <r>
    <x v="20"/>
    <x v="0"/>
    <x v="4"/>
    <n v="18087"/>
    <n v="17149"/>
    <n v="491963"/>
    <n v="277735"/>
    <n v="128397635"/>
    <n v="122179366"/>
    <n v="50775075"/>
    <n v="49046333"/>
    <n v="46685694"/>
    <n v="42999467"/>
    <n v="4089381"/>
    <n v="6046866"/>
    <n v="2452156"/>
    <n v="2199463"/>
    <n v="18214373"/>
    <n v="15288887"/>
    <n v="-16577147"/>
    <n v="-11441485"/>
  </r>
  <r>
    <x v="20"/>
    <x v="1"/>
    <x v="263"/>
    <n v="689"/>
    <n v="370"/>
    <n v="2588"/>
    <n v="695"/>
    <n v="2876751"/>
    <n v="3255053"/>
    <n v="1292681"/>
    <n v="1484934"/>
    <n v="670209"/>
    <n v="656677"/>
    <n v="622473"/>
    <n v="828257"/>
    <n v="44213"/>
    <n v="45607"/>
    <n v="496063"/>
    <n v="412981"/>
    <n v="82197"/>
    <n v="369668"/>
  </r>
  <r>
    <x v="20"/>
    <x v="1"/>
    <x v="264"/>
    <n v="481"/>
    <n v="323"/>
    <n v="17546"/>
    <n v="9732"/>
    <n v="985493"/>
    <n v="1017040"/>
    <n v="447089"/>
    <n v="476574"/>
    <n v="437997"/>
    <n v="452018"/>
    <n v="9092"/>
    <n v="24556"/>
    <n v="0"/>
    <n v="0"/>
    <n v="0"/>
    <n v="0"/>
    <n v="9092"/>
    <n v="24556"/>
  </r>
  <r>
    <x v="20"/>
    <x v="1"/>
    <x v="265"/>
    <n v="242"/>
    <n v="315"/>
    <n v="389"/>
    <n v="316"/>
    <n v="261328"/>
    <n v="321769"/>
    <n v="117670"/>
    <n v="144785"/>
    <n v="64031"/>
    <n v="111230"/>
    <n v="53640"/>
    <n v="33555"/>
    <n v="11226"/>
    <n v="11946"/>
    <n v="21112"/>
    <n v="31662"/>
    <n v="21302"/>
    <n v="-10053"/>
  </r>
  <r>
    <x v="20"/>
    <x v="1"/>
    <x v="266"/>
    <n v="18"/>
    <n v="11"/>
    <n v="20"/>
    <n v="11"/>
    <n v="15924"/>
    <n v="7189"/>
    <n v="7277"/>
    <n v="2839"/>
    <n v="20429"/>
    <n v="8199"/>
    <n v="-13152"/>
    <n v="-5360"/>
    <n v="1432"/>
    <n v="487"/>
    <n v="7001"/>
    <n v="3551"/>
    <n v="-21584"/>
    <n v="-9398"/>
  </r>
  <r>
    <x v="20"/>
    <x v="1"/>
    <x v="4"/>
    <n v="691"/>
    <n v="370"/>
    <n v="20543"/>
    <n v="10754"/>
    <n v="4139496"/>
    <n v="4601051"/>
    <n v="1864717"/>
    <n v="2109132"/>
    <n v="1192666"/>
    <n v="1228124"/>
    <n v="672053"/>
    <n v="881008"/>
    <n v="56871"/>
    <n v="58040"/>
    <n v="524176"/>
    <n v="448194"/>
    <n v="91007"/>
    <n v="374773"/>
  </r>
  <r>
    <x v="20"/>
    <x v="2"/>
    <x v="263"/>
    <n v="2120"/>
    <n v="2367"/>
    <n v="2792"/>
    <n v="2365"/>
    <n v="995543"/>
    <n v="1086645"/>
    <n v="324364"/>
    <n v="428493"/>
    <n v="255058"/>
    <n v="252344"/>
    <n v="69306"/>
    <n v="176150"/>
    <n v="16881"/>
    <n v="17526"/>
    <n v="181036"/>
    <n v="142782"/>
    <n v="-128610"/>
    <n v="15842"/>
  </r>
  <r>
    <x v="20"/>
    <x v="2"/>
    <x v="264"/>
    <n v="16"/>
    <n v="23"/>
    <n v="173"/>
    <n v="159"/>
    <n v="7907"/>
    <n v="10901"/>
    <n v="1173"/>
    <n v="4599"/>
    <n v="3514"/>
    <n v="4845"/>
    <n v="-2341"/>
    <n v="-246"/>
    <n v="0"/>
    <n v="0"/>
    <n v="0"/>
    <n v="0"/>
    <n v="-2341"/>
    <n v="-246"/>
  </r>
  <r>
    <x v="20"/>
    <x v="2"/>
    <x v="4"/>
    <n v="2153"/>
    <n v="2408"/>
    <n v="2965"/>
    <n v="2524"/>
    <n v="1003450"/>
    <n v="1097546"/>
    <n v="325537"/>
    <n v="433092"/>
    <n v="258572"/>
    <n v="257189"/>
    <n v="66965"/>
    <n v="175904"/>
    <n v="16881"/>
    <n v="17526"/>
    <n v="181036"/>
    <n v="142782"/>
    <n v="-130951"/>
    <n v="15596"/>
  </r>
  <r>
    <x v="21"/>
    <x v="0"/>
    <x v="267"/>
    <n v="10668"/>
    <n v="10589"/>
    <n v="600360"/>
    <n v="256788"/>
    <n v="80358619"/>
    <n v="75072007"/>
    <n v="37136090"/>
    <n v="35597525"/>
    <n v="26025567"/>
    <n v="24618323"/>
    <n v="11110523"/>
    <n v="10979202"/>
    <n v="1403459"/>
    <n v="1296337"/>
    <n v="5217382"/>
    <n v="4556878"/>
    <n v="4489682"/>
    <n v="5125986"/>
  </r>
  <r>
    <x v="21"/>
    <x v="0"/>
    <x v="4"/>
    <n v="10669"/>
    <n v="10590"/>
    <n v="600360"/>
    <n v="256788"/>
    <n v="80358619"/>
    <n v="75072007"/>
    <n v="37136090"/>
    <n v="35597525"/>
    <n v="26025567"/>
    <n v="24618323"/>
    <n v="11110523"/>
    <n v="10979202"/>
    <n v="1403459"/>
    <n v="1296337"/>
    <n v="5217382"/>
    <n v="4556878"/>
    <n v="4489682"/>
    <n v="5125986"/>
  </r>
  <r>
    <x v="21"/>
    <x v="1"/>
    <x v="267"/>
    <n v="5"/>
    <n v="3"/>
    <n v="323"/>
    <n v="109"/>
    <n v="59359"/>
    <n v="37080"/>
    <n v="24160"/>
    <n v="9839"/>
    <n v="21380"/>
    <n v="15003"/>
    <n v="2780"/>
    <n v="-5164"/>
    <n v="991"/>
    <n v="676"/>
    <n v="3684"/>
    <n v="2378"/>
    <n v="-1895"/>
    <n v="-8218"/>
  </r>
  <r>
    <x v="21"/>
    <x v="1"/>
    <x v="4"/>
    <n v="5"/>
    <n v="3"/>
    <n v="323"/>
    <n v="109"/>
    <n v="59359"/>
    <n v="37080"/>
    <n v="24160"/>
    <n v="9839"/>
    <n v="21380"/>
    <n v="15003"/>
    <n v="2780"/>
    <n v="-5164"/>
    <n v="991"/>
    <n v="676"/>
    <n v="3684"/>
    <n v="2378"/>
    <n v="-1895"/>
    <n v="-8218"/>
  </r>
  <r>
    <x v="21"/>
    <x v="2"/>
    <x v="267"/>
    <n v="1243"/>
    <n v="1420"/>
    <n v="7527"/>
    <n v="3271"/>
    <n v="3222872"/>
    <n v="3370439"/>
    <n v="1324892"/>
    <n v="1578974"/>
    <n v="765389"/>
    <n v="790952"/>
    <n v="559503"/>
    <n v="788022"/>
    <n v="50978"/>
    <n v="56740"/>
    <n v="189521"/>
    <n v="199454"/>
    <n v="319004"/>
    <n v="531828"/>
  </r>
  <r>
    <x v="21"/>
    <x v="2"/>
    <x v="268"/>
    <n v="0"/>
    <n v="0"/>
    <n v="0"/>
    <n v="0"/>
    <n v="968908.27"/>
    <n v="1363439.44"/>
    <n v="968908.27"/>
    <n v="1363439.44"/>
    <n v="0"/>
    <n v="16725628.800000001"/>
    <n v="968908.27"/>
    <n v="-15362189.359999999"/>
    <n v="0"/>
    <n v="1354629.1"/>
    <n v="0"/>
    <n v="4761784.76"/>
    <n v="968908.27"/>
    <n v="-21478603.219999999"/>
  </r>
  <r>
    <x v="21"/>
    <x v="2"/>
    <x v="4"/>
    <n v="1247"/>
    <n v="1424"/>
    <n v="7527"/>
    <n v="3271"/>
    <n v="4191780.27"/>
    <n v="4733878.4400000004"/>
    <n v="2293800.27"/>
    <n v="2942413.44"/>
    <n v="765389"/>
    <n v="17516580.800000001"/>
    <n v="1528411.27"/>
    <n v="-14574167.359999999"/>
    <n v="50978"/>
    <n v="1411369.1"/>
    <n v="189521"/>
    <n v="4961238.76"/>
    <n v="1287912.27"/>
    <n v="-20946775.219999999"/>
  </r>
  <r>
    <x v="22"/>
    <x v="0"/>
    <x v="269"/>
    <n v="763"/>
    <n v="451"/>
    <n v="26424"/>
    <n v="9972"/>
    <n v="4491318"/>
    <n v="2464703"/>
    <n v="2023602"/>
    <n v="1091370"/>
    <n v="1558919"/>
    <n v="1277450"/>
    <n v="464684"/>
    <n v="-186080"/>
    <n v="186395"/>
    <n v="212251"/>
    <n v="1033156"/>
    <n v="597909"/>
    <n v="-754867"/>
    <n v="-996240"/>
  </r>
  <r>
    <x v="22"/>
    <x v="0"/>
    <x v="4"/>
    <n v="763"/>
    <n v="451"/>
    <n v="26424"/>
    <n v="9972"/>
    <n v="4491318"/>
    <n v="2464703"/>
    <n v="2023602"/>
    <n v="1091370"/>
    <n v="1558919"/>
    <n v="1277450"/>
    <n v="464684"/>
    <n v="-186080"/>
    <n v="186395"/>
    <n v="212251"/>
    <n v="1033156"/>
    <n v="597909"/>
    <n v="-754867"/>
    <n v="-996240"/>
  </r>
  <r>
    <x v="22"/>
    <x v="2"/>
    <x v="269"/>
    <n v="1198"/>
    <n v="422"/>
    <n v="4381"/>
    <n v="1289"/>
    <n v="4037931"/>
    <n v="1469159"/>
    <n v="1551582"/>
    <n v="654493"/>
    <n v="1010893"/>
    <n v="652963"/>
    <n v="540689"/>
    <n v="1530"/>
    <n v="159475"/>
    <n v="126522"/>
    <n v="883945"/>
    <n v="356413"/>
    <n v="-502732"/>
    <n v="-481405"/>
  </r>
  <r>
    <x v="22"/>
    <x v="2"/>
    <x v="4"/>
    <n v="1198"/>
    <n v="422"/>
    <n v="4381"/>
    <n v="1289"/>
    <n v="4037931"/>
    <n v="1469159"/>
    <n v="1551582"/>
    <n v="654493"/>
    <n v="1010893"/>
    <n v="652963"/>
    <n v="540689"/>
    <n v="1530"/>
    <n v="159475"/>
    <n v="126522"/>
    <n v="883945"/>
    <n v="356413"/>
    <n v="-502732"/>
    <n v="-481405"/>
  </r>
  <r>
    <x v="23"/>
    <x v="0"/>
    <x v="27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0"/>
    <x v="4"/>
    <n v="3"/>
    <n v="4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"/>
    <x v="4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2"/>
    <x v="270"/>
    <n v="6540"/>
    <n v="4989"/>
    <n v="43523"/>
    <n v="35768"/>
    <n v="9534325"/>
    <n v="7072300"/>
    <n v="2980240"/>
    <n v="2670403"/>
    <n v="2311721"/>
    <n v="1760830"/>
    <n v="668519"/>
    <n v="909572"/>
    <n v="256311"/>
    <n v="249584"/>
    <n v="469846"/>
    <n v="350203"/>
    <n v="-57638"/>
    <n v="309785"/>
  </r>
  <r>
    <x v="23"/>
    <x v="2"/>
    <x v="271"/>
    <n v="0"/>
    <n v="0"/>
    <n v="0"/>
    <n v="0"/>
    <n v="6107977.8799999999"/>
    <n v="3986120.42"/>
    <n v="1757145.7"/>
    <n v="770835.08"/>
    <n v="1477545.07"/>
    <n v="996736.06"/>
    <n v="279600.63"/>
    <n v="-225900.98"/>
    <n v="164543.62"/>
    <n v="141279.72"/>
    <n v="301804.02"/>
    <n v="198236.04"/>
    <n v="-186747.01"/>
    <n v="-565416.74"/>
  </r>
  <r>
    <x v="23"/>
    <x v="2"/>
    <x v="4"/>
    <n v="6550"/>
    <n v="4999"/>
    <n v="43523"/>
    <n v="35768"/>
    <n v="15642302.880000001"/>
    <n v="11058420.42"/>
    <n v="4737385.7"/>
    <n v="3441238.08"/>
    <n v="3789266.07"/>
    <n v="2757566.06"/>
    <n v="948119.63"/>
    <n v="683671.02"/>
    <n v="420854.62"/>
    <n v="390863.72"/>
    <n v="771650.02"/>
    <n v="548439.04000000004"/>
    <n v="-244385.01"/>
    <n v="-255631.74"/>
  </r>
  <r>
    <x v="24"/>
    <x v="0"/>
    <x v="272"/>
    <n v="2"/>
    <n v="9"/>
    <n v="1"/>
    <n v="14"/>
    <n v="150"/>
    <n v="638"/>
    <n v="30"/>
    <n v="293"/>
    <n v="83"/>
    <n v="373"/>
    <n v="-53"/>
    <n v="-79"/>
    <n v="77"/>
    <n v="322"/>
    <n v="47"/>
    <n v="214"/>
    <n v="-177"/>
    <n v="-615"/>
  </r>
  <r>
    <x v="24"/>
    <x v="0"/>
    <x v="4"/>
    <n v="2"/>
    <n v="9"/>
    <n v="1"/>
    <n v="14"/>
    <n v="150"/>
    <n v="638"/>
    <n v="30"/>
    <n v="293"/>
    <n v="83"/>
    <n v="373"/>
    <n v="-53"/>
    <n v="-79"/>
    <n v="77"/>
    <n v="322"/>
    <n v="47"/>
    <n v="214"/>
    <n v="-177"/>
    <n v="-615"/>
  </r>
  <r>
    <x v="24"/>
    <x v="1"/>
    <x v="272"/>
    <n v="45"/>
    <n v="27"/>
    <n v="124"/>
    <n v="112"/>
    <n v="16053"/>
    <n v="11949"/>
    <n v="4863"/>
    <n v="2528"/>
    <n v="8810"/>
    <n v="6879"/>
    <n v="-3947"/>
    <n v="-4351"/>
    <n v="8219"/>
    <n v="5941"/>
    <n v="5002"/>
    <n v="3955"/>
    <n v="-17168"/>
    <n v="-14247"/>
  </r>
  <r>
    <x v="24"/>
    <x v="1"/>
    <x v="4"/>
    <n v="45"/>
    <n v="27"/>
    <n v="124"/>
    <n v="112"/>
    <n v="16053"/>
    <n v="11949"/>
    <n v="4863"/>
    <n v="2528"/>
    <n v="8810"/>
    <n v="6879"/>
    <n v="-3947"/>
    <n v="-4351"/>
    <n v="8219"/>
    <n v="5941"/>
    <n v="5002"/>
    <n v="3955"/>
    <n v="-17168"/>
    <n v="-14247"/>
  </r>
  <r>
    <x v="24"/>
    <x v="2"/>
    <x v="272"/>
    <n v="2727"/>
    <n v="2289"/>
    <n v="20824"/>
    <n v="11388"/>
    <n v="1494536"/>
    <n v="1400706"/>
    <n v="509968"/>
    <n v="562534"/>
    <n v="813945"/>
    <n v="814726"/>
    <n v="-303977"/>
    <n v="-252192"/>
    <n v="757482"/>
    <n v="703648"/>
    <n v="460874"/>
    <n v="468454"/>
    <n v="-1522332"/>
    <n v="-1424294"/>
  </r>
  <r>
    <x v="24"/>
    <x v="2"/>
    <x v="273"/>
    <n v="0"/>
    <n v="0"/>
    <n v="0"/>
    <n v="0"/>
    <n v="3163101"/>
    <n v="3097265.96"/>
    <n v="2766685.15"/>
    <n v="2496587.06"/>
    <n v="1796134.7"/>
    <n v="1790890.79"/>
    <n v="970550.45"/>
    <n v="705696.27"/>
    <n v="1675400.87"/>
    <n v="1546724.99"/>
    <n v="1019837.92"/>
    <n v="1029733.69"/>
    <n v="-1724688.34"/>
    <n v="-1870762.41"/>
  </r>
  <r>
    <x v="24"/>
    <x v="2"/>
    <x v="274"/>
    <n v="2"/>
    <n v="0"/>
    <n v="5"/>
    <n v="0"/>
    <n v="1755"/>
    <n v="0"/>
    <n v="89"/>
    <n v="0"/>
    <n v="0"/>
    <n v="0"/>
    <n v="89"/>
    <n v="0"/>
    <n v="0"/>
    <n v="0"/>
    <n v="0"/>
    <n v="0"/>
    <n v="89"/>
    <n v="0"/>
  </r>
  <r>
    <x v="24"/>
    <x v="2"/>
    <x v="4"/>
    <n v="2730"/>
    <n v="2290"/>
    <n v="20829"/>
    <n v="11388"/>
    <n v="4659392"/>
    <n v="4497971.96"/>
    <n v="3276742.15"/>
    <n v="3059121.06"/>
    <n v="2610079.7000000002"/>
    <n v="2605616.79"/>
    <n v="666662.44999999995"/>
    <n v="453504.27"/>
    <n v="2432882.87"/>
    <n v="2250372.9900000002"/>
    <n v="1480711.92"/>
    <n v="1498187.69"/>
    <n v="-3246931.34"/>
    <n v="-3295056.41"/>
  </r>
  <r>
    <x v="25"/>
    <x v="2"/>
    <x v="275"/>
    <n v="0"/>
    <n v="934"/>
    <n v="0"/>
    <n v="1184"/>
    <n v="0"/>
    <n v="328636"/>
    <n v="0"/>
    <n v="103968"/>
    <n v="0"/>
    <n v="234565"/>
    <n v="0"/>
    <n v="-130597"/>
    <n v="0"/>
    <n v="272"/>
    <n v="0"/>
    <n v="422193"/>
    <n v="0"/>
    <n v="-553062"/>
  </r>
  <r>
    <x v="25"/>
    <x v="2"/>
    <x v="276"/>
    <n v="0"/>
    <n v="0"/>
    <n v="0"/>
    <n v="0"/>
    <n v="75575.66"/>
    <n v="0"/>
    <n v="24757.919999999998"/>
    <n v="0"/>
    <n v="240723.89"/>
    <n v="0"/>
    <n v="-215965.97"/>
    <n v="0"/>
    <n v="4932.05"/>
    <n v="0"/>
    <n v="457373.19"/>
    <n v="0"/>
    <n v="-678271.21"/>
    <n v="0"/>
  </r>
  <r>
    <x v="25"/>
    <x v="2"/>
    <x v="277"/>
    <n v="54"/>
    <n v="0"/>
    <n v="115"/>
    <n v="0"/>
    <n v="37405"/>
    <n v="0"/>
    <n v="18910"/>
    <n v="0"/>
    <n v="13218"/>
    <n v="0"/>
    <n v="5693"/>
    <n v="0"/>
    <n v="1789"/>
    <n v="0"/>
    <n v="2319"/>
    <n v="0"/>
    <n v="1584"/>
    <n v="0"/>
  </r>
  <r>
    <x v="25"/>
    <x v="2"/>
    <x v="278"/>
    <n v="0"/>
    <n v="0"/>
    <n v="0"/>
    <n v="0"/>
    <n v="188310"/>
    <n v="0"/>
    <n v="61121.88"/>
    <n v="0"/>
    <n v="90753.97"/>
    <n v="0"/>
    <n v="-29632.09"/>
    <n v="0"/>
    <n v="12285.23"/>
    <n v="0"/>
    <n v="15924.27"/>
    <n v="0"/>
    <n v="-57841.59"/>
    <n v="0"/>
  </r>
  <r>
    <x v="25"/>
    <x v="2"/>
    <x v="279"/>
    <n v="26"/>
    <n v="0"/>
    <n v="83"/>
    <n v="0"/>
    <n v="56099"/>
    <n v="0"/>
    <n v="13614"/>
    <n v="0"/>
    <n v="11434"/>
    <n v="0"/>
    <n v="2180"/>
    <n v="0"/>
    <n v="2563"/>
    <n v="0"/>
    <n v="2132"/>
    <n v="0"/>
    <n v="-2515"/>
    <n v="0"/>
  </r>
  <r>
    <x v="25"/>
    <x v="2"/>
    <x v="280"/>
    <n v="0"/>
    <n v="0"/>
    <n v="0"/>
    <n v="0"/>
    <n v="248792.1"/>
    <n v="0"/>
    <n v="82993.81"/>
    <n v="0"/>
    <n v="65441.5"/>
    <n v="0"/>
    <n v="17552.310000000001"/>
    <n v="0"/>
    <n v="16229.68"/>
    <n v="0"/>
    <n v="13503.63"/>
    <n v="0"/>
    <n v="-12181"/>
    <n v="0"/>
  </r>
  <r>
    <x v="25"/>
    <x v="2"/>
    <x v="281"/>
    <n v="105"/>
    <n v="0"/>
    <n v="157"/>
    <n v="0"/>
    <n v="21072"/>
    <n v="0"/>
    <n v="4204"/>
    <n v="0"/>
    <n v="7540"/>
    <n v="0"/>
    <n v="-3336"/>
    <n v="0"/>
    <n v="1230"/>
    <n v="0"/>
    <n v="1399"/>
    <n v="0"/>
    <n v="-5965"/>
    <n v="0"/>
  </r>
  <r>
    <x v="25"/>
    <x v="2"/>
    <x v="282"/>
    <n v="0"/>
    <n v="0"/>
    <n v="0"/>
    <n v="0"/>
    <n v="134452.21"/>
    <n v="0"/>
    <n v="42825.39"/>
    <n v="0"/>
    <n v="53766.46"/>
    <n v="0"/>
    <n v="-10941.07"/>
    <n v="0"/>
    <n v="8769.9500000000007"/>
    <n v="0"/>
    <n v="9976.36"/>
    <n v="0"/>
    <n v="-29687.38"/>
    <n v="0"/>
  </r>
  <r>
    <x v="25"/>
    <x v="2"/>
    <x v="283"/>
    <n v="37"/>
    <n v="0"/>
    <n v="98"/>
    <n v="0"/>
    <n v="11007"/>
    <n v="0"/>
    <n v="2325"/>
    <n v="0"/>
    <n v="4999"/>
    <n v="0"/>
    <n v="-2674"/>
    <n v="0"/>
    <n v="572"/>
    <n v="0"/>
    <n v="911"/>
    <n v="0"/>
    <n v="-4157"/>
    <n v="0"/>
  </r>
  <r>
    <x v="25"/>
    <x v="2"/>
    <x v="284"/>
    <n v="0"/>
    <n v="0"/>
    <n v="0"/>
    <n v="0"/>
    <n v="61612.59"/>
    <n v="0"/>
    <n v="21385.74"/>
    <n v="0"/>
    <n v="35145.089999999997"/>
    <n v="0"/>
    <n v="-13759.35"/>
    <n v="0"/>
    <n v="4021.29"/>
    <n v="0"/>
    <n v="6402.18"/>
    <n v="0"/>
    <n v="-24182.82"/>
    <n v="0"/>
  </r>
  <r>
    <x v="25"/>
    <x v="2"/>
    <x v="4"/>
    <n v="221"/>
    <n v="934"/>
    <n v="453"/>
    <n v="1184"/>
    <n v="834325.56"/>
    <n v="328636"/>
    <n v="272137.74"/>
    <n v="103968"/>
    <n v="523021.91"/>
    <n v="234565"/>
    <n v="-250883.17"/>
    <n v="-130597"/>
    <n v="52392.2"/>
    <n v="272"/>
    <n v="509940.63"/>
    <n v="422193"/>
    <n v="-813217"/>
    <n v="-553062"/>
  </r>
  <r>
    <x v="26"/>
    <x v="0"/>
    <x v="285"/>
    <n v="11"/>
    <n v="19"/>
    <n v="11"/>
    <n v="24"/>
    <n v="12205"/>
    <n v="26056"/>
    <n v="4142"/>
    <n v="6437"/>
    <n v="1269"/>
    <n v="3395"/>
    <n v="2873"/>
    <n v="3042"/>
    <n v="1"/>
    <n v="89"/>
    <n v="429"/>
    <n v="2099"/>
    <n v="2443"/>
    <n v="854"/>
  </r>
  <r>
    <x v="26"/>
    <x v="0"/>
    <x v="286"/>
    <n v="8"/>
    <n v="0"/>
    <n v="12"/>
    <n v="0"/>
    <n v="24600"/>
    <n v="0"/>
    <n v="8787"/>
    <n v="0"/>
    <n v="5557"/>
    <n v="0"/>
    <n v="3230"/>
    <n v="0"/>
    <n v="278"/>
    <n v="0"/>
    <n v="6467"/>
    <n v="0"/>
    <n v="-3515"/>
    <n v="0"/>
  </r>
  <r>
    <x v="26"/>
    <x v="0"/>
    <x v="4"/>
    <n v="20"/>
    <n v="20"/>
    <n v="23"/>
    <n v="24"/>
    <n v="36805"/>
    <n v="26056"/>
    <n v="12929"/>
    <n v="6437"/>
    <n v="6826"/>
    <n v="3395"/>
    <n v="6103"/>
    <n v="3042"/>
    <n v="279"/>
    <n v="89"/>
    <n v="6896"/>
    <n v="2099"/>
    <n v="-1072"/>
    <n v="854"/>
  </r>
  <r>
    <x v="26"/>
    <x v="1"/>
    <x v="285"/>
    <n v="442"/>
    <n v="585"/>
    <n v="519"/>
    <n v="649"/>
    <n v="586399"/>
    <n v="702830"/>
    <n v="146188"/>
    <n v="179141"/>
    <n v="60417"/>
    <n v="92456"/>
    <n v="85772"/>
    <n v="86685"/>
    <n v="27"/>
    <n v="2422"/>
    <n v="20399"/>
    <n v="57162"/>
    <n v="65346"/>
    <n v="27101"/>
  </r>
  <r>
    <x v="26"/>
    <x v="1"/>
    <x v="286"/>
    <n v="267"/>
    <n v="0"/>
    <n v="313"/>
    <n v="0"/>
    <n v="383230"/>
    <n v="0"/>
    <n v="116037"/>
    <n v="0"/>
    <n v="86575"/>
    <n v="0"/>
    <n v="29462"/>
    <n v="0"/>
    <n v="4326"/>
    <n v="0"/>
    <n v="100752"/>
    <n v="0"/>
    <n v="-75616"/>
    <n v="0"/>
  </r>
  <r>
    <x v="26"/>
    <x v="1"/>
    <x v="4"/>
    <n v="709"/>
    <n v="585"/>
    <n v="832"/>
    <n v="649"/>
    <n v="969629"/>
    <n v="702830"/>
    <n v="262225"/>
    <n v="179141"/>
    <n v="146992"/>
    <n v="92456"/>
    <n v="115234"/>
    <n v="86685"/>
    <n v="4353"/>
    <n v="2422"/>
    <n v="121151"/>
    <n v="57162"/>
    <n v="-10270"/>
    <n v="27101"/>
  </r>
  <r>
    <x v="26"/>
    <x v="2"/>
    <x v="285"/>
    <n v="35"/>
    <n v="95"/>
    <n v="35"/>
    <n v="95"/>
    <n v="39067"/>
    <n v="102515"/>
    <n v="6635"/>
    <n v="22672"/>
    <n v="4039"/>
    <n v="13439"/>
    <n v="2596"/>
    <n v="9233"/>
    <n v="2"/>
    <n v="352"/>
    <n v="1364"/>
    <n v="8309"/>
    <n v="1231"/>
    <n v="572"/>
  </r>
  <r>
    <x v="26"/>
    <x v="2"/>
    <x v="286"/>
    <n v="11"/>
    <n v="0"/>
    <n v="11"/>
    <n v="0"/>
    <n v="12815"/>
    <n v="0"/>
    <n v="5794"/>
    <n v="0"/>
    <n v="2895"/>
    <n v="0"/>
    <n v="2899"/>
    <n v="0"/>
    <n v="145"/>
    <n v="0"/>
    <n v="3369"/>
    <n v="0"/>
    <n v="-615"/>
    <n v="0"/>
  </r>
  <r>
    <x v="26"/>
    <x v="2"/>
    <x v="4"/>
    <n v="47"/>
    <n v="96"/>
    <n v="46"/>
    <n v="95"/>
    <n v="51882"/>
    <n v="102515"/>
    <n v="12429"/>
    <n v="22672"/>
    <n v="6934"/>
    <n v="13439"/>
    <n v="5495"/>
    <n v="9233"/>
    <n v="147"/>
    <n v="352"/>
    <n v="4733"/>
    <n v="8309"/>
    <n v="616"/>
    <n v="572"/>
  </r>
  <r>
    <x v="27"/>
    <x v="1"/>
    <x v="287"/>
    <n v="1"/>
    <n v="0"/>
    <n v="1"/>
    <n v="0"/>
    <n v="52"/>
    <n v="0"/>
    <n v="11"/>
    <n v="0"/>
    <n v="57"/>
    <n v="0"/>
    <n v="-46"/>
    <n v="0"/>
    <n v="0"/>
    <n v="0"/>
    <n v="16"/>
    <n v="0"/>
    <n v="-63"/>
    <n v="0"/>
  </r>
  <r>
    <x v="27"/>
    <x v="1"/>
    <x v="4"/>
    <n v="1"/>
    <n v="0"/>
    <n v="1"/>
    <n v="0"/>
    <n v="52"/>
    <n v="0"/>
    <n v="11"/>
    <n v="0"/>
    <n v="57"/>
    <n v="0"/>
    <n v="-46"/>
    <n v="0"/>
    <n v="0"/>
    <n v="0"/>
    <n v="16"/>
    <n v="0"/>
    <n v="-63"/>
    <n v="0"/>
  </r>
  <r>
    <x v="27"/>
    <x v="2"/>
    <x v="287"/>
    <n v="5330"/>
    <n v="5520"/>
    <n v="5977"/>
    <n v="6254"/>
    <n v="391198"/>
    <n v="396882"/>
    <n v="326672"/>
    <n v="272120"/>
    <n v="433086"/>
    <n v="605937"/>
    <n v="-106414"/>
    <n v="-333816"/>
    <n v="179"/>
    <n v="206"/>
    <n v="124062"/>
    <n v="165788"/>
    <n v="-230655"/>
    <n v="-499810"/>
  </r>
  <r>
    <x v="27"/>
    <x v="2"/>
    <x v="288"/>
    <n v="0"/>
    <n v="0"/>
    <n v="0"/>
    <n v="0"/>
    <n v="783610"/>
    <n v="525810.64"/>
    <n v="783610"/>
    <n v="935642.35"/>
    <n v="787811.93"/>
    <n v="1462562.05"/>
    <n v="-4201.93"/>
    <n v="-526919.69999999995"/>
    <n v="325.82"/>
    <n v="496.35"/>
    <n v="225679.89"/>
    <n v="400165.63"/>
    <n v="-230207.64"/>
    <n v="-927581.68"/>
  </r>
  <r>
    <x v="27"/>
    <x v="2"/>
    <x v="4"/>
    <n v="5330"/>
    <n v="5520"/>
    <n v="5977"/>
    <n v="6254"/>
    <n v="1174808"/>
    <n v="922692.64"/>
    <n v="1110282"/>
    <n v="1207762.3500000001"/>
    <n v="1220897.93"/>
    <n v="2068499.05"/>
    <n v="-110615.93"/>
    <n v="-860735.7"/>
    <n v="504.82"/>
    <n v="702.35"/>
    <n v="349741.89"/>
    <n v="565953.63"/>
    <n v="-460862.64"/>
    <n v="-1427391.68"/>
  </r>
  <r>
    <x v="28"/>
    <x v="0"/>
    <x v="289"/>
    <n v="31"/>
    <n v="29"/>
    <n v="40"/>
    <n v="42"/>
    <n v="12670"/>
    <n v="11420"/>
    <n v="5090"/>
    <n v="4435"/>
    <n v="3921"/>
    <n v="3580"/>
    <n v="1169"/>
    <n v="855"/>
    <n v="934"/>
    <n v="497"/>
    <n v="2402"/>
    <n v="1213"/>
    <n v="-2167"/>
    <n v="-854"/>
  </r>
  <r>
    <x v="28"/>
    <x v="0"/>
    <x v="4"/>
    <n v="37"/>
    <n v="35"/>
    <n v="40"/>
    <n v="42"/>
    <n v="12670"/>
    <n v="11420"/>
    <n v="5090"/>
    <n v="4435"/>
    <n v="3921"/>
    <n v="3580"/>
    <n v="1169"/>
    <n v="855"/>
    <n v="934"/>
    <n v="497"/>
    <n v="2402"/>
    <n v="1213"/>
    <n v="-2167"/>
    <n v="-854"/>
  </r>
  <r>
    <x v="28"/>
    <x v="1"/>
    <x v="289"/>
    <n v="8"/>
    <n v="3"/>
    <n v="12"/>
    <n v="3"/>
    <n v="2051"/>
    <n v="794"/>
    <n v="549"/>
    <n v="306"/>
    <n v="715"/>
    <n v="255"/>
    <n v="-166"/>
    <n v="52"/>
    <n v="171"/>
    <n v="35"/>
    <n v="439"/>
    <n v="86"/>
    <n v="-775"/>
    <n v="-70"/>
  </r>
  <r>
    <x v="28"/>
    <x v="1"/>
    <x v="4"/>
    <n v="10"/>
    <n v="5"/>
    <n v="12"/>
    <n v="3"/>
    <n v="2051"/>
    <n v="794"/>
    <n v="549"/>
    <n v="306"/>
    <n v="715"/>
    <n v="255"/>
    <n v="-166"/>
    <n v="52"/>
    <n v="171"/>
    <n v="35"/>
    <n v="439"/>
    <n v="86"/>
    <n v="-775"/>
    <n v="-70"/>
  </r>
  <r>
    <x v="28"/>
    <x v="2"/>
    <x v="289"/>
    <n v="20916"/>
    <n v="19646"/>
    <n v="62298"/>
    <n v="53843"/>
    <n v="21547240"/>
    <n v="19554210"/>
    <n v="7844681"/>
    <n v="7825821"/>
    <n v="7512648"/>
    <n v="6217206"/>
    <n v="332033"/>
    <n v="1608615"/>
    <n v="928034"/>
    <n v="862836"/>
    <n v="2386183"/>
    <n v="2106897"/>
    <n v="-2982185"/>
    <n v="-1361118"/>
  </r>
  <r>
    <x v="28"/>
    <x v="2"/>
    <x v="290"/>
    <n v="0"/>
    <n v="0"/>
    <n v="0"/>
    <n v="0"/>
    <n v="340284"/>
    <n v="302789.94"/>
    <n v="340284"/>
    <n v="302789.94"/>
    <n v="60479.07"/>
    <n v="96418.07"/>
    <n v="279804.93"/>
    <n v="206371.87"/>
    <n v="14411.38"/>
    <n v="13554.25"/>
    <n v="37080.660000000003"/>
    <n v="34344.870000000003"/>
    <n v="228312.89"/>
    <n v="158472.75"/>
  </r>
  <r>
    <x v="28"/>
    <x v="2"/>
    <x v="4"/>
    <n v="20942"/>
    <n v="19672"/>
    <n v="62298"/>
    <n v="53843"/>
    <n v="21887524"/>
    <n v="19856999.940000001"/>
    <n v="8184965"/>
    <n v="8128610.9400000004"/>
    <n v="7573127.0700000003"/>
    <n v="6313624.0700000003"/>
    <n v="611837.93000000005"/>
    <n v="1814986.87"/>
    <n v="942445.38"/>
    <n v="876390.25"/>
    <n v="2423263.66"/>
    <n v="2141241.87"/>
    <n v="-2753872.11"/>
    <n v="-1202645.25"/>
  </r>
  <r>
    <x v="29"/>
    <x v="0"/>
    <x v="291"/>
    <n v="253"/>
    <n v="245"/>
    <n v="798"/>
    <n v="847"/>
    <n v="110081"/>
    <n v="100704"/>
    <n v="38207"/>
    <n v="36491"/>
    <n v="16404"/>
    <n v="16271"/>
    <n v="21803"/>
    <n v="20219"/>
    <n v="0"/>
    <n v="0"/>
    <n v="5250"/>
    <n v="5200"/>
    <n v="16554"/>
    <n v="15019"/>
  </r>
  <r>
    <x v="29"/>
    <x v="0"/>
    <x v="4"/>
    <n v="259"/>
    <n v="251"/>
    <n v="798"/>
    <n v="847"/>
    <n v="110081"/>
    <n v="100704"/>
    <n v="38207"/>
    <n v="36491"/>
    <n v="16404"/>
    <n v="16271"/>
    <n v="21803"/>
    <n v="20219"/>
    <n v="0"/>
    <n v="0"/>
    <n v="5250"/>
    <n v="5200"/>
    <n v="16554"/>
    <n v="15019"/>
  </r>
  <r>
    <x v="29"/>
    <x v="1"/>
    <x v="291"/>
    <n v="441"/>
    <n v="333"/>
    <n v="1824"/>
    <n v="1362"/>
    <n v="256063"/>
    <n v="171758"/>
    <n v="77941"/>
    <n v="50544"/>
    <n v="38287"/>
    <n v="27608"/>
    <n v="39654"/>
    <n v="22937"/>
    <n v="0"/>
    <n v="0"/>
    <n v="12254"/>
    <n v="8823"/>
    <n v="27400"/>
    <n v="14113"/>
  </r>
  <r>
    <x v="29"/>
    <x v="1"/>
    <x v="4"/>
    <n v="442"/>
    <n v="334"/>
    <n v="1824"/>
    <n v="1362"/>
    <n v="256063"/>
    <n v="171758"/>
    <n v="77941"/>
    <n v="50544"/>
    <n v="38287"/>
    <n v="27608"/>
    <n v="39654"/>
    <n v="22937"/>
    <n v="0"/>
    <n v="0"/>
    <n v="12254"/>
    <n v="8823"/>
    <n v="27400"/>
    <n v="14113"/>
  </r>
  <r>
    <x v="29"/>
    <x v="2"/>
    <x v="291"/>
    <n v="212"/>
    <n v="174"/>
    <n v="1008"/>
    <n v="882"/>
    <n v="78911"/>
    <n v="56769"/>
    <n v="17386"/>
    <n v="17055"/>
    <n v="11565"/>
    <n v="9141"/>
    <n v="5821"/>
    <n v="7913"/>
    <n v="0"/>
    <n v="0"/>
    <n v="3701"/>
    <n v="2922"/>
    <n v="2120"/>
    <n v="4992"/>
  </r>
  <r>
    <x v="29"/>
    <x v="2"/>
    <x v="4"/>
    <n v="232"/>
    <n v="194"/>
    <n v="1008"/>
    <n v="882"/>
    <n v="78911"/>
    <n v="56769"/>
    <n v="17386"/>
    <n v="17055"/>
    <n v="11565"/>
    <n v="9141"/>
    <n v="5821"/>
    <n v="7913"/>
    <n v="0"/>
    <n v="0"/>
    <n v="3701"/>
    <n v="2922"/>
    <n v="2120"/>
    <n v="4992"/>
  </r>
  <r>
    <x v="30"/>
    <x v="0"/>
    <x v="292"/>
    <n v="673"/>
    <n v="779"/>
    <n v="743"/>
    <n v="994"/>
    <n v="5776169"/>
    <n v="6274264"/>
    <n v="2623891"/>
    <n v="2850915"/>
    <n v="507827"/>
    <n v="493098"/>
    <n v="2116064"/>
    <n v="2357816"/>
    <n v="157367"/>
    <n v="175078"/>
    <n v="187525"/>
    <n v="178201"/>
    <n v="1771173"/>
    <n v="2004537"/>
  </r>
  <r>
    <x v="30"/>
    <x v="0"/>
    <x v="293"/>
    <n v="12"/>
    <n v="1"/>
    <n v="13"/>
    <n v="1"/>
    <n v="40616"/>
    <n v="135"/>
    <n v="17090"/>
    <n v="8"/>
    <n v="6238"/>
    <n v="17"/>
    <n v="10852"/>
    <n v="-10"/>
    <n v="959"/>
    <n v="3"/>
    <n v="7477"/>
    <n v="24"/>
    <n v="2416"/>
    <n v="-37"/>
  </r>
  <r>
    <x v="30"/>
    <x v="0"/>
    <x v="4"/>
    <n v="687"/>
    <n v="782"/>
    <n v="756"/>
    <n v="995"/>
    <n v="5816785"/>
    <n v="6274399"/>
    <n v="2640981"/>
    <n v="2850923"/>
    <n v="514065"/>
    <n v="493115"/>
    <n v="2126916"/>
    <n v="2357806"/>
    <n v="158326"/>
    <n v="175081"/>
    <n v="195002"/>
    <n v="178225"/>
    <n v="1773589"/>
    <n v="2004500"/>
  </r>
  <r>
    <x v="30"/>
    <x v="1"/>
    <x v="292"/>
    <n v="5"/>
    <n v="0"/>
    <n v="5"/>
    <n v="0"/>
    <n v="51966"/>
    <n v="0"/>
    <n v="24598"/>
    <n v="0"/>
    <n v="4889"/>
    <n v="0"/>
    <n v="19709"/>
    <n v="0"/>
    <n v="1515"/>
    <n v="0"/>
    <n v="1806"/>
    <n v="0"/>
    <n v="16388"/>
    <n v="0"/>
  </r>
  <r>
    <x v="30"/>
    <x v="1"/>
    <x v="293"/>
    <n v="4"/>
    <n v="0"/>
    <n v="6"/>
    <n v="0"/>
    <n v="6590"/>
    <n v="0"/>
    <n v="2178"/>
    <n v="0"/>
    <n v="970"/>
    <n v="0"/>
    <n v="1208"/>
    <n v="0"/>
    <n v="149"/>
    <n v="0"/>
    <n v="1162"/>
    <n v="0"/>
    <n v="-103"/>
    <n v="0"/>
  </r>
  <r>
    <x v="30"/>
    <x v="1"/>
    <x v="4"/>
    <n v="11"/>
    <n v="2"/>
    <n v="11"/>
    <n v="0"/>
    <n v="58556"/>
    <n v="0"/>
    <n v="26776"/>
    <n v="0"/>
    <n v="5859"/>
    <n v="0"/>
    <n v="20917"/>
    <n v="0"/>
    <n v="1664"/>
    <n v="0"/>
    <n v="2968"/>
    <n v="0"/>
    <n v="16285"/>
    <n v="0"/>
  </r>
  <r>
    <x v="30"/>
    <x v="2"/>
    <x v="292"/>
    <n v="1"/>
    <n v="2"/>
    <n v="1"/>
    <n v="1"/>
    <n v="10647"/>
    <n v="9208"/>
    <n v="2900"/>
    <n v="95"/>
    <n v="1002"/>
    <n v="744"/>
    <n v="1898"/>
    <n v="-649"/>
    <n v="310"/>
    <n v="264"/>
    <n v="370"/>
    <n v="269"/>
    <n v="1218"/>
    <n v="-1182"/>
  </r>
  <r>
    <x v="30"/>
    <x v="2"/>
    <x v="293"/>
    <n v="3009"/>
    <n v="2067"/>
    <n v="4961"/>
    <n v="2638"/>
    <n v="3799434"/>
    <n v="3264980"/>
    <n v="1589846"/>
    <n v="1411271"/>
    <n v="568201"/>
    <n v="420270"/>
    <n v="1021645"/>
    <n v="991001"/>
    <n v="86479"/>
    <n v="82296"/>
    <n v="673873"/>
    <n v="581410"/>
    <n v="261293"/>
    <n v="327295"/>
  </r>
  <r>
    <x v="30"/>
    <x v="2"/>
    <x v="4"/>
    <n v="3020"/>
    <n v="2079"/>
    <n v="4962"/>
    <n v="2639"/>
    <n v="3810081"/>
    <n v="3274188"/>
    <n v="1592746"/>
    <n v="1411366"/>
    <n v="569203"/>
    <n v="421014"/>
    <n v="1023543"/>
    <n v="990352"/>
    <n v="86789"/>
    <n v="82560"/>
    <n v="674243"/>
    <n v="581679"/>
    <n v="262511"/>
    <n v="326113"/>
  </r>
  <r>
    <x v="31"/>
    <x v="0"/>
    <x v="294"/>
    <n v="2"/>
    <n v="0"/>
    <n v="3"/>
    <n v="0"/>
    <n v="737"/>
    <n v="0"/>
    <n v="315"/>
    <n v="0"/>
    <n v="330"/>
    <n v="0"/>
    <n v="-15"/>
    <n v="0"/>
    <n v="1"/>
    <n v="0"/>
    <n v="61"/>
    <n v="0"/>
    <n v="-77"/>
    <n v="0"/>
  </r>
  <r>
    <x v="31"/>
    <x v="0"/>
    <x v="295"/>
    <n v="18"/>
    <n v="20"/>
    <n v="17"/>
    <n v="68"/>
    <n v="2697"/>
    <n v="10480"/>
    <n v="935"/>
    <n v="3849"/>
    <n v="3163"/>
    <n v="2100"/>
    <n v="-2229"/>
    <n v="1749"/>
    <n v="2"/>
    <n v="9"/>
    <n v="456"/>
    <n v="470"/>
    <n v="-2687"/>
    <n v="1270"/>
  </r>
  <r>
    <x v="31"/>
    <x v="0"/>
    <x v="4"/>
    <n v="22"/>
    <n v="22"/>
    <n v="20"/>
    <n v="68"/>
    <n v="3434"/>
    <n v="10480"/>
    <n v="1250"/>
    <n v="3849"/>
    <n v="3493"/>
    <n v="2100"/>
    <n v="-2244"/>
    <n v="1749"/>
    <n v="3"/>
    <n v="9"/>
    <n v="517"/>
    <n v="470"/>
    <n v="-2764"/>
    <n v="1270"/>
  </r>
  <r>
    <x v="31"/>
    <x v="1"/>
    <x v="294"/>
    <n v="1"/>
    <n v="0"/>
    <n v="2"/>
    <n v="0"/>
    <n v="225"/>
    <n v="0"/>
    <n v="41"/>
    <n v="0"/>
    <n v="93"/>
    <n v="0"/>
    <n v="-52"/>
    <n v="0"/>
    <n v="0"/>
    <n v="0"/>
    <n v="17"/>
    <n v="0"/>
    <n v="-70"/>
    <n v="0"/>
  </r>
  <r>
    <x v="31"/>
    <x v="1"/>
    <x v="295"/>
    <n v="10"/>
    <n v="37"/>
    <n v="14"/>
    <n v="123"/>
    <n v="2220"/>
    <n v="18804"/>
    <n v="533"/>
    <n v="6144"/>
    <n v="2612"/>
    <n v="3799"/>
    <n v="-2079"/>
    <n v="2345"/>
    <n v="1"/>
    <n v="16"/>
    <n v="376"/>
    <n v="850"/>
    <n v="-2457"/>
    <n v="1479"/>
  </r>
  <r>
    <x v="31"/>
    <x v="1"/>
    <x v="4"/>
    <n v="11"/>
    <n v="37"/>
    <n v="16"/>
    <n v="123"/>
    <n v="2445"/>
    <n v="18804"/>
    <n v="574"/>
    <n v="6144"/>
    <n v="2705"/>
    <n v="3799"/>
    <n v="-2131"/>
    <n v="2345"/>
    <n v="1"/>
    <n v="16"/>
    <n v="393"/>
    <n v="850"/>
    <n v="-2527"/>
    <n v="1479"/>
  </r>
  <r>
    <x v="31"/>
    <x v="2"/>
    <x v="296"/>
    <n v="578"/>
    <n v="647"/>
    <n v="1135"/>
    <n v="1524"/>
    <n v="252251"/>
    <n v="325633"/>
    <n v="93050"/>
    <n v="104895"/>
    <n v="141453"/>
    <n v="190097"/>
    <n v="-48402"/>
    <n v="-85202"/>
    <n v="9"/>
    <n v="6"/>
    <n v="17535"/>
    <n v="25661"/>
    <n v="-65946"/>
    <n v="-110870"/>
  </r>
  <r>
    <x v="31"/>
    <x v="2"/>
    <x v="297"/>
    <n v="0"/>
    <n v="0"/>
    <n v="0"/>
    <n v="0"/>
    <n v="873152.54"/>
    <n v="791780"/>
    <n v="338354.63"/>
    <n v="283128.46999999997"/>
    <n v="477809.32"/>
    <n v="459772.75"/>
    <n v="-139454.69"/>
    <n v="-176644.28"/>
    <n v="30.16"/>
    <n v="14.69"/>
    <n v="59242.720000000001"/>
    <n v="62065.2"/>
    <n v="-198727.57"/>
    <n v="-238724.17"/>
  </r>
  <r>
    <x v="31"/>
    <x v="2"/>
    <x v="298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2"/>
    <x v="299"/>
    <n v="0"/>
    <n v="0"/>
    <n v="0"/>
    <n v="0"/>
    <n v="0"/>
    <n v="0"/>
    <n v="0"/>
    <n v="0"/>
    <n v="0"/>
    <n v="-169.05"/>
    <n v="0"/>
    <n v="169.05"/>
    <n v="0"/>
    <n v="0"/>
    <n v="0"/>
    <n v="0"/>
    <n v="0"/>
    <n v="169.05"/>
  </r>
  <r>
    <x v="31"/>
    <x v="2"/>
    <x v="294"/>
    <n v="11304"/>
    <n v="11671"/>
    <n v="18903"/>
    <n v="23431"/>
    <n v="9655415"/>
    <n v="9966418"/>
    <n v="3306036"/>
    <n v="3579710"/>
    <n v="3876170"/>
    <n v="3530788"/>
    <n v="-570134"/>
    <n v="48922"/>
    <n v="7753"/>
    <n v="7850"/>
    <n v="720196"/>
    <n v="677054"/>
    <n v="-1298083"/>
    <n v="-635982"/>
  </r>
  <r>
    <x v="31"/>
    <x v="2"/>
    <x v="300"/>
    <n v="0"/>
    <n v="0"/>
    <n v="0"/>
    <n v="0"/>
    <n v="361991"/>
    <n v="222360"/>
    <n v="150768.35999999999"/>
    <n v="103017.01"/>
    <n v="144222.32999999999"/>
    <n v="80246.789999999994"/>
    <n v="6546.03"/>
    <n v="22770.22"/>
    <n v="288.17"/>
    <n v="178.41"/>
    <n v="26798.59"/>
    <n v="15387.89"/>
    <n v="-20540.73"/>
    <n v="7203.92"/>
  </r>
  <r>
    <x v="31"/>
    <x v="2"/>
    <x v="295"/>
    <n v="165"/>
    <n v="120"/>
    <n v="339"/>
    <n v="173"/>
    <n v="61085"/>
    <n v="58003"/>
    <n v="14343"/>
    <n v="21764"/>
    <n v="70945"/>
    <n v="11745"/>
    <n v="-56601"/>
    <n v="10019"/>
    <n v="40"/>
    <n v="49"/>
    <n v="10226"/>
    <n v="2629"/>
    <n v="-66867"/>
    <n v="7342"/>
  </r>
  <r>
    <x v="31"/>
    <x v="2"/>
    <x v="301"/>
    <n v="0"/>
    <n v="0"/>
    <n v="0"/>
    <n v="0"/>
    <n v="160992"/>
    <n v="0"/>
    <n v="55013.57"/>
    <n v="0"/>
    <n v="181181.74"/>
    <n v="0"/>
    <n v="-126168.17"/>
    <n v="0"/>
    <n v="101.37"/>
    <n v="0"/>
    <n v="26116.01"/>
    <n v="0"/>
    <n v="-152385.54999999999"/>
    <n v="0"/>
  </r>
  <r>
    <x v="31"/>
    <x v="2"/>
    <x v="30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2"/>
    <x v="303"/>
    <n v="4050"/>
    <n v="0"/>
    <n v="34324"/>
    <n v="0"/>
    <n v="1277993"/>
    <n v="0"/>
    <n v="391738"/>
    <n v="0"/>
    <n v="593038"/>
    <n v="0"/>
    <n v="-201300"/>
    <n v="0"/>
    <n v="0"/>
    <n v="0"/>
    <n v="332"/>
    <n v="0"/>
    <n v="-201632"/>
    <n v="0"/>
  </r>
  <r>
    <x v="31"/>
    <x v="2"/>
    <x v="304"/>
    <n v="0"/>
    <n v="0"/>
    <n v="0"/>
    <n v="0"/>
    <n v="304877.19"/>
    <n v="0"/>
    <n v="304959.19"/>
    <n v="0"/>
    <n v="0"/>
    <n v="0"/>
    <n v="304959.19"/>
    <n v="0"/>
    <n v="0"/>
    <n v="0"/>
    <n v="0"/>
    <n v="0"/>
    <n v="304959.19"/>
    <n v="0"/>
  </r>
  <r>
    <x v="31"/>
    <x v="2"/>
    <x v="4"/>
    <n v="16106"/>
    <n v="12446"/>
    <n v="54701"/>
    <n v="25128"/>
    <n v="12947756.73"/>
    <n v="11364194"/>
    <n v="4654262.75"/>
    <n v="4092514.48"/>
    <n v="5484819.3899999997"/>
    <n v="4272480.49"/>
    <n v="-830554.64"/>
    <n v="-179966.01"/>
    <n v="8221.7000000000007"/>
    <n v="8098.1"/>
    <n v="860446.32"/>
    <n v="782797.09"/>
    <n v="-1699222.66"/>
    <n v="-970861.2"/>
  </r>
  <r>
    <x v="32"/>
    <x v="0"/>
    <x v="305"/>
    <n v="1"/>
    <n v="0"/>
    <n v="3"/>
    <n v="0"/>
    <n v="0"/>
    <n v="0"/>
    <n v="0"/>
    <n v="0"/>
    <n v="0"/>
    <n v="0"/>
    <n v="0"/>
    <n v="0"/>
    <n v="0"/>
    <n v="0"/>
    <n v="0"/>
    <n v="0"/>
    <n v="0"/>
    <n v="0"/>
  </r>
  <r>
    <x v="32"/>
    <x v="0"/>
    <x v="306"/>
    <n v="5"/>
    <n v="30"/>
    <n v="5"/>
    <n v="30"/>
    <n v="7350"/>
    <n v="43330"/>
    <n v="3328"/>
    <n v="18024"/>
    <n v="2555"/>
    <n v="13711"/>
    <n v="773"/>
    <n v="4313"/>
    <n v="1014"/>
    <n v="1983"/>
    <n v="3675"/>
    <n v="7160"/>
    <n v="-3915"/>
    <n v="-4830"/>
  </r>
  <r>
    <x v="32"/>
    <x v="0"/>
    <x v="307"/>
    <n v="38"/>
    <n v="0"/>
    <n v="47"/>
    <n v="0"/>
    <n v="63179"/>
    <n v="0"/>
    <n v="24401"/>
    <n v="0"/>
    <n v="17483"/>
    <n v="0"/>
    <n v="6918"/>
    <n v="0"/>
    <n v="8"/>
    <n v="0"/>
    <n v="6952"/>
    <n v="0"/>
    <n v="-43"/>
    <n v="0"/>
  </r>
  <r>
    <x v="32"/>
    <x v="0"/>
    <x v="308"/>
    <n v="81"/>
    <n v="255"/>
    <n v="91"/>
    <n v="267"/>
    <n v="115185"/>
    <n v="370580"/>
    <n v="44424"/>
    <n v="164051"/>
    <n v="48980"/>
    <n v="181923"/>
    <n v="-4557"/>
    <n v="-17872"/>
    <n v="10798"/>
    <n v="78195"/>
    <n v="33357"/>
    <n v="161139"/>
    <n v="-48712"/>
    <n v="-257207"/>
  </r>
  <r>
    <x v="32"/>
    <x v="0"/>
    <x v="309"/>
    <n v="258"/>
    <n v="392"/>
    <n v="1179"/>
    <n v="412"/>
    <n v="394384"/>
    <n v="581620"/>
    <n v="154231"/>
    <n v="238662"/>
    <n v="140088"/>
    <n v="223640"/>
    <n v="14143"/>
    <n v="15022"/>
    <n v="33188"/>
    <n v="41004"/>
    <n v="93560"/>
    <n v="124695"/>
    <n v="-112605"/>
    <n v="-150677"/>
  </r>
  <r>
    <x v="32"/>
    <x v="0"/>
    <x v="310"/>
    <n v="28"/>
    <n v="73"/>
    <n v="31"/>
    <n v="76"/>
    <n v="42630"/>
    <n v="108430"/>
    <n v="15576"/>
    <n v="41412"/>
    <n v="36504"/>
    <n v="39079"/>
    <n v="-20927"/>
    <n v="2333"/>
    <n v="10692"/>
    <n v="5004"/>
    <n v="19891"/>
    <n v="15291"/>
    <n v="-51511"/>
    <n v="-17961"/>
  </r>
  <r>
    <x v="32"/>
    <x v="0"/>
    <x v="311"/>
    <n v="20"/>
    <n v="0"/>
    <n v="28"/>
    <n v="0"/>
    <n v="35474"/>
    <n v="0"/>
    <n v="11712"/>
    <n v="0"/>
    <n v="10676"/>
    <n v="0"/>
    <n v="1036"/>
    <n v="0"/>
    <n v="5"/>
    <n v="0"/>
    <n v="4172"/>
    <n v="0"/>
    <n v="-3141"/>
    <n v="0"/>
  </r>
  <r>
    <x v="32"/>
    <x v="0"/>
    <x v="312"/>
    <n v="21"/>
    <n v="20"/>
    <n v="34"/>
    <n v="21"/>
    <n v="31833"/>
    <n v="27230"/>
    <n v="9879"/>
    <n v="8782"/>
    <n v="12761"/>
    <n v="10559"/>
    <n v="-2882"/>
    <n v="-1777"/>
    <n v="3619"/>
    <n v="2933"/>
    <n v="7094"/>
    <n v="6764"/>
    <n v="-13595"/>
    <n v="-11474"/>
  </r>
  <r>
    <x v="32"/>
    <x v="0"/>
    <x v="313"/>
    <n v="109"/>
    <n v="43"/>
    <n v="377"/>
    <n v="60"/>
    <n v="162236"/>
    <n v="71960"/>
    <n v="56462"/>
    <n v="27543"/>
    <n v="99339"/>
    <n v="34535"/>
    <n v="-42877"/>
    <n v="-6991"/>
    <n v="21529"/>
    <n v="4708"/>
    <n v="47979"/>
    <n v="17332"/>
    <n v="-112385"/>
    <n v="-29031"/>
  </r>
  <r>
    <x v="32"/>
    <x v="0"/>
    <x v="314"/>
    <n v="11"/>
    <n v="11"/>
    <n v="18"/>
    <n v="13"/>
    <n v="26610"/>
    <n v="18830"/>
    <n v="10212"/>
    <n v="7747"/>
    <n v="14547"/>
    <n v="6006"/>
    <n v="-4335"/>
    <n v="1741"/>
    <n v="5857"/>
    <n v="2506"/>
    <n v="8720"/>
    <n v="4283"/>
    <n v="-18912"/>
    <n v="-5048"/>
  </r>
  <r>
    <x v="32"/>
    <x v="0"/>
    <x v="315"/>
    <n v="78"/>
    <n v="75"/>
    <n v="371"/>
    <n v="118"/>
    <n v="187744"/>
    <n v="147140"/>
    <n v="60895"/>
    <n v="48492"/>
    <n v="68268"/>
    <n v="51342"/>
    <n v="-7373"/>
    <n v="-2850"/>
    <n v="14455"/>
    <n v="10859"/>
    <n v="38266"/>
    <n v="33389"/>
    <n v="-60094"/>
    <n v="-47098"/>
  </r>
  <r>
    <x v="32"/>
    <x v="0"/>
    <x v="316"/>
    <n v="52"/>
    <n v="41"/>
    <n v="129"/>
    <n v="51"/>
    <n v="87150"/>
    <n v="51380"/>
    <n v="37317"/>
    <n v="21580"/>
    <n v="31158"/>
    <n v="16173"/>
    <n v="6159"/>
    <n v="5406"/>
    <n v="13289"/>
    <n v="9341"/>
    <n v="16081"/>
    <n v="10230"/>
    <n v="-23211"/>
    <n v="-14165"/>
  </r>
  <r>
    <x v="32"/>
    <x v="0"/>
    <x v="317"/>
    <n v="3"/>
    <n v="6"/>
    <n v="3"/>
    <n v="15"/>
    <n v="3015"/>
    <n v="20440"/>
    <n v="1002"/>
    <n v="4796"/>
    <n v="1207"/>
    <n v="8109"/>
    <n v="-205"/>
    <n v="-3313"/>
    <n v="193"/>
    <n v="1326"/>
    <n v="592"/>
    <n v="4535"/>
    <n v="-989"/>
    <n v="-9175"/>
  </r>
  <r>
    <x v="32"/>
    <x v="0"/>
    <x v="318"/>
    <n v="2"/>
    <n v="0"/>
    <n v="19"/>
    <n v="0"/>
    <n v="4075"/>
    <n v="0"/>
    <n v="1183"/>
    <n v="0"/>
    <n v="2052"/>
    <n v="0"/>
    <n v="-868"/>
    <n v="0"/>
    <n v="292"/>
    <n v="0"/>
    <n v="970"/>
    <n v="0"/>
    <n v="-2130"/>
    <n v="0"/>
  </r>
  <r>
    <x v="32"/>
    <x v="0"/>
    <x v="319"/>
    <n v="1"/>
    <n v="1"/>
    <n v="4"/>
    <n v="1"/>
    <n v="5880"/>
    <n v="1470"/>
    <n v="383"/>
    <n v="177"/>
    <n v="2296"/>
    <n v="549"/>
    <n v="-1912"/>
    <n v="-372"/>
    <n v="374"/>
    <n v="94"/>
    <n v="1209"/>
    <n v="339"/>
    <n v="-3495"/>
    <n v="-805"/>
  </r>
  <r>
    <x v="32"/>
    <x v="0"/>
    <x v="320"/>
    <n v="2"/>
    <n v="58"/>
    <n v="2"/>
    <n v="76"/>
    <n v="0"/>
    <n v="102760"/>
    <n v="0"/>
    <n v="37152"/>
    <n v="0"/>
    <n v="40941"/>
    <n v="0"/>
    <n v="-3788"/>
    <n v="0"/>
    <n v="14168"/>
    <n v="0"/>
    <n v="25138"/>
    <n v="0"/>
    <n v="-43095"/>
  </r>
  <r>
    <x v="32"/>
    <x v="0"/>
    <x v="321"/>
    <n v="5"/>
    <n v="4"/>
    <n v="7"/>
    <n v="12"/>
    <n v="8895"/>
    <n v="17010"/>
    <n v="1594"/>
    <n v="7899"/>
    <n v="4778"/>
    <n v="9120"/>
    <n v="-3184"/>
    <n v="-1221"/>
    <n v="583"/>
    <n v="1155"/>
    <n v="1871"/>
    <n v="4159"/>
    <n v="-5638"/>
    <n v="-6534"/>
  </r>
  <r>
    <x v="32"/>
    <x v="0"/>
    <x v="322"/>
    <n v="69"/>
    <n v="119"/>
    <n v="283"/>
    <n v="148"/>
    <n v="112407"/>
    <n v="196630"/>
    <n v="41897"/>
    <n v="70366"/>
    <n v="42354"/>
    <n v="75396"/>
    <n v="-456"/>
    <n v="-5030"/>
    <n v="14666"/>
    <n v="23608"/>
    <n v="23210"/>
    <n v="46511"/>
    <n v="-38333"/>
    <n v="-75149"/>
  </r>
  <r>
    <x v="32"/>
    <x v="0"/>
    <x v="323"/>
    <n v="127"/>
    <n v="341"/>
    <n v="412"/>
    <n v="367"/>
    <n v="198740"/>
    <n v="517720"/>
    <n v="73718"/>
    <n v="219193"/>
    <n v="42769"/>
    <n v="112929"/>
    <n v="30949"/>
    <n v="106264"/>
    <n v="8523"/>
    <n v="21923"/>
    <n v="24126"/>
    <n v="69321"/>
    <n v="-1701"/>
    <n v="15019"/>
  </r>
  <r>
    <x v="32"/>
    <x v="0"/>
    <x v="324"/>
    <n v="1"/>
    <n v="2"/>
    <n v="1"/>
    <n v="2"/>
    <n v="1470"/>
    <n v="2870"/>
    <n v="349"/>
    <n v="1662"/>
    <n v="591"/>
    <n v="1258"/>
    <n v="-241"/>
    <n v="404"/>
    <n v="23"/>
    <n v="48"/>
    <n v="182"/>
    <n v="398"/>
    <n v="-447"/>
    <n v="-42"/>
  </r>
  <r>
    <x v="32"/>
    <x v="0"/>
    <x v="325"/>
    <n v="7"/>
    <n v="3"/>
    <n v="45"/>
    <n v="4"/>
    <n v="8491"/>
    <n v="5740"/>
    <n v="3876"/>
    <n v="2299"/>
    <n v="1846"/>
    <n v="1219"/>
    <n v="2030"/>
    <n v="1080"/>
    <n v="312"/>
    <n v="207"/>
    <n v="926"/>
    <n v="694"/>
    <n v="792"/>
    <n v="178"/>
  </r>
  <r>
    <x v="32"/>
    <x v="0"/>
    <x v="326"/>
    <n v="20"/>
    <n v="16"/>
    <n v="54"/>
    <n v="17"/>
    <n v="30452"/>
    <n v="20230"/>
    <n v="10269"/>
    <n v="7954"/>
    <n v="13246"/>
    <n v="10087"/>
    <n v="-2977"/>
    <n v="-2133"/>
    <n v="2414"/>
    <n v="1569"/>
    <n v="7021"/>
    <n v="5304"/>
    <n v="-12412"/>
    <n v="-9007"/>
  </r>
  <r>
    <x v="32"/>
    <x v="0"/>
    <x v="327"/>
    <n v="1"/>
    <n v="1"/>
    <n v="1"/>
    <n v="1"/>
    <n v="1470"/>
    <n v="1400"/>
    <n v="167"/>
    <n v="751"/>
    <n v="448"/>
    <n v="432"/>
    <n v="-281"/>
    <n v="318"/>
    <n v="22"/>
    <n v="23"/>
    <n v="162"/>
    <n v="178"/>
    <n v="-465"/>
    <n v="117"/>
  </r>
  <r>
    <x v="32"/>
    <x v="0"/>
    <x v="328"/>
    <n v="1"/>
    <n v="1"/>
    <n v="0"/>
    <n v="1"/>
    <n v="0"/>
    <n v="1400"/>
    <n v="0"/>
    <n v="246"/>
    <n v="0"/>
    <n v="472"/>
    <n v="0"/>
    <n v="-226"/>
    <n v="0"/>
    <n v="39"/>
    <n v="0"/>
    <n v="190"/>
    <n v="0"/>
    <n v="-455"/>
  </r>
  <r>
    <x v="32"/>
    <x v="0"/>
    <x v="329"/>
    <n v="4"/>
    <n v="2"/>
    <n v="10"/>
    <n v="2"/>
    <n v="6120"/>
    <n v="2800"/>
    <n v="2667"/>
    <n v="738"/>
    <n v="2656"/>
    <n v="1096"/>
    <n v="11"/>
    <n v="-359"/>
    <n v="325"/>
    <n v="128"/>
    <n v="1103"/>
    <n v="514"/>
    <n v="-1418"/>
    <n v="-1000"/>
  </r>
  <r>
    <x v="32"/>
    <x v="0"/>
    <x v="330"/>
    <n v="1"/>
    <n v="0"/>
    <n v="4"/>
    <n v="0"/>
    <n v="3105"/>
    <n v="0"/>
    <n v="1925"/>
    <n v="0"/>
    <n v="1041"/>
    <n v="0"/>
    <n v="884"/>
    <n v="0"/>
    <n v="123"/>
    <n v="0"/>
    <n v="404"/>
    <n v="0"/>
    <n v="357"/>
    <n v="0"/>
  </r>
  <r>
    <x v="32"/>
    <x v="0"/>
    <x v="4"/>
    <n v="935"/>
    <n v="1489"/>
    <n v="3158"/>
    <n v="1694"/>
    <n v="1537895"/>
    <n v="2310970"/>
    <n v="567467"/>
    <n v="929526"/>
    <n v="597643"/>
    <n v="838576"/>
    <n v="-30172"/>
    <n v="90949"/>
    <n v="142304"/>
    <n v="220821"/>
    <n v="341523"/>
    <n v="537564"/>
    <n v="-514003"/>
    <n v="-667439"/>
  </r>
  <r>
    <x v="32"/>
    <x v="1"/>
    <x v="305"/>
    <n v="213"/>
    <n v="339"/>
    <n v="5155"/>
    <n v="908"/>
    <n v="986174"/>
    <n v="1084860"/>
    <n v="190639"/>
    <n v="226198"/>
    <n v="510775"/>
    <n v="580160"/>
    <n v="-320136"/>
    <n v="-353962"/>
    <n v="42145"/>
    <n v="47422"/>
    <n v="235410"/>
    <n v="300999"/>
    <n v="-597690"/>
    <n v="-702383"/>
  </r>
  <r>
    <x v="32"/>
    <x v="1"/>
    <x v="331"/>
    <n v="42"/>
    <n v="38"/>
    <n v="271"/>
    <n v="41"/>
    <n v="30893"/>
    <n v="25808"/>
    <n v="11371"/>
    <n v="12542"/>
    <n v="11863"/>
    <n v="9285"/>
    <n v="-492"/>
    <n v="3258"/>
    <n v="3184"/>
    <n v="2303"/>
    <n v="7455"/>
    <n v="6684"/>
    <n v="-11131"/>
    <n v="-5730"/>
  </r>
  <r>
    <x v="32"/>
    <x v="1"/>
    <x v="332"/>
    <n v="353"/>
    <n v="374"/>
    <n v="3171"/>
    <n v="417"/>
    <n v="466516"/>
    <n v="376110"/>
    <n v="188311"/>
    <n v="171266"/>
    <n v="158292"/>
    <n v="129084"/>
    <n v="30019"/>
    <n v="42183"/>
    <n v="50759"/>
    <n v="39939"/>
    <n v="144709"/>
    <n v="146319"/>
    <n v="-165449"/>
    <n v="-144075"/>
  </r>
  <r>
    <x v="32"/>
    <x v="1"/>
    <x v="333"/>
    <n v="3434"/>
    <n v="3386"/>
    <n v="15972"/>
    <n v="14826"/>
    <n v="4103007"/>
    <n v="5462346"/>
    <n v="1367971"/>
    <n v="1859312"/>
    <n v="770470"/>
    <n v="892238"/>
    <n v="597501"/>
    <n v="967074"/>
    <n v="25047"/>
    <n v="29182"/>
    <n v="356647"/>
    <n v="461763"/>
    <n v="215807"/>
    <n v="476129"/>
  </r>
  <r>
    <x v="32"/>
    <x v="1"/>
    <x v="334"/>
    <n v="0"/>
    <n v="1"/>
    <n v="0"/>
    <n v="1"/>
    <n v="0"/>
    <n v="1400"/>
    <n v="0"/>
    <n v="751"/>
    <n v="0"/>
    <n v="316"/>
    <n v="0"/>
    <n v="435"/>
    <n v="0"/>
    <n v="19"/>
    <n v="0"/>
    <n v="112"/>
    <n v="0"/>
    <n v="304"/>
  </r>
  <r>
    <x v="32"/>
    <x v="1"/>
    <x v="306"/>
    <n v="0"/>
    <n v="5"/>
    <n v="0"/>
    <n v="6"/>
    <n v="0"/>
    <n v="8680"/>
    <n v="0"/>
    <n v="5435"/>
    <n v="0"/>
    <n v="2740"/>
    <n v="0"/>
    <n v="2695"/>
    <n v="0"/>
    <n v="396"/>
    <n v="0"/>
    <n v="1431"/>
    <n v="0"/>
    <n v="868"/>
  </r>
  <r>
    <x v="32"/>
    <x v="1"/>
    <x v="307"/>
    <n v="82"/>
    <n v="0"/>
    <n v="178"/>
    <n v="0"/>
    <n v="112364"/>
    <n v="0"/>
    <n v="48237"/>
    <n v="0"/>
    <n v="31236"/>
    <n v="0"/>
    <n v="17001"/>
    <n v="0"/>
    <n v="15"/>
    <n v="0"/>
    <n v="12416"/>
    <n v="0"/>
    <n v="4571"/>
    <n v="0"/>
  </r>
  <r>
    <x v="32"/>
    <x v="1"/>
    <x v="308"/>
    <n v="41"/>
    <n v="99"/>
    <n v="52"/>
    <n v="124"/>
    <n v="59400"/>
    <n v="136990"/>
    <n v="13105"/>
    <n v="50145"/>
    <n v="24889"/>
    <n v="67366"/>
    <n v="-11784"/>
    <n v="-17221"/>
    <n v="5487"/>
    <n v="28956"/>
    <n v="16950"/>
    <n v="59670"/>
    <n v="-34221"/>
    <n v="-105846"/>
  </r>
  <r>
    <x v="32"/>
    <x v="1"/>
    <x v="309"/>
    <n v="97"/>
    <n v="135"/>
    <n v="820"/>
    <n v="200"/>
    <n v="165029"/>
    <n v="250040"/>
    <n v="51508"/>
    <n v="55571"/>
    <n v="58559"/>
    <n v="96344"/>
    <n v="-7051"/>
    <n v="-40773"/>
    <n v="13872"/>
    <n v="17665"/>
    <n v="39109"/>
    <n v="53719"/>
    <n v="-60033"/>
    <n v="-112157"/>
  </r>
  <r>
    <x v="32"/>
    <x v="1"/>
    <x v="310"/>
    <n v="9"/>
    <n v="9"/>
    <n v="12"/>
    <n v="10"/>
    <n v="17640"/>
    <n v="7000"/>
    <n v="4183"/>
    <n v="702"/>
    <n v="15055"/>
    <n v="2568"/>
    <n v="-10873"/>
    <n v="-1867"/>
    <n v="4410"/>
    <n v="329"/>
    <n v="8204"/>
    <n v="1005"/>
    <n v="-23486"/>
    <n v="-3201"/>
  </r>
  <r>
    <x v="32"/>
    <x v="1"/>
    <x v="311"/>
    <n v="54"/>
    <n v="0"/>
    <n v="94"/>
    <n v="0"/>
    <n v="75881"/>
    <n v="0"/>
    <n v="28557"/>
    <n v="0"/>
    <n v="22734"/>
    <n v="0"/>
    <n v="5823"/>
    <n v="0"/>
    <n v="10"/>
    <n v="0"/>
    <n v="8909"/>
    <n v="0"/>
    <n v="-3097"/>
    <n v="0"/>
  </r>
  <r>
    <x v="32"/>
    <x v="1"/>
    <x v="335"/>
    <n v="5"/>
    <n v="3"/>
    <n v="45"/>
    <n v="7"/>
    <n v="4013"/>
    <n v="8610"/>
    <n v="696"/>
    <n v="2602"/>
    <n v="1832"/>
    <n v="3882"/>
    <n v="-1137"/>
    <n v="-1279"/>
    <n v="293"/>
    <n v="599"/>
    <n v="1087"/>
    <n v="2547"/>
    <n v="-2517"/>
    <n v="-4426"/>
  </r>
  <r>
    <x v="32"/>
    <x v="1"/>
    <x v="312"/>
    <n v="63"/>
    <n v="64"/>
    <n v="695"/>
    <n v="105"/>
    <n v="109302"/>
    <n v="125510"/>
    <n v="29172"/>
    <n v="30360"/>
    <n v="43948"/>
    <n v="48902"/>
    <n v="-14775"/>
    <n v="-18542"/>
    <n v="12469"/>
    <n v="13583"/>
    <n v="24455"/>
    <n v="31328"/>
    <n v="-51700"/>
    <n v="-63453"/>
  </r>
  <r>
    <x v="32"/>
    <x v="1"/>
    <x v="313"/>
    <n v="79"/>
    <n v="120"/>
    <n v="944"/>
    <n v="404"/>
    <n v="156908"/>
    <n v="472990"/>
    <n v="48202"/>
    <n v="95581"/>
    <n v="94356"/>
    <n v="233843"/>
    <n v="-46154"/>
    <n v="-138261"/>
    <n v="20458"/>
    <n v="31878"/>
    <n v="45598"/>
    <n v="117358"/>
    <n v="-112211"/>
    <n v="-287498"/>
  </r>
  <r>
    <x v="32"/>
    <x v="1"/>
    <x v="336"/>
    <n v="58"/>
    <n v="11"/>
    <n v="1412"/>
    <n v="13"/>
    <n v="142857"/>
    <n v="38700"/>
    <n v="43907"/>
    <n v="15284"/>
    <n v="30012"/>
    <n v="11398"/>
    <n v="13895"/>
    <n v="3886"/>
    <n v="2486"/>
    <n v="932"/>
    <n v="11241"/>
    <n v="5051"/>
    <n v="168"/>
    <n v="-2097"/>
  </r>
  <r>
    <x v="32"/>
    <x v="1"/>
    <x v="314"/>
    <n v="62"/>
    <n v="137"/>
    <n v="132"/>
    <n v="243"/>
    <n v="131010"/>
    <n v="245070"/>
    <n v="29914"/>
    <n v="61703"/>
    <n v="68175"/>
    <n v="78684"/>
    <n v="-38261"/>
    <n v="-16981"/>
    <n v="27444"/>
    <n v="32835"/>
    <n v="40861"/>
    <n v="56110"/>
    <n v="-106567"/>
    <n v="-105926"/>
  </r>
  <r>
    <x v="32"/>
    <x v="1"/>
    <x v="315"/>
    <n v="55"/>
    <n v="79"/>
    <n v="1142"/>
    <n v="187"/>
    <n v="187244"/>
    <n v="233170"/>
    <n v="41674"/>
    <n v="46493"/>
    <n v="67944"/>
    <n v="81130"/>
    <n v="-26270"/>
    <n v="-34637"/>
    <n v="14386"/>
    <n v="17160"/>
    <n v="38088"/>
    <n v="52760"/>
    <n v="-78745"/>
    <n v="-104557"/>
  </r>
  <r>
    <x v="32"/>
    <x v="1"/>
    <x v="316"/>
    <n v="66"/>
    <n v="89"/>
    <n v="1128"/>
    <n v="165"/>
    <n v="149232"/>
    <n v="222600"/>
    <n v="43470"/>
    <n v="58372"/>
    <n v="53212"/>
    <n v="69418"/>
    <n v="-9742"/>
    <n v="-11046"/>
    <n v="22699"/>
    <n v="40094"/>
    <n v="27467"/>
    <n v="43910"/>
    <n v="-59908"/>
    <n v="-95050"/>
  </r>
  <r>
    <x v="32"/>
    <x v="1"/>
    <x v="317"/>
    <n v="102"/>
    <n v="110"/>
    <n v="3036"/>
    <n v="316"/>
    <n v="576541"/>
    <n v="396970"/>
    <n v="164477"/>
    <n v="89942"/>
    <n v="236545"/>
    <n v="159088"/>
    <n v="-72068"/>
    <n v="-69146"/>
    <n v="37721"/>
    <n v="26020"/>
    <n v="115957"/>
    <n v="88963"/>
    <n v="-225747"/>
    <n v="-184129"/>
  </r>
  <r>
    <x v="32"/>
    <x v="1"/>
    <x v="318"/>
    <n v="61"/>
    <n v="84"/>
    <n v="830"/>
    <n v="210"/>
    <n v="201487"/>
    <n v="245840"/>
    <n v="46397"/>
    <n v="53691"/>
    <n v="93376"/>
    <n v="93052"/>
    <n v="-46980"/>
    <n v="-39361"/>
    <n v="13313"/>
    <n v="16336"/>
    <n v="44170"/>
    <n v="58699"/>
    <n v="-104463"/>
    <n v="-114396"/>
  </r>
  <r>
    <x v="32"/>
    <x v="1"/>
    <x v="319"/>
    <n v="98"/>
    <n v="94"/>
    <n v="1036"/>
    <n v="199"/>
    <n v="221269"/>
    <n v="255500"/>
    <n v="48091"/>
    <n v="56560"/>
    <n v="87573"/>
    <n v="98210"/>
    <n v="-39482"/>
    <n v="-41649"/>
    <n v="14253"/>
    <n v="16872"/>
    <n v="46106"/>
    <n v="60643"/>
    <n v="-99841"/>
    <n v="-119164"/>
  </r>
  <r>
    <x v="32"/>
    <x v="1"/>
    <x v="320"/>
    <n v="82"/>
    <n v="84"/>
    <n v="2716"/>
    <n v="182"/>
    <n v="642709"/>
    <n v="237090"/>
    <n v="185241"/>
    <n v="52647"/>
    <n v="245332"/>
    <n v="92002"/>
    <n v="-60091"/>
    <n v="-39354"/>
    <n v="75463"/>
    <n v="31839"/>
    <n v="135812"/>
    <n v="56491"/>
    <n v="-271366"/>
    <n v="-127684"/>
  </r>
  <r>
    <x v="32"/>
    <x v="1"/>
    <x v="321"/>
    <n v="78"/>
    <n v="124"/>
    <n v="2331"/>
    <n v="393"/>
    <n v="499381"/>
    <n v="510230"/>
    <n v="100429"/>
    <n v="180539"/>
    <n v="271975"/>
    <n v="271281"/>
    <n v="-171546"/>
    <n v="-90742"/>
    <n v="33154"/>
    <n v="34341"/>
    <n v="106501"/>
    <n v="123698"/>
    <n v="-311201"/>
    <n v="-248781"/>
  </r>
  <r>
    <x v="32"/>
    <x v="1"/>
    <x v="322"/>
    <n v="63"/>
    <n v="94"/>
    <n v="779"/>
    <n v="148"/>
    <n v="134975"/>
    <n v="195300"/>
    <n v="43297"/>
    <n v="56812"/>
    <n v="50124"/>
    <n v="74175"/>
    <n v="-6827"/>
    <n v="-17363"/>
    <n v="17363"/>
    <n v="23225"/>
    <n v="27474"/>
    <n v="45758"/>
    <n v="-51664"/>
    <n v="-86346"/>
  </r>
  <r>
    <x v="32"/>
    <x v="1"/>
    <x v="323"/>
    <n v="53"/>
    <n v="45"/>
    <n v="624"/>
    <n v="56"/>
    <n v="87082"/>
    <n v="54320"/>
    <n v="23662"/>
    <n v="12537"/>
    <n v="19273"/>
    <n v="11824"/>
    <n v="4389"/>
    <n v="713"/>
    <n v="3838"/>
    <n v="2295"/>
    <n v="10871"/>
    <n v="7258"/>
    <n v="-10320"/>
    <n v="-8841"/>
  </r>
  <r>
    <x v="32"/>
    <x v="1"/>
    <x v="325"/>
    <n v="24"/>
    <n v="10"/>
    <n v="278"/>
    <n v="16"/>
    <n v="34606"/>
    <n v="17010"/>
    <n v="7689"/>
    <n v="4196"/>
    <n v="7567"/>
    <n v="3659"/>
    <n v="121"/>
    <n v="537"/>
    <n v="1279"/>
    <n v="622"/>
    <n v="3794"/>
    <n v="2082"/>
    <n v="-4952"/>
    <n v="-2168"/>
  </r>
  <r>
    <x v="32"/>
    <x v="1"/>
    <x v="326"/>
    <n v="13"/>
    <n v="28"/>
    <n v="38"/>
    <n v="48"/>
    <n v="14802"/>
    <n v="62720"/>
    <n v="3562"/>
    <n v="17262"/>
    <n v="6307"/>
    <n v="31616"/>
    <n v="-2745"/>
    <n v="-14354"/>
    <n v="1150"/>
    <n v="4919"/>
    <n v="3343"/>
    <n v="16624"/>
    <n v="-7238"/>
    <n v="-35897"/>
  </r>
  <r>
    <x v="32"/>
    <x v="1"/>
    <x v="327"/>
    <n v="0"/>
    <n v="2"/>
    <n v="0"/>
    <n v="2"/>
    <n v="0"/>
    <n v="1400"/>
    <n v="0"/>
    <n v="298"/>
    <n v="0"/>
    <n v="432"/>
    <n v="0"/>
    <n v="-134"/>
    <n v="0"/>
    <n v="23"/>
    <n v="0"/>
    <n v="178"/>
    <n v="0"/>
    <n v="-335"/>
  </r>
  <r>
    <x v="32"/>
    <x v="1"/>
    <x v="328"/>
    <n v="2"/>
    <n v="3"/>
    <n v="2"/>
    <n v="4"/>
    <n v="3090"/>
    <n v="2870"/>
    <n v="568"/>
    <n v="439"/>
    <n v="1064"/>
    <n v="941"/>
    <n v="-496"/>
    <n v="-502"/>
    <n v="108"/>
    <n v="78"/>
    <n v="395"/>
    <n v="380"/>
    <n v="-999"/>
    <n v="-960"/>
  </r>
  <r>
    <x v="32"/>
    <x v="1"/>
    <x v="329"/>
    <n v="2"/>
    <n v="7"/>
    <n v="16"/>
    <n v="11"/>
    <n v="2323"/>
    <n v="15680"/>
    <n v="687"/>
    <n v="6986"/>
    <n v="1006"/>
    <n v="6119"/>
    <n v="-319"/>
    <n v="867"/>
    <n v="123"/>
    <n v="712"/>
    <n v="418"/>
    <n v="2870"/>
    <n v="-860"/>
    <n v="-2715"/>
  </r>
  <r>
    <x v="32"/>
    <x v="1"/>
    <x v="330"/>
    <n v="2"/>
    <n v="0"/>
    <n v="2"/>
    <n v="0"/>
    <n v="0"/>
    <n v="0"/>
    <n v="0"/>
    <n v="0"/>
    <n v="0"/>
    <n v="0"/>
    <n v="0"/>
    <n v="0"/>
    <n v="0"/>
    <n v="0"/>
    <n v="0"/>
    <n v="0"/>
    <n v="0"/>
    <n v="0"/>
  </r>
  <r>
    <x v="32"/>
    <x v="1"/>
    <x v="337"/>
    <n v="2"/>
    <n v="0"/>
    <n v="84"/>
    <n v="0"/>
    <n v="10734"/>
    <n v="0"/>
    <n v="3176"/>
    <n v="0"/>
    <n v="3895"/>
    <n v="0"/>
    <n v="-719"/>
    <n v="0"/>
    <n v="144"/>
    <n v="0"/>
    <n v="1419"/>
    <n v="0"/>
    <n v="-2282"/>
    <n v="0"/>
  </r>
  <r>
    <x v="32"/>
    <x v="1"/>
    <x v="338"/>
    <n v="4"/>
    <n v="0"/>
    <n v="14"/>
    <n v="0"/>
    <n v="9790"/>
    <n v="0"/>
    <n v="660"/>
    <n v="0"/>
    <n v="2640"/>
    <n v="0"/>
    <n v="-1980"/>
    <n v="0"/>
    <n v="724"/>
    <n v="0"/>
    <n v="848"/>
    <n v="0"/>
    <n v="-3552"/>
    <n v="0"/>
  </r>
  <r>
    <x v="32"/>
    <x v="1"/>
    <x v="4"/>
    <n v="5158"/>
    <n v="5487"/>
    <n v="43009"/>
    <n v="19242"/>
    <n v="9336259"/>
    <n v="10694814"/>
    <n v="2768853"/>
    <n v="3224226"/>
    <n v="2990029"/>
    <n v="3149757"/>
    <n v="-221179"/>
    <n v="74474"/>
    <n v="443797"/>
    <n v="460574"/>
    <n v="1515714"/>
    <n v="1804410"/>
    <n v="-2180694"/>
    <n v="-2190514"/>
  </r>
  <r>
    <x v="32"/>
    <x v="2"/>
    <x v="305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2"/>
    <x v="334"/>
    <n v="28"/>
    <n v="1"/>
    <n v="15675"/>
    <n v="0"/>
    <n v="13319"/>
    <n v="0"/>
    <n v="483"/>
    <n v="0"/>
    <n v="3102"/>
    <n v="0"/>
    <n v="-2619"/>
    <n v="0"/>
    <n v="223"/>
    <n v="0"/>
    <n v="1005"/>
    <n v="0"/>
    <n v="-3847"/>
    <n v="0"/>
  </r>
  <r>
    <x v="32"/>
    <x v="2"/>
    <x v="336"/>
    <n v="3"/>
    <n v="0"/>
    <n v="3"/>
    <n v="0"/>
    <n v="6165"/>
    <n v="0"/>
    <n v="2965"/>
    <n v="0"/>
    <n v="1276"/>
    <n v="0"/>
    <n v="1688"/>
    <n v="0"/>
    <n v="106"/>
    <n v="0"/>
    <n v="478"/>
    <n v="0"/>
    <n v="1104"/>
    <n v="0"/>
  </r>
  <r>
    <x v="32"/>
    <x v="2"/>
    <x v="322"/>
    <n v="1"/>
    <n v="0"/>
    <n v="3"/>
    <n v="0"/>
    <n v="1946"/>
    <n v="0"/>
    <n v="430"/>
    <n v="0"/>
    <n v="756"/>
    <n v="0"/>
    <n v="-326"/>
    <n v="0"/>
    <n v="261"/>
    <n v="0"/>
    <n v="414"/>
    <n v="0"/>
    <n v="-1001"/>
    <n v="0"/>
  </r>
  <r>
    <x v="32"/>
    <x v="2"/>
    <x v="325"/>
    <n v="1"/>
    <n v="0"/>
    <n v="47"/>
    <n v="0"/>
    <n v="2799"/>
    <n v="0"/>
    <n v="618"/>
    <n v="0"/>
    <n v="634"/>
    <n v="0"/>
    <n v="-15"/>
    <n v="0"/>
    <n v="107"/>
    <n v="0"/>
    <n v="318"/>
    <n v="0"/>
    <n v="-440"/>
    <n v="0"/>
  </r>
  <r>
    <x v="32"/>
    <x v="2"/>
    <x v="4"/>
    <n v="34"/>
    <n v="1"/>
    <n v="15728"/>
    <n v="0"/>
    <n v="24229"/>
    <n v="0"/>
    <n v="4496"/>
    <n v="0"/>
    <n v="5768"/>
    <n v="0"/>
    <n v="-1272"/>
    <n v="0"/>
    <n v="697"/>
    <n v="0"/>
    <n v="2215"/>
    <n v="0"/>
    <n v="-4184"/>
    <n v="0"/>
  </r>
  <r>
    <x v="33"/>
    <x v="0"/>
    <x v="339"/>
    <n v="1"/>
    <n v="0"/>
    <n v="1"/>
    <n v="0"/>
    <n v="130"/>
    <n v="0"/>
    <n v="25"/>
    <n v="0"/>
    <n v="109"/>
    <n v="0"/>
    <n v="-84"/>
    <n v="0"/>
    <n v="16"/>
    <n v="0"/>
    <n v="15"/>
    <n v="0"/>
    <n v="-115"/>
    <n v="0"/>
  </r>
  <r>
    <x v="33"/>
    <x v="0"/>
    <x v="340"/>
    <n v="1"/>
    <n v="0"/>
    <n v="1"/>
    <n v="0"/>
    <n v="130"/>
    <n v="0"/>
    <n v="22"/>
    <n v="0"/>
    <n v="92"/>
    <n v="0"/>
    <n v="-70"/>
    <n v="0"/>
    <n v="16"/>
    <n v="0"/>
    <n v="14"/>
    <n v="0"/>
    <n v="-101"/>
    <n v="0"/>
  </r>
  <r>
    <x v="33"/>
    <x v="0"/>
    <x v="4"/>
    <n v="7"/>
    <n v="5"/>
    <n v="2"/>
    <n v="0"/>
    <n v="260"/>
    <n v="0"/>
    <n v="47"/>
    <n v="0"/>
    <n v="201"/>
    <n v="0"/>
    <n v="-154"/>
    <n v="0"/>
    <n v="32"/>
    <n v="0"/>
    <n v="29"/>
    <n v="0"/>
    <n v="-216"/>
    <n v="0"/>
  </r>
  <r>
    <x v="33"/>
    <x v="1"/>
    <x v="34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1"/>
    <x v="342"/>
    <n v="1"/>
    <n v="0"/>
    <n v="1"/>
    <n v="0"/>
    <n v="130"/>
    <n v="0"/>
    <n v="39"/>
    <n v="0"/>
    <n v="104"/>
    <n v="0"/>
    <n v="-65"/>
    <n v="0"/>
    <n v="15"/>
    <n v="0"/>
    <n v="13"/>
    <n v="0"/>
    <n v="-93"/>
    <n v="0"/>
  </r>
  <r>
    <x v="33"/>
    <x v="1"/>
    <x v="343"/>
    <n v="2"/>
    <n v="0"/>
    <n v="2"/>
    <n v="0"/>
    <n v="260"/>
    <n v="0"/>
    <n v="80"/>
    <n v="0"/>
    <n v="222"/>
    <n v="0"/>
    <n v="-142"/>
    <n v="0"/>
    <n v="32"/>
    <n v="0"/>
    <n v="29"/>
    <n v="0"/>
    <n v="-203"/>
    <n v="0"/>
  </r>
  <r>
    <x v="33"/>
    <x v="1"/>
    <x v="344"/>
    <n v="1"/>
    <n v="0"/>
    <n v="1"/>
    <n v="0"/>
    <n v="90"/>
    <n v="0"/>
    <n v="10"/>
    <n v="0"/>
    <n v="101"/>
    <n v="0"/>
    <n v="-91"/>
    <n v="0"/>
    <n v="12"/>
    <n v="0"/>
    <n v="15"/>
    <n v="0"/>
    <n v="-117"/>
    <n v="0"/>
  </r>
  <r>
    <x v="33"/>
    <x v="1"/>
    <x v="4"/>
    <n v="5"/>
    <n v="0"/>
    <n v="4"/>
    <n v="0"/>
    <n v="480"/>
    <n v="0"/>
    <n v="129"/>
    <n v="0"/>
    <n v="427"/>
    <n v="0"/>
    <n v="-298"/>
    <n v="0"/>
    <n v="59"/>
    <n v="0"/>
    <n v="57"/>
    <n v="0"/>
    <n v="-413"/>
    <n v="0"/>
  </r>
  <r>
    <x v="33"/>
    <x v="2"/>
    <x v="34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2"/>
    <x v="341"/>
    <n v="2106"/>
    <n v="2012"/>
    <n v="3382"/>
    <n v="3559"/>
    <n v="281331"/>
    <n v="290281"/>
    <n v="170236"/>
    <n v="159828"/>
    <n v="230042"/>
    <n v="223718"/>
    <n v="-59806"/>
    <n v="-63890"/>
    <n v="32586"/>
    <n v="32266"/>
    <n v="29796"/>
    <n v="31997"/>
    <n v="-122188"/>
    <n v="-128153"/>
  </r>
  <r>
    <x v="33"/>
    <x v="2"/>
    <x v="346"/>
    <n v="0"/>
    <n v="0"/>
    <n v="0"/>
    <n v="0"/>
    <n v="4197599.53"/>
    <n v="4244571.38"/>
    <n v="2931447.81"/>
    <n v="2932347.9070000001"/>
    <n v="3287966.09"/>
    <n v="3235745.66"/>
    <n v="-356518.28"/>
    <n v="-303397.75"/>
    <n v="467149.14"/>
    <n v="466673.8"/>
    <n v="427198.59"/>
    <n v="462788.93"/>
    <n v="-1250866.01"/>
    <n v="-1232860.48"/>
  </r>
  <r>
    <x v="33"/>
    <x v="2"/>
    <x v="347"/>
    <n v="2489"/>
    <n v="2452"/>
    <n v="3462"/>
    <n v="3462"/>
    <n v="322662"/>
    <n v="327295"/>
    <n v="211366"/>
    <n v="179608"/>
    <n v="270824"/>
    <n v="284000"/>
    <n v="-59458"/>
    <n v="-104392"/>
    <n v="37192"/>
    <n v="36496"/>
    <n v="35322"/>
    <n v="40119"/>
    <n v="-131971"/>
    <n v="-181007"/>
  </r>
  <r>
    <x v="33"/>
    <x v="2"/>
    <x v="348"/>
    <n v="0"/>
    <n v="0"/>
    <n v="0"/>
    <n v="0"/>
    <n v="4805913.95"/>
    <n v="4626133.8099999996"/>
    <n v="3287312.38"/>
    <n v="3282149.38"/>
    <n v="3903418.7"/>
    <n v="3943194.25"/>
    <n v="-616106.31999999995"/>
    <n v="-661044.87"/>
    <n v="536192.91"/>
    <n v="506723.29"/>
    <n v="509302"/>
    <n v="557035.5"/>
    <n v="-1661601.23"/>
    <n v="-1724803.66"/>
  </r>
  <r>
    <x v="33"/>
    <x v="2"/>
    <x v="349"/>
    <n v="2240"/>
    <n v="1889"/>
    <n v="3267"/>
    <n v="2973"/>
    <n v="304205"/>
    <n v="266457"/>
    <n v="108422"/>
    <n v="162630"/>
    <n v="236910"/>
    <n v="213209"/>
    <n v="-128487"/>
    <n v="-50579"/>
    <n v="36195"/>
    <n v="29041"/>
    <n v="32873"/>
    <n v="32081"/>
    <n v="-197556"/>
    <n v="-111701"/>
  </r>
  <r>
    <x v="33"/>
    <x v="2"/>
    <x v="350"/>
    <n v="0"/>
    <n v="0"/>
    <n v="0"/>
    <n v="0"/>
    <n v="5021636.5"/>
    <n v="4636249.5599999996"/>
    <n v="3500548.8"/>
    <n v="3188723.1340000001"/>
    <n v="3760234.79"/>
    <n v="3732727.03"/>
    <n v="-259685.99"/>
    <n v="-544003.9"/>
    <n v="574613.04"/>
    <n v="508432.04"/>
    <n v="521896.12"/>
    <n v="561651.44999999995"/>
    <n v="-1356195.15"/>
    <n v="-1614087.39"/>
  </r>
  <r>
    <x v="33"/>
    <x v="2"/>
    <x v="351"/>
    <n v="2000"/>
    <n v="2412"/>
    <n v="2852"/>
    <n v="3450"/>
    <n v="262206"/>
    <n v="319529"/>
    <n v="98496"/>
    <n v="192325"/>
    <n v="214759"/>
    <n v="230035"/>
    <n v="-116263"/>
    <n v="-37710"/>
    <n v="31292"/>
    <n v="35065"/>
    <n v="29901"/>
    <n v="35500"/>
    <n v="-177456"/>
    <n v="-108275"/>
  </r>
  <r>
    <x v="33"/>
    <x v="2"/>
    <x v="352"/>
    <n v="0"/>
    <n v="0"/>
    <n v="0"/>
    <n v="0"/>
    <n v="3190612.72"/>
    <n v="3369946"/>
    <n v="2172243.54"/>
    <n v="2204660.3250000002"/>
    <n v="2437263.7799999998"/>
    <n v="2421203.38"/>
    <n v="-265020.24"/>
    <n v="-216543.05"/>
    <n v="355258.35"/>
    <n v="369071.26"/>
    <n v="339504.58"/>
    <n v="373655.85"/>
    <n v="-959783.17"/>
    <n v="-959270.16"/>
  </r>
  <r>
    <x v="33"/>
    <x v="2"/>
    <x v="342"/>
    <n v="3431"/>
    <n v="3372"/>
    <n v="5000"/>
    <n v="5032"/>
    <n v="455820"/>
    <n v="457664"/>
    <n v="294163"/>
    <n v="251943"/>
    <n v="359629"/>
    <n v="328394"/>
    <n v="-65466"/>
    <n v="-76450"/>
    <n v="53243"/>
    <n v="50375"/>
    <n v="46555"/>
    <n v="46144"/>
    <n v="-165264"/>
    <n v="-172969"/>
  </r>
  <r>
    <x v="33"/>
    <x v="2"/>
    <x v="353"/>
    <n v="0"/>
    <n v="0"/>
    <n v="0"/>
    <n v="0"/>
    <n v="6893449.0300000003"/>
    <n v="7184633.1200000001"/>
    <n v="4599041.53"/>
    <n v="4791746.5439999998"/>
    <n v="5249791.32"/>
    <n v="5162810.62"/>
    <n v="-650749.79"/>
    <n v="-371064.08"/>
    <n v="777394.07"/>
    <n v="791960.56"/>
    <n v="679795.95"/>
    <n v="725444.9"/>
    <n v="-2107939.81"/>
    <n v="-1888469.54"/>
  </r>
  <r>
    <x v="33"/>
    <x v="2"/>
    <x v="354"/>
    <n v="2509"/>
    <n v="2421"/>
    <n v="3362"/>
    <n v="3383"/>
    <n v="313631"/>
    <n v="317526"/>
    <n v="120868"/>
    <n v="192595"/>
    <n v="257434"/>
    <n v="237482"/>
    <n v="-136566"/>
    <n v="-44887"/>
    <n v="36663"/>
    <n v="34423"/>
    <n v="34216"/>
    <n v="34225"/>
    <n v="-207444"/>
    <n v="-113535"/>
  </r>
  <r>
    <x v="33"/>
    <x v="2"/>
    <x v="355"/>
    <n v="0"/>
    <n v="0"/>
    <n v="0"/>
    <n v="0"/>
    <n v="3945139.11"/>
    <n v="3886493.81"/>
    <n v="2778419.71"/>
    <n v="2737317.4890000001"/>
    <n v="3070853.15"/>
    <n v="2969354.28"/>
    <n v="-292433.44"/>
    <n v="-232036.79"/>
    <n v="437441.51"/>
    <n v="430408.51"/>
    <n v="408249.43"/>
    <n v="427925.88"/>
    <n v="-1138124.3799999999"/>
    <n v="-1090371.18"/>
  </r>
  <r>
    <x v="33"/>
    <x v="2"/>
    <x v="343"/>
    <n v="1998"/>
    <n v="2067"/>
    <n v="2740"/>
    <n v="2974"/>
    <n v="261179"/>
    <n v="282086"/>
    <n v="168432"/>
    <n v="159105"/>
    <n v="220391"/>
    <n v="209459"/>
    <n v="-51959"/>
    <n v="-50354"/>
    <n v="31579"/>
    <n v="30299"/>
    <n v="28618"/>
    <n v="29690"/>
    <n v="-112156"/>
    <n v="-110343"/>
  </r>
  <r>
    <x v="33"/>
    <x v="2"/>
    <x v="356"/>
    <n v="0"/>
    <n v="0"/>
    <n v="0"/>
    <n v="0"/>
    <n v="4271683.09"/>
    <n v="4775597"/>
    <n v="3003833.75"/>
    <n v="3384986.3689999999"/>
    <n v="3401838.35"/>
    <n v="3653247.73"/>
    <n v="-398004.6"/>
    <n v="-268261.36"/>
    <n v="487440.41"/>
    <n v="528454.01"/>
    <n v="441773.57"/>
    <n v="517833.23"/>
    <n v="-1327218.58"/>
    <n v="-1314548.6000000001"/>
  </r>
  <r>
    <x v="33"/>
    <x v="2"/>
    <x v="357"/>
    <n v="1399"/>
    <n v="1393"/>
    <n v="1961"/>
    <n v="1905"/>
    <n v="183726"/>
    <n v="176699"/>
    <n v="66859"/>
    <n v="44968"/>
    <n v="159907"/>
    <n v="145298"/>
    <n v="-93048"/>
    <n v="-100330"/>
    <n v="21118"/>
    <n v="19409"/>
    <n v="20783"/>
    <n v="20407"/>
    <n v="-134950"/>
    <n v="-140146"/>
  </r>
  <r>
    <x v="33"/>
    <x v="2"/>
    <x v="358"/>
    <n v="0"/>
    <n v="0"/>
    <n v="0"/>
    <n v="0"/>
    <n v="3314808.93"/>
    <n v="3099341.62"/>
    <n v="2271670.2400000002"/>
    <n v="2080696.5330000001"/>
    <n v="2778646.98"/>
    <n v="2529916.64"/>
    <n v="-506976.74"/>
    <n v="-449220.11"/>
    <n v="366997.41"/>
    <n v="337948.49"/>
    <n v="361200.31"/>
    <n v="355328.02"/>
    <n v="-1235174.46"/>
    <n v="-1142496.6200000001"/>
  </r>
  <r>
    <x v="33"/>
    <x v="2"/>
    <x v="359"/>
    <n v="2191"/>
    <n v="2147"/>
    <n v="3266"/>
    <n v="2988"/>
    <n v="278094"/>
    <n v="284211"/>
    <n v="106254"/>
    <n v="170276"/>
    <n v="227802"/>
    <n v="213495"/>
    <n v="-121548"/>
    <n v="-43219"/>
    <n v="33203"/>
    <n v="30857"/>
    <n v="30680"/>
    <n v="31181"/>
    <n v="-185432"/>
    <n v="-105257"/>
  </r>
  <r>
    <x v="33"/>
    <x v="2"/>
    <x v="360"/>
    <n v="0"/>
    <n v="0"/>
    <n v="0"/>
    <n v="0"/>
    <n v="4863256.51"/>
    <n v="4843872"/>
    <n v="3361339.26"/>
    <n v="3337097.7"/>
    <n v="3801603.75"/>
    <n v="3693835.21"/>
    <n v="-440264.49"/>
    <n v="-356737.51"/>
    <n v="554222.37"/>
    <n v="533875.21"/>
    <n v="512123.33"/>
    <n v="539484.43999999994"/>
    <n v="-1506610.19"/>
    <n v="-1430097.16"/>
  </r>
  <r>
    <x v="33"/>
    <x v="2"/>
    <x v="361"/>
    <n v="1062"/>
    <n v="716"/>
    <n v="1534"/>
    <n v="1195"/>
    <n v="142602"/>
    <n v="99093"/>
    <n v="54872"/>
    <n v="19760"/>
    <n v="126575"/>
    <n v="90498"/>
    <n v="-71703"/>
    <n v="-70738"/>
    <n v="17321"/>
    <n v="10599"/>
    <n v="16807"/>
    <n v="13315"/>
    <n v="-105831"/>
    <n v="-94652"/>
  </r>
  <r>
    <x v="33"/>
    <x v="2"/>
    <x v="362"/>
    <n v="0"/>
    <n v="0"/>
    <n v="0"/>
    <n v="0"/>
    <n v="2100512.09"/>
    <n v="1630995"/>
    <n v="1435432.05"/>
    <n v="1098853.9180000001"/>
    <n v="1782498.55"/>
    <n v="1522052.97"/>
    <n v="-347066.5"/>
    <n v="-423199.05"/>
    <n v="243967.47"/>
    <n v="178254.03"/>
    <n v="236733.2"/>
    <n v="223940.8"/>
    <n v="-827767.17"/>
    <n v="-825393.88"/>
  </r>
  <r>
    <x v="33"/>
    <x v="2"/>
    <x v="339"/>
    <n v="1052"/>
    <n v="1017"/>
    <n v="3591"/>
    <n v="2556"/>
    <n v="154444"/>
    <n v="142257"/>
    <n v="84213"/>
    <n v="68082"/>
    <n v="130236"/>
    <n v="121160"/>
    <n v="-46023"/>
    <n v="-53078"/>
    <n v="19273"/>
    <n v="15370"/>
    <n v="17803"/>
    <n v="17961"/>
    <n v="-83099"/>
    <n v="-86409"/>
  </r>
  <r>
    <x v="33"/>
    <x v="2"/>
    <x v="363"/>
    <n v="0"/>
    <n v="0"/>
    <n v="0"/>
    <n v="0"/>
    <n v="2688740.62"/>
    <n v="2080470"/>
    <n v="1804768.98"/>
    <n v="1375805.14"/>
    <n v="2107214.5"/>
    <n v="1797518.56"/>
    <n v="-302445.52"/>
    <n v="-421713.42"/>
    <n v="316344.34000000003"/>
    <n v="228028.43"/>
    <n v="292222.21000000002"/>
    <n v="266463.09999999998"/>
    <n v="-911012.07"/>
    <n v="-916204.95"/>
  </r>
  <r>
    <x v="33"/>
    <x v="2"/>
    <x v="340"/>
    <n v="1238"/>
    <n v="1005"/>
    <n v="3617"/>
    <n v="3185"/>
    <n v="189876"/>
    <n v="148784"/>
    <n v="75867"/>
    <n v="78305"/>
    <n v="135273"/>
    <n v="132417"/>
    <n v="-59406"/>
    <n v="-54112"/>
    <n v="24016"/>
    <n v="15389"/>
    <n v="20619"/>
    <n v="20538"/>
    <n v="-104041"/>
    <n v="-90040"/>
  </r>
  <r>
    <x v="33"/>
    <x v="2"/>
    <x v="364"/>
    <n v="0"/>
    <n v="0"/>
    <n v="0"/>
    <n v="0"/>
    <n v="2579513.5499999998"/>
    <n v="1904195"/>
    <n v="1616631.65"/>
    <n v="1143350.676"/>
    <n v="1675480.64"/>
    <n v="1773223.72"/>
    <n v="-58848.99"/>
    <n v="-629873.04"/>
    <n v="298654.94"/>
    <n v="206078.65"/>
    <n v="256402.76"/>
    <n v="275032.27"/>
    <n v="-613906.68999999994"/>
    <n v="-1110983.96"/>
  </r>
  <r>
    <x v="33"/>
    <x v="2"/>
    <x v="365"/>
    <n v="1698"/>
    <n v="1281"/>
    <n v="2163"/>
    <n v="2100"/>
    <n v="219576"/>
    <n v="183394"/>
    <n v="134922"/>
    <n v="84632"/>
    <n v="194622"/>
    <n v="142550"/>
    <n v="-59700"/>
    <n v="-57919"/>
    <n v="27300"/>
    <n v="20249"/>
    <n v="27975"/>
    <n v="23421"/>
    <n v="-114975"/>
    <n v="-101588"/>
  </r>
  <r>
    <x v="33"/>
    <x v="2"/>
    <x v="366"/>
    <n v="0"/>
    <n v="0"/>
    <n v="0"/>
    <n v="0"/>
    <n v="2970615.36"/>
    <n v="2661098.81"/>
    <n v="2041649.06"/>
    <n v="1850946.63"/>
    <n v="2561449"/>
    <n v="2064967.6"/>
    <n v="-519799.94"/>
    <n v="-214020.97"/>
    <n v="359324.56"/>
    <n v="293320.61"/>
    <n v="368198.69"/>
    <n v="339276.37"/>
    <n v="-1247323.19"/>
    <n v="-846617.95"/>
  </r>
  <r>
    <x v="33"/>
    <x v="2"/>
    <x v="367"/>
    <n v="878"/>
    <n v="764"/>
    <n v="1588"/>
    <n v="1580"/>
    <n v="124767"/>
    <n v="117916"/>
    <n v="75404"/>
    <n v="51306"/>
    <n v="103337"/>
    <n v="99119"/>
    <n v="-27933"/>
    <n v="-47813"/>
    <n v="14099"/>
    <n v="12916"/>
    <n v="15195"/>
    <n v="16338"/>
    <n v="-57228"/>
    <n v="-77067"/>
  </r>
  <r>
    <x v="33"/>
    <x v="2"/>
    <x v="368"/>
    <n v="0"/>
    <n v="0"/>
    <n v="0"/>
    <n v="0"/>
    <n v="2660557.35"/>
    <n v="2281865"/>
    <n v="1780438.42"/>
    <n v="1520001.845"/>
    <n v="2100547.35"/>
    <n v="1914810.95"/>
    <n v="-320108.93"/>
    <n v="-394809.1"/>
    <n v="289048.57"/>
    <n v="249506.79"/>
    <n v="311528.06"/>
    <n v="315622.48"/>
    <n v="-920685.56"/>
    <n v="-959938.37"/>
  </r>
  <r>
    <x v="33"/>
    <x v="2"/>
    <x v="369"/>
    <n v="1350"/>
    <n v="1310"/>
    <n v="1921"/>
    <n v="2076"/>
    <n v="204126"/>
    <n v="212136"/>
    <n v="109789"/>
    <n v="98237"/>
    <n v="137888"/>
    <n v="127285"/>
    <n v="-28099"/>
    <n v="-29047"/>
    <n v="46365"/>
    <n v="46973"/>
    <n v="29830"/>
    <n v="25181"/>
    <n v="-104294"/>
    <n v="-101201"/>
  </r>
  <r>
    <x v="33"/>
    <x v="2"/>
    <x v="370"/>
    <n v="0"/>
    <n v="0"/>
    <n v="0"/>
    <n v="0"/>
    <n v="1836069.19"/>
    <n v="1573763.81"/>
    <n v="1192685.57"/>
    <n v="1000533.219"/>
    <n v="1170238.69"/>
    <n v="975371.34"/>
    <n v="22446.880000000001"/>
    <n v="25161.88"/>
    <n v="393561.03"/>
    <n v="359950.39"/>
    <n v="253214.93"/>
    <n v="192957.73"/>
    <n v="-624329.07999999996"/>
    <n v="-527746.24"/>
  </r>
  <r>
    <x v="33"/>
    <x v="2"/>
    <x v="371"/>
    <n v="1542"/>
    <n v="1430"/>
    <n v="2712"/>
    <n v="2087"/>
    <n v="218312"/>
    <n v="198714"/>
    <n v="79167"/>
    <n v="82832"/>
    <n v="180122"/>
    <n v="128612"/>
    <n v="-100955"/>
    <n v="-45780"/>
    <n v="24946"/>
    <n v="20870"/>
    <n v="26871"/>
    <n v="21576"/>
    <n v="-152772"/>
    <n v="-88226"/>
  </r>
  <r>
    <x v="33"/>
    <x v="2"/>
    <x v="372"/>
    <n v="0"/>
    <n v="0"/>
    <n v="0"/>
    <n v="0"/>
    <n v="2861513.95"/>
    <n v="2891327.81"/>
    <n v="1868056.07"/>
    <n v="1828742.6910000001"/>
    <n v="2222498.12"/>
    <n v="1937791.62"/>
    <n v="-354442.05"/>
    <n v="-109048.93"/>
    <n v="309087.92"/>
    <n v="314442.68"/>
    <n v="332956.69"/>
    <n v="325089.88"/>
    <n v="-996486.66"/>
    <n v="-748581.49"/>
  </r>
  <r>
    <x v="33"/>
    <x v="2"/>
    <x v="373"/>
    <n v="1031"/>
    <n v="1024"/>
    <n v="1491"/>
    <n v="1587"/>
    <n v="133981"/>
    <n v="145195"/>
    <n v="89894"/>
    <n v="79125"/>
    <n v="126939"/>
    <n v="132342"/>
    <n v="-37045"/>
    <n v="-53217"/>
    <n v="14893"/>
    <n v="16258"/>
    <n v="82610"/>
    <n v="39014"/>
    <n v="-134548"/>
    <n v="-108489"/>
  </r>
  <r>
    <x v="33"/>
    <x v="2"/>
    <x v="374"/>
    <n v="0"/>
    <n v="0"/>
    <n v="0"/>
    <n v="0"/>
    <n v="1180563.8500000001"/>
    <n v="1261982"/>
    <n v="765347.01"/>
    <n v="790461.50529999996"/>
    <n v="1081465.76"/>
    <n v="1125426.42"/>
    <n v="-316118.75"/>
    <n v="-334964.90999999997"/>
    <n v="127049.74"/>
    <n v="138257.29"/>
    <n v="704724.24"/>
    <n v="331776.40000000002"/>
    <n v="-1147892.73"/>
    <n v="-804998.6"/>
  </r>
  <r>
    <x v="33"/>
    <x v="2"/>
    <x v="344"/>
    <n v="720"/>
    <n v="483"/>
    <n v="1686"/>
    <n v="673"/>
    <n v="92180"/>
    <n v="68309"/>
    <n v="53163"/>
    <n v="39592"/>
    <n v="100460"/>
    <n v="75686"/>
    <n v="-47297"/>
    <n v="-36095"/>
    <n v="11871"/>
    <n v="7734"/>
    <n v="14550"/>
    <n v="12340"/>
    <n v="-73717"/>
    <n v="-56169"/>
  </r>
  <r>
    <x v="33"/>
    <x v="2"/>
    <x v="375"/>
    <n v="0"/>
    <n v="0"/>
    <n v="0"/>
    <n v="0"/>
    <n v="1229309.43"/>
    <n v="1028553"/>
    <n v="795349.21"/>
    <n v="691262.77489999996"/>
    <n v="1289333.3700000001"/>
    <n v="1094634.6299999999"/>
    <n v="-493984.16"/>
    <n v="-403371.86"/>
    <n v="152411.14000000001"/>
    <n v="111855.17"/>
    <n v="186792.23"/>
    <n v="178472.05"/>
    <n v="-833187.53"/>
    <n v="-693699.08"/>
  </r>
  <r>
    <x v="33"/>
    <x v="2"/>
    <x v="376"/>
    <n v="0"/>
    <n v="0"/>
    <n v="0"/>
    <n v="0"/>
    <n v="0"/>
    <n v="0"/>
    <n v="0"/>
    <n v="0"/>
    <n v="64.459999999999994"/>
    <n v="0"/>
    <n v="-64.459999999999994"/>
    <n v="0"/>
    <n v="0"/>
    <n v="0"/>
    <n v="6.13"/>
    <n v="0"/>
    <n v="-70.59"/>
    <n v="0"/>
  </r>
  <r>
    <x v="33"/>
    <x v="2"/>
    <x v="377"/>
    <n v="0"/>
    <n v="0"/>
    <n v="0"/>
    <n v="0"/>
    <n v="54130.91"/>
    <n v="152341.51"/>
    <n v="54130.91"/>
    <n v="152341.51"/>
    <n v="82798.429999999993"/>
    <n v="220697.95"/>
    <n v="-28667.52"/>
    <n v="-68356.44"/>
    <n v="-11943.95"/>
    <n v="16438.82"/>
    <n v="9265.39"/>
    <n v="26529.99"/>
    <n v="-25988.959999999999"/>
    <n v="-111325.25"/>
  </r>
  <r>
    <x v="33"/>
    <x v="2"/>
    <x v="378"/>
    <n v="877"/>
    <n v="108"/>
    <n v="1409"/>
    <n v="145"/>
    <n v="134691"/>
    <n v="14701"/>
    <n v="46734"/>
    <n v="8395"/>
    <n v="114778"/>
    <n v="4506"/>
    <n v="-68045"/>
    <n v="3890"/>
    <n v="14889"/>
    <n v="1018"/>
    <n v="15214"/>
    <n v="762"/>
    <n v="-98148"/>
    <n v="2109"/>
  </r>
  <r>
    <x v="33"/>
    <x v="2"/>
    <x v="379"/>
    <n v="0"/>
    <n v="0"/>
    <n v="0"/>
    <n v="0"/>
    <n v="2311518.77"/>
    <n v="372370"/>
    <n v="1662998.14"/>
    <n v="260665.0816"/>
    <n v="1886165.86"/>
    <n v="180414.42"/>
    <n v="-223167.72"/>
    <n v="80250.66"/>
    <n v="246037.04"/>
    <n v="40776.519999999997"/>
    <n v="251370.23999999999"/>
    <n v="30519.67"/>
    <n v="-720575"/>
    <n v="8954.4699999999993"/>
  </r>
  <r>
    <x v="33"/>
    <x v="2"/>
    <x v="38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2"/>
    <x v="4"/>
    <n v="31655"/>
    <n v="29149"/>
    <n v="51004"/>
    <n v="46910"/>
    <n v="67254553.439999998"/>
    <n v="62558047.240000002"/>
    <n v="45072465.090000004"/>
    <n v="41776234.371799998"/>
    <n v="53179299.640000001"/>
    <n v="49088209.979999997"/>
    <n v="-8106834.5499999998"/>
    <n v="-7311974.5999999996"/>
    <n v="7808296.0099999998"/>
    <n v="7076063.5499999998"/>
    <n v="7960676.6500000004"/>
    <n v="7518618.9400000004"/>
    <n v="-23875808.210000001"/>
    <n v="-21906658.09"/>
  </r>
  <r>
    <x v="34"/>
    <x v="0"/>
    <x v="381"/>
    <n v="44"/>
    <n v="59"/>
    <n v="86"/>
    <n v="117"/>
    <n v="12814"/>
    <n v="17273"/>
    <n v="3669"/>
    <n v="5286"/>
    <n v="0"/>
    <n v="0"/>
    <n v="3669"/>
    <n v="5286"/>
    <n v="0"/>
    <n v="0"/>
    <n v="0"/>
    <n v="0"/>
    <n v="3669"/>
    <n v="5286"/>
  </r>
  <r>
    <x v="34"/>
    <x v="0"/>
    <x v="4"/>
    <n v="48"/>
    <n v="63"/>
    <n v="86"/>
    <n v="117"/>
    <n v="12814"/>
    <n v="17273"/>
    <n v="3669"/>
    <n v="5286"/>
    <n v="0"/>
    <n v="0"/>
    <n v="3669"/>
    <n v="5286"/>
    <n v="0"/>
    <n v="0"/>
    <n v="0"/>
    <n v="0"/>
    <n v="3669"/>
    <n v="5286"/>
  </r>
  <r>
    <x v="34"/>
    <x v="1"/>
    <x v="381"/>
    <n v="1492"/>
    <n v="2430"/>
    <n v="2797"/>
    <n v="4428"/>
    <n v="416753"/>
    <n v="653104"/>
    <n v="155759"/>
    <n v="252742"/>
    <n v="0"/>
    <n v="0"/>
    <n v="155759"/>
    <n v="252742"/>
    <n v="0"/>
    <n v="0"/>
    <n v="0"/>
    <n v="0"/>
    <n v="155759"/>
    <n v="252742"/>
  </r>
  <r>
    <x v="34"/>
    <x v="1"/>
    <x v="4"/>
    <n v="1493"/>
    <n v="2431"/>
    <n v="2797"/>
    <n v="4428"/>
    <n v="416753"/>
    <n v="653104"/>
    <n v="155759"/>
    <n v="252742"/>
    <n v="0"/>
    <n v="0"/>
    <n v="155759"/>
    <n v="252742"/>
    <n v="0"/>
    <n v="0"/>
    <n v="0"/>
    <n v="0"/>
    <n v="155759"/>
    <n v="252742"/>
  </r>
  <r>
    <x v="34"/>
    <x v="2"/>
    <x v="381"/>
    <n v="1"/>
    <n v="54"/>
    <n v="1"/>
    <n v="74"/>
    <n v="149"/>
    <n v="1376"/>
    <n v="69"/>
    <n v="534"/>
    <n v="0"/>
    <n v="0"/>
    <n v="69"/>
    <n v="534"/>
    <n v="0"/>
    <n v="0"/>
    <n v="0"/>
    <n v="0"/>
    <n v="69"/>
    <n v="534"/>
  </r>
  <r>
    <x v="34"/>
    <x v="2"/>
    <x v="382"/>
    <n v="1277"/>
    <n v="5208"/>
    <n v="3120"/>
    <n v="38421"/>
    <n v="366093"/>
    <n v="1593934"/>
    <n v="165184"/>
    <n v="562793"/>
    <n v="0"/>
    <n v="0"/>
    <n v="165184"/>
    <n v="562793"/>
    <n v="0"/>
    <n v="0"/>
    <n v="0"/>
    <n v="0"/>
    <n v="165184"/>
    <n v="562793"/>
  </r>
  <r>
    <x v="34"/>
    <x v="2"/>
    <x v="4"/>
    <n v="1285"/>
    <n v="5269"/>
    <n v="3121"/>
    <n v="38495"/>
    <n v="366242"/>
    <n v="1595310"/>
    <n v="165253"/>
    <n v="563327"/>
    <n v="0"/>
    <n v="0"/>
    <n v="165253"/>
    <n v="563327"/>
    <n v="0"/>
    <n v="0"/>
    <n v="0"/>
    <n v="0"/>
    <n v="165253"/>
    <n v="5633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:S11" firstHeaderRow="0" firstDataRow="1" firstDataCol="1" rowPageCount="2" colPageCount="1"/>
  <pivotFields count="24">
    <pivotField axis="axisPage" subtotalTop="0" showAl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 sd="0"/>
      </items>
    </pivotField>
    <pivotField axis="axisRow" subtotalTop="0" showAll="0">
      <items count="5">
        <item sd="0" x="2"/>
        <item sd="0" x="0"/>
        <item sd="0" x="1"/>
        <item sd="0" x="3"/>
        <item t="default" sd="0"/>
      </items>
    </pivotField>
    <pivotField axis="axisPage" subtotalTop="0" multipleItemSelectionAllowed="1" showAll="0">
      <items count="384">
        <item sd="0" x="4"/>
        <item h="1" sd="0" x="242"/>
        <item h="1" sd="0" x="243"/>
        <item h="1" sd="0" x="244"/>
        <item h="1" sd="0" x="245"/>
        <item h="1" sd="0" x="246"/>
        <item h="1" sd="0" x="247"/>
        <item h="1" sd="0" x="248"/>
        <item h="1" sd="0" x="249"/>
        <item h="1" sd="0" x="250"/>
        <item h="1" sd="0" x="251"/>
        <item h="1" sd="0" x="252"/>
        <item h="1" sd="0" x="253"/>
        <item h="1" sd="0" x="254"/>
        <item h="1" sd="0" x="255"/>
        <item h="1" sd="0" x="256"/>
        <item h="1" sd="0" x="257"/>
        <item h="1" sd="0" x="258"/>
        <item h="1" sd="0" x="259"/>
        <item h="1" sd="0" x="381"/>
        <item h="1" sd="0" x="382"/>
        <item h="1" x="0"/>
        <item h="1" x="1"/>
        <item h="1" x="2"/>
        <item h="1" x="3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t="default" sd="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2">
    <pageField fld="2" hier="-1"/>
    <pageField fld="0" hier="-1"/>
  </pageFields>
  <dataFields count="18">
    <dataField name="FY18 CASES " fld="3" baseField="1" baseItem="1" numFmtId="3"/>
    <dataField name="FY17 CASES " fld="4" baseField="1" baseItem="1" numFmtId="3"/>
    <dataField name="FY18 UNITS " fld="5" baseField="1" baseItem="1" numFmtId="3"/>
    <dataField name="FY17 UNITS " fld="6" baseField="1" baseItem="1" numFmtId="3"/>
    <dataField name="FY18 TOTAL CHARGES " fld="7" baseField="1" baseItem="1" numFmtId="39"/>
    <dataField name="FY17 TOTAL CHARGES " fld="8" baseField="1" baseItem="1" numFmtId="39"/>
    <dataField name="FY18 NET REVENUE " fld="9" baseField="1" baseItem="1" numFmtId="39"/>
    <dataField name="FY17 NET REVENUE " fld="10" baseField="1" baseItem="1" numFmtId="39"/>
    <dataField name="FY18 DIRECT COST " fld="11" baseField="1" baseItem="1" numFmtId="39"/>
    <dataField name="FY17 DIRECT COST " fld="12" baseField="1" baseItem="1" numFmtId="39"/>
    <dataField name="FY18 DIRECT MARGIN " fld="13" baseField="1" baseItem="1" numFmtId="39"/>
    <dataField name="FY17 DIRECT MARGIN " fld="14" baseField="1" baseItem="1" numFmtId="39"/>
    <dataField name="FY18 PROGRAM COST " fld="15" baseField="1" baseItem="1" numFmtId="39"/>
    <dataField name="FY17 PROGRAM COST " fld="16" baseField="1" baseItem="1" numFmtId="39"/>
    <dataField name="FY18 INDIRECT OH COST " fld="17" baseField="1" baseItem="1" numFmtId="39"/>
    <dataField name="FY17 INDIRECT OH COST " fld="18" baseField="1" baseItem="1" numFmtId="39"/>
    <dataField name="FY18 NET MARGIN " fld="19" baseField="1" baseItem="1" numFmtId="39"/>
    <dataField name="FY17 NET MARGIN " fld="20" baseField="1" baseItem="1" numFmtId="3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15:D20" firstHeaderRow="0" firstDataRow="1" firstDataCol="1" rowPageCount="1" colPageCount="1"/>
  <pivotFields count="24">
    <pivotField axis="axisRow" subtotalTop="0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3"/>
        <item m="1" x="34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Page" subtotalTop="0" multipleItemSelectionAllowed="1" showAll="0">
      <items count="361">
        <item x="3"/>
        <item h="1" x="275"/>
        <item h="1" x="300"/>
        <item h="1" x="301"/>
        <item h="1" x="302"/>
        <item h="1" x="276"/>
        <item h="1" x="277"/>
        <item h="1" x="278"/>
        <item h="1" x="279"/>
        <item h="1" x="280"/>
        <item h="1" x="281"/>
        <item h="1" x="304"/>
        <item h="1" x="282"/>
        <item h="1" x="283"/>
        <item h="1" x="305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172"/>
        <item h="1" x="258"/>
        <item h="1" x="298"/>
        <item h="1" x="299"/>
        <item h="1" m="1" x="343"/>
        <item h="1" x="168"/>
        <item h="1" x="173"/>
        <item h="1" x="174"/>
        <item h="1" x="49"/>
        <item h="1" x="50"/>
        <item h="1" x="51"/>
        <item h="1" x="52"/>
        <item h="1" x="199"/>
        <item h="1" x="200"/>
        <item h="1" x="201"/>
        <item h="1" x="202"/>
        <item h="1" m="1" x="324"/>
        <item h="1" m="1" x="319"/>
        <item h="1" m="1" x="320"/>
        <item h="1" m="1" x="352"/>
        <item h="1" m="1" x="308"/>
        <item h="1" m="1" x="353"/>
        <item h="1" m="1" x="354"/>
        <item h="1" m="1" x="336"/>
        <item h="1" m="1" x="309"/>
        <item h="1" m="1" x="338"/>
        <item h="1" m="1" x="325"/>
        <item h="1" m="1" x="342"/>
        <item h="1" m="1" x="306"/>
        <item h="1" m="1" x="311"/>
        <item h="1" m="1" x="330"/>
        <item h="1" m="1" x="350"/>
        <item h="1" m="1" x="316"/>
        <item h="1" m="1" x="329"/>
        <item h="1" m="1" x="351"/>
        <item h="1" m="1" x="358"/>
        <item h="1" m="1" x="344"/>
        <item h="1" m="1" x="321"/>
        <item h="1" m="1" x="332"/>
        <item h="1" m="1" x="328"/>
        <item h="1" m="1" x="327"/>
        <item h="1" m="1" x="359"/>
        <item h="1" m="1" x="333"/>
        <item h="1" m="1" x="345"/>
        <item h="1" m="1" x="337"/>
        <item h="1" m="1" x="334"/>
        <item h="1" m="1" x="335"/>
        <item h="1" m="1" x="312"/>
        <item h="1" m="1" x="356"/>
        <item h="1" m="1" x="339"/>
        <item h="1" m="1" x="348"/>
        <item h="1" m="1" x="313"/>
        <item h="1" m="1" x="307"/>
        <item h="1" m="1" x="357"/>
        <item h="1" m="1" x="349"/>
        <item h="1" m="1" x="347"/>
        <item h="1" m="1" x="318"/>
        <item h="1" x="196"/>
        <item h="1" x="197"/>
        <item h="1" x="198"/>
        <item h="1" x="184"/>
        <item h="1" m="1" x="331"/>
        <item h="1" x="169"/>
        <item h="1" x="176"/>
        <item h="1" x="204"/>
        <item h="1" x="223"/>
        <item h="1" x="205"/>
        <item h="1" x="224"/>
        <item h="1" x="206"/>
        <item h="1" x="225"/>
        <item h="1" x="207"/>
        <item h="1" x="226"/>
        <item h="1" x="208"/>
        <item h="1" x="227"/>
        <item h="1" x="209"/>
        <item h="1" x="229"/>
        <item h="1" x="210"/>
        <item h="1" x="230"/>
        <item h="1" x="211"/>
        <item h="1" x="231"/>
        <item h="1" x="212"/>
        <item h="1" x="232"/>
        <item h="1" x="213"/>
        <item h="1" x="233"/>
        <item h="1" x="214"/>
        <item h="1" x="234"/>
        <item h="1" x="215"/>
        <item h="1" x="235"/>
        <item h="1" x="216"/>
        <item h="1" x="236"/>
        <item h="1" x="217"/>
        <item h="1" x="237"/>
        <item h="1" x="218"/>
        <item h="1" x="238"/>
        <item h="1" x="219"/>
        <item h="1" x="239"/>
        <item h="1" x="222"/>
        <item h="1" x="240"/>
        <item h="1" x="220"/>
        <item h="1" x="241"/>
        <item h="1" x="221"/>
        <item h="1" x="243"/>
        <item h="1" x="244"/>
        <item h="1" x="155"/>
        <item h="1" x="156"/>
        <item h="1" x="157"/>
        <item h="1" x="158"/>
        <item h="1" x="159"/>
        <item h="1" x="160"/>
        <item h="1" x="166"/>
        <item h="1" x="161"/>
        <item h="1" x="162"/>
        <item h="1" x="167"/>
        <item h="1" x="163"/>
        <item h="1" x="164"/>
        <item h="1" x="165"/>
        <item h="1" m="1" x="341"/>
        <item h="1" x="191"/>
        <item h="1" x="185"/>
        <item h="1" x="192"/>
        <item h="1" x="193"/>
        <item h="1" x="186"/>
        <item h="1" x="194"/>
        <item h="1" x="195"/>
        <item h="1" x="245"/>
        <item h="1" m="1" x="326"/>
        <item h="1" x="246"/>
        <item h="1" x="5"/>
        <item h="1" x="6"/>
        <item h="1" x="247"/>
        <item h="1" x="54"/>
        <item h="1" x="249"/>
        <item h="1" x="250"/>
        <item h="1" x="248"/>
        <item h="1" x="251"/>
        <item h="1" x="265"/>
        <item h="1" x="264"/>
        <item h="1" x="94"/>
        <item h="1" x="98"/>
        <item h="1" x="99"/>
        <item h="1" x="100"/>
        <item h="1" x="101"/>
        <item h="1" x="102"/>
        <item h="1" x="103"/>
        <item h="1" x="104"/>
        <item h="1" x="105"/>
        <item h="1" x="96"/>
        <item h="1" x="106"/>
        <item h="1" x="107"/>
        <item h="1" x="108"/>
        <item h="1" x="97"/>
        <item h="1" x="109"/>
        <item h="1" x="269"/>
        <item h="1" x="270"/>
        <item h="1" x="0"/>
        <item h="1" x="7"/>
        <item h="1" x="8"/>
        <item h="1" x="9"/>
        <item h="1" x="1"/>
        <item h="1" x="10"/>
        <item h="1" x="17"/>
        <item h="1" x="18"/>
        <item h="1" x="19"/>
        <item h="1" m="1" x="315"/>
        <item h="1" x="21"/>
        <item h="1" x="29"/>
        <item h="1" x="22"/>
        <item h="1" x="23"/>
        <item h="1" x="30"/>
        <item h="1" x="25"/>
        <item h="1" x="26"/>
        <item h="1" x="28"/>
        <item h="1" x="27"/>
        <item h="1" x="55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58"/>
        <item h="1" x="70"/>
        <item h="1" x="71"/>
        <item h="1" x="59"/>
        <item h="1" x="73"/>
        <item h="1" x="74"/>
        <item h="1" x="170"/>
        <item h="1" m="1" x="355"/>
        <item h="1" x="171"/>
        <item h="1" x="178"/>
        <item h="1" x="31"/>
        <item h="1" x="179"/>
        <item h="1" m="1" x="322"/>
        <item h="1" m="1" x="323"/>
        <item h="1" x="182"/>
        <item h="1" x="183"/>
        <item h="1" x="79"/>
        <item h="1" x="82"/>
        <item h="1" x="83"/>
        <item h="1" x="80"/>
        <item h="1" x="147"/>
        <item h="1" x="148"/>
        <item h="1" x="149"/>
        <item h="1" x="153"/>
        <item h="1" x="154"/>
        <item h="1" x="4"/>
        <item h="1" x="272"/>
        <item h="1" x="46"/>
        <item h="1" x="48"/>
        <item h="1" x="47"/>
        <item h="1" x="110"/>
        <item h="1" x="114"/>
        <item h="1" x="115"/>
        <item h="1" x="112"/>
        <item h="1" x="95"/>
        <item h="1" x="113"/>
        <item h="1" x="75"/>
        <item h="1" x="60"/>
        <item h="1" x="76"/>
        <item h="1" x="77"/>
        <item h="1" x="78"/>
        <item h="1" x="150"/>
        <item h="1" x="152"/>
        <item h="1" x="151"/>
        <item h="1" x="41"/>
        <item h="1" x="43"/>
        <item h="1" x="42"/>
        <item h="1" x="260"/>
        <item h="1" x="261"/>
        <item h="1" x="262"/>
        <item h="1" x="263"/>
        <item h="1" x="44"/>
        <item h="1" x="266"/>
        <item h="1" x="254"/>
        <item h="1" x="255"/>
        <item h="1" x="12"/>
        <item h="1" x="13"/>
        <item h="1" x="14"/>
        <item h="1" x="256"/>
        <item h="1" x="257"/>
        <item h="1" x="267"/>
        <item h="1" x="273"/>
        <item h="1" x="84"/>
        <item h="1" x="85"/>
        <item h="1" x="252"/>
        <item h="1" x="253"/>
        <item h="1" x="81"/>
        <item h="1" x="86"/>
        <item h="1" x="87"/>
        <item h="1" x="88"/>
        <item h="1" x="89"/>
        <item h="1" x="90"/>
        <item h="1" x="268"/>
        <item h="1" x="15"/>
        <item h="1" x="91"/>
        <item h="1" x="92"/>
        <item h="1" x="93"/>
        <item h="1" x="2"/>
        <item h="1" x="32"/>
        <item h="1" x="36"/>
        <item h="1" x="35"/>
        <item h="1" x="37"/>
        <item h="1" x="33"/>
        <item h="1" m="1" x="317"/>
        <item h="1" x="40"/>
        <item h="1" x="34"/>
        <item h="1" x="39"/>
        <item h="1" m="1" x="314"/>
        <item h="1" x="116"/>
        <item h="1" x="122"/>
        <item h="1" x="123"/>
        <item h="1" x="124"/>
        <item h="1" x="125"/>
        <item h="1" x="126"/>
        <item h="1" x="127"/>
        <item h="1" x="128"/>
        <item h="1" x="117"/>
        <item h="1" x="129"/>
        <item h="1" x="118"/>
        <item h="1" x="11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20"/>
        <item h="1" x="142"/>
        <item h="1" x="143"/>
        <item h="1" x="144"/>
        <item h="1" x="121"/>
        <item h="1" x="145"/>
        <item h="1" m="1" x="346"/>
        <item h="1" m="1" x="340"/>
        <item h="1" x="228"/>
        <item h="1" x="146"/>
        <item h="1" x="11"/>
        <item h="1" x="16"/>
        <item h="1" x="242"/>
        <item h="1" x="297"/>
        <item h="1" x="303"/>
        <item h="1" x="57"/>
        <item h="1" x="72"/>
        <item h="1" m="1" x="310"/>
        <item h="1" x="20"/>
        <item h="1" x="24"/>
        <item h="1" x="38"/>
        <item h="1" x="45"/>
        <item h="1" x="53"/>
        <item h="1" x="56"/>
        <item h="1" x="111"/>
        <item h="1" x="175"/>
        <item h="1" x="177"/>
        <item h="1" x="180"/>
        <item h="1" x="181"/>
        <item h="1" x="187"/>
        <item h="1" x="188"/>
        <item h="1" x="189"/>
        <item h="1" x="190"/>
        <item h="1" x="203"/>
        <item h="1" x="259"/>
        <item h="1" x="271"/>
        <item h="1" x="274"/>
        <item t="default"/>
      </items>
    </pivotField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">
    <i>
      <x v="15"/>
    </i>
    <i>
      <x v="12"/>
    </i>
    <i>
      <x v="16"/>
    </i>
    <i>
      <x v="7"/>
    </i>
    <i>
      <x v="8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Change in Direct Margin " fld="21" baseField="0" baseItem="15" numFmtId="164"/>
    <dataField name="Charges Growth " fld="22" subtotal="product" baseField="0" baseItem="15" numFmtId="166"/>
    <dataField name="Net Revenue Growth " fld="23" subtotal="product" baseField="0" baseItem="15" numFmtId="166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F15:I20" firstHeaderRow="0" firstDataRow="1" firstDataCol="1" rowPageCount="1" colPageCount="1"/>
  <pivotFields count="24">
    <pivotField axis="axisRow" subtotalTop="0" showAll="0" measureFilter="1" sortType="a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3"/>
        <item m="1" x="34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Page" subtotalTop="0" multipleItemSelectionAllowed="1" showAll="0">
      <items count="361">
        <item x="3"/>
        <item h="1" x="275"/>
        <item h="1" x="300"/>
        <item h="1" x="301"/>
        <item h="1" x="302"/>
        <item h="1" x="276"/>
        <item h="1" x="277"/>
        <item h="1" x="278"/>
        <item h="1" x="279"/>
        <item h="1" x="280"/>
        <item h="1" x="281"/>
        <item h="1" x="304"/>
        <item h="1" x="282"/>
        <item h="1" x="283"/>
        <item h="1" x="305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172"/>
        <item h="1" x="258"/>
        <item h="1" x="298"/>
        <item h="1" x="299"/>
        <item h="1" m="1" x="343"/>
        <item h="1" x="168"/>
        <item h="1" x="173"/>
        <item h="1" x="174"/>
        <item h="1" x="49"/>
        <item h="1" x="50"/>
        <item h="1" x="51"/>
        <item h="1" x="52"/>
        <item h="1" x="199"/>
        <item h="1" x="200"/>
        <item h="1" x="201"/>
        <item h="1" x="202"/>
        <item h="1" m="1" x="324"/>
        <item h="1" m="1" x="319"/>
        <item h="1" m="1" x="320"/>
        <item h="1" m="1" x="352"/>
        <item h="1" m="1" x="308"/>
        <item h="1" m="1" x="353"/>
        <item h="1" m="1" x="354"/>
        <item h="1" m="1" x="336"/>
        <item h="1" m="1" x="309"/>
        <item h="1" m="1" x="338"/>
        <item h="1" m="1" x="325"/>
        <item h="1" m="1" x="342"/>
        <item h="1" m="1" x="306"/>
        <item h="1" m="1" x="311"/>
        <item h="1" m="1" x="330"/>
        <item h="1" m="1" x="350"/>
        <item h="1" m="1" x="316"/>
        <item h="1" m="1" x="329"/>
        <item h="1" m="1" x="351"/>
        <item h="1" m="1" x="358"/>
        <item h="1" m="1" x="344"/>
        <item h="1" m="1" x="321"/>
        <item h="1" m="1" x="332"/>
        <item h="1" m="1" x="328"/>
        <item h="1" m="1" x="327"/>
        <item h="1" m="1" x="359"/>
        <item h="1" m="1" x="333"/>
        <item h="1" m="1" x="345"/>
        <item h="1" m="1" x="337"/>
        <item h="1" m="1" x="334"/>
        <item h="1" m="1" x="335"/>
        <item h="1" m="1" x="312"/>
        <item h="1" m="1" x="356"/>
        <item h="1" m="1" x="339"/>
        <item h="1" m="1" x="348"/>
        <item h="1" m="1" x="313"/>
        <item h="1" m="1" x="307"/>
        <item h="1" m="1" x="357"/>
        <item h="1" m="1" x="349"/>
        <item h="1" m="1" x="347"/>
        <item h="1" m="1" x="318"/>
        <item h="1" x="196"/>
        <item h="1" x="197"/>
        <item h="1" x="198"/>
        <item h="1" x="184"/>
        <item h="1" m="1" x="331"/>
        <item h="1" x="169"/>
        <item h="1" x="176"/>
        <item h="1" x="204"/>
        <item h="1" x="223"/>
        <item h="1" x="205"/>
        <item h="1" x="224"/>
        <item h="1" x="206"/>
        <item h="1" x="225"/>
        <item h="1" x="207"/>
        <item h="1" x="226"/>
        <item h="1" x="208"/>
        <item h="1" x="227"/>
        <item h="1" x="209"/>
        <item h="1" x="229"/>
        <item h="1" x="210"/>
        <item h="1" x="230"/>
        <item h="1" x="211"/>
        <item h="1" x="231"/>
        <item h="1" x="212"/>
        <item h="1" x="232"/>
        <item h="1" x="213"/>
        <item h="1" x="233"/>
        <item h="1" x="214"/>
        <item h="1" x="234"/>
        <item h="1" x="215"/>
        <item h="1" x="235"/>
        <item h="1" x="216"/>
        <item h="1" x="236"/>
        <item h="1" x="217"/>
        <item h="1" x="237"/>
        <item h="1" x="218"/>
        <item h="1" x="238"/>
        <item h="1" x="219"/>
        <item h="1" x="239"/>
        <item h="1" x="222"/>
        <item h="1" x="240"/>
        <item h="1" x="220"/>
        <item h="1" x="241"/>
        <item h="1" x="221"/>
        <item h="1" x="243"/>
        <item h="1" x="244"/>
        <item h="1" x="155"/>
        <item h="1" x="156"/>
        <item h="1" x="157"/>
        <item h="1" x="158"/>
        <item h="1" x="159"/>
        <item h="1" x="160"/>
        <item h="1" x="166"/>
        <item h="1" x="161"/>
        <item h="1" x="162"/>
        <item h="1" x="167"/>
        <item h="1" x="163"/>
        <item h="1" x="164"/>
        <item h="1" x="165"/>
        <item h="1" m="1" x="341"/>
        <item h="1" x="191"/>
        <item h="1" x="185"/>
        <item h="1" x="192"/>
        <item h="1" x="193"/>
        <item h="1" x="186"/>
        <item h="1" x="194"/>
        <item h="1" x="195"/>
        <item h="1" x="245"/>
        <item h="1" m="1" x="326"/>
        <item h="1" x="246"/>
        <item h="1" x="5"/>
        <item h="1" x="6"/>
        <item h="1" x="247"/>
        <item h="1" x="54"/>
        <item h="1" x="249"/>
        <item h="1" x="250"/>
        <item h="1" x="248"/>
        <item h="1" x="251"/>
        <item h="1" x="265"/>
        <item h="1" x="264"/>
        <item h="1" x="94"/>
        <item h="1" x="98"/>
        <item h="1" x="99"/>
        <item h="1" x="100"/>
        <item h="1" x="101"/>
        <item h="1" x="102"/>
        <item h="1" x="103"/>
        <item h="1" x="104"/>
        <item h="1" x="105"/>
        <item h="1" x="96"/>
        <item h="1" x="106"/>
        <item h="1" x="107"/>
        <item h="1" x="108"/>
        <item h="1" x="97"/>
        <item h="1" x="109"/>
        <item h="1" x="269"/>
        <item h="1" x="270"/>
        <item h="1" x="0"/>
        <item h="1" x="7"/>
        <item h="1" x="8"/>
        <item h="1" x="9"/>
        <item h="1" x="1"/>
        <item h="1" x="10"/>
        <item h="1" x="17"/>
        <item h="1" x="18"/>
        <item h="1" x="19"/>
        <item h="1" m="1" x="315"/>
        <item h="1" x="21"/>
        <item h="1" x="29"/>
        <item h="1" x="22"/>
        <item h="1" x="23"/>
        <item h="1" x="30"/>
        <item h="1" x="25"/>
        <item h="1" x="26"/>
        <item h="1" x="28"/>
        <item h="1" x="27"/>
        <item h="1" x="55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58"/>
        <item h="1" x="70"/>
        <item h="1" x="71"/>
        <item h="1" x="59"/>
        <item h="1" x="73"/>
        <item h="1" x="74"/>
        <item h="1" x="170"/>
        <item h="1" m="1" x="355"/>
        <item h="1" x="171"/>
        <item h="1" x="178"/>
        <item h="1" x="31"/>
        <item h="1" x="179"/>
        <item h="1" m="1" x="322"/>
        <item h="1" m="1" x="323"/>
        <item h="1" x="182"/>
        <item h="1" x="183"/>
        <item h="1" x="79"/>
        <item h="1" x="82"/>
        <item h="1" x="83"/>
        <item h="1" x="80"/>
        <item h="1" x="147"/>
        <item h="1" x="148"/>
        <item h="1" x="149"/>
        <item h="1" x="153"/>
        <item h="1" x="154"/>
        <item h="1" x="4"/>
        <item h="1" x="272"/>
        <item h="1" x="46"/>
        <item h="1" x="48"/>
        <item h="1" x="47"/>
        <item h="1" x="110"/>
        <item h="1" x="114"/>
        <item h="1" x="115"/>
        <item h="1" x="112"/>
        <item h="1" x="95"/>
        <item h="1" x="113"/>
        <item h="1" x="75"/>
        <item h="1" x="60"/>
        <item h="1" x="76"/>
        <item h="1" x="77"/>
        <item h="1" x="78"/>
        <item h="1" x="150"/>
        <item h="1" x="152"/>
        <item h="1" x="151"/>
        <item h="1" x="41"/>
        <item h="1" x="43"/>
        <item h="1" x="42"/>
        <item h="1" x="260"/>
        <item h="1" x="261"/>
        <item h="1" x="262"/>
        <item h="1" x="263"/>
        <item h="1" x="44"/>
        <item h="1" x="266"/>
        <item h="1" x="254"/>
        <item h="1" x="255"/>
        <item h="1" x="12"/>
        <item h="1" x="13"/>
        <item h="1" x="14"/>
        <item h="1" x="256"/>
        <item h="1" x="257"/>
        <item h="1" x="267"/>
        <item h="1" x="273"/>
        <item h="1" x="84"/>
        <item h="1" x="85"/>
        <item h="1" x="252"/>
        <item h="1" x="253"/>
        <item h="1" x="81"/>
        <item h="1" x="86"/>
        <item h="1" x="87"/>
        <item h="1" x="88"/>
        <item h="1" x="89"/>
        <item h="1" x="90"/>
        <item h="1" x="268"/>
        <item h="1" x="15"/>
        <item h="1" x="91"/>
        <item h="1" x="92"/>
        <item h="1" x="93"/>
        <item h="1" x="2"/>
        <item h="1" x="32"/>
        <item h="1" x="36"/>
        <item h="1" x="35"/>
        <item h="1" x="37"/>
        <item h="1" x="33"/>
        <item h="1" m="1" x="317"/>
        <item h="1" x="40"/>
        <item h="1" x="34"/>
        <item h="1" x="39"/>
        <item h="1" m="1" x="314"/>
        <item h="1" x="116"/>
        <item h="1" x="122"/>
        <item h="1" x="123"/>
        <item h="1" x="124"/>
        <item h="1" x="125"/>
        <item h="1" x="126"/>
        <item h="1" x="127"/>
        <item h="1" x="128"/>
        <item h="1" x="117"/>
        <item h="1" x="129"/>
        <item h="1" x="118"/>
        <item h="1" x="11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20"/>
        <item h="1" x="142"/>
        <item h="1" x="143"/>
        <item h="1" x="144"/>
        <item h="1" x="121"/>
        <item h="1" x="145"/>
        <item h="1" m="1" x="346"/>
        <item h="1" m="1" x="340"/>
        <item h="1" x="228"/>
        <item h="1" x="146"/>
        <item h="1" x="11"/>
        <item h="1" x="16"/>
        <item h="1" x="242"/>
        <item h="1" x="297"/>
        <item h="1" x="303"/>
        <item h="1" x="57"/>
        <item h="1" x="72"/>
        <item h="1" m="1" x="310"/>
        <item h="1" x="20"/>
        <item h="1" x="24"/>
        <item h="1" x="38"/>
        <item h="1" x="45"/>
        <item h="1" x="53"/>
        <item h="1" x="56"/>
        <item h="1" x="111"/>
        <item h="1" x="175"/>
        <item h="1" x="177"/>
        <item h="1" x="180"/>
        <item h="1" x="181"/>
        <item h="1" x="187"/>
        <item h="1" x="188"/>
        <item h="1" x="189"/>
        <item h="1" x="190"/>
        <item h="1" x="203"/>
        <item h="1" x="259"/>
        <item h="1" x="271"/>
        <item h="1" x="274"/>
        <item t="default"/>
      </items>
    </pivotField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">
    <i>
      <x v="13"/>
    </i>
    <i>
      <x v="19"/>
    </i>
    <i>
      <x/>
    </i>
    <i>
      <x v="31"/>
    </i>
    <i>
      <x v="28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Change in Direct Margin " fld="21" baseField="0" baseItem="33" numFmtId="164"/>
    <dataField name="Charges Growth " fld="22" subtotal="product" baseField="0" baseItem="33" numFmtId="166"/>
    <dataField name="Net Revenue Growth " fld="23" subtotal="product" baseField="0" baseItem="33" numFmtId="166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R38" firstHeaderRow="0" firstDataRow="1" firstDataCol="1" rowPageCount="1" colPageCount="1"/>
  <pivotFields count="24">
    <pivotField axis="axisRow" subtotalTop="0" showAll="0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3"/>
        <item m="1" x="34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</pivotField>
    <pivotField subtotalTop="0" showAll="0"/>
    <pivotField axis="axisPage" subtotalTop="0" multipleItemSelectionAllowed="1" showAll="0">
      <items count="361">
        <item x="3"/>
        <item h="1" x="275"/>
        <item h="1" x="300"/>
        <item h="1" x="301"/>
        <item h="1" x="302"/>
        <item h="1" x="276"/>
        <item h="1" x="277"/>
        <item h="1" x="278"/>
        <item h="1" x="279"/>
        <item h="1" x="280"/>
        <item h="1" x="281"/>
        <item h="1" x="304"/>
        <item h="1" x="282"/>
        <item h="1" x="283"/>
        <item h="1" x="305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172"/>
        <item h="1" x="258"/>
        <item h="1" x="298"/>
        <item h="1" x="299"/>
        <item h="1" m="1" x="343"/>
        <item h="1" x="168"/>
        <item h="1" x="173"/>
        <item h="1" x="174"/>
        <item h="1" x="49"/>
        <item h="1" x="50"/>
        <item h="1" x="51"/>
        <item h="1" x="52"/>
        <item h="1" x="199"/>
        <item h="1" x="200"/>
        <item h="1" x="201"/>
        <item h="1" x="202"/>
        <item h="1" m="1" x="324"/>
        <item h="1" m="1" x="319"/>
        <item h="1" m="1" x="320"/>
        <item h="1" m="1" x="352"/>
        <item h="1" m="1" x="308"/>
        <item h="1" m="1" x="353"/>
        <item h="1" m="1" x="354"/>
        <item h="1" m="1" x="336"/>
        <item h="1" m="1" x="309"/>
        <item h="1" m="1" x="338"/>
        <item h="1" m="1" x="325"/>
        <item h="1" m="1" x="342"/>
        <item h="1" m="1" x="306"/>
        <item h="1" m="1" x="311"/>
        <item h="1" m="1" x="330"/>
        <item h="1" m="1" x="350"/>
        <item h="1" m="1" x="316"/>
        <item h="1" m="1" x="329"/>
        <item h="1" m="1" x="351"/>
        <item h="1" m="1" x="358"/>
        <item h="1" m="1" x="344"/>
        <item h="1" m="1" x="321"/>
        <item h="1" m="1" x="332"/>
        <item h="1" m="1" x="328"/>
        <item h="1" m="1" x="327"/>
        <item h="1" m="1" x="359"/>
        <item h="1" m="1" x="333"/>
        <item h="1" m="1" x="345"/>
        <item h="1" m="1" x="337"/>
        <item h="1" m="1" x="334"/>
        <item h="1" m="1" x="335"/>
        <item h="1" m="1" x="312"/>
        <item h="1" m="1" x="356"/>
        <item h="1" m="1" x="339"/>
        <item h="1" m="1" x="348"/>
        <item h="1" m="1" x="313"/>
        <item h="1" m="1" x="307"/>
        <item h="1" m="1" x="357"/>
        <item h="1" m="1" x="349"/>
        <item h="1" m="1" x="347"/>
        <item h="1" m="1" x="318"/>
        <item h="1" x="196"/>
        <item h="1" x="197"/>
        <item h="1" x="198"/>
        <item h="1" x="184"/>
        <item h="1" m="1" x="331"/>
        <item h="1" x="169"/>
        <item h="1" x="176"/>
        <item h="1" x="204"/>
        <item h="1" x="223"/>
        <item h="1" x="205"/>
        <item h="1" x="224"/>
        <item h="1" x="206"/>
        <item h="1" x="225"/>
        <item h="1" x="207"/>
        <item h="1" x="226"/>
        <item h="1" x="208"/>
        <item h="1" x="227"/>
        <item h="1" x="209"/>
        <item h="1" x="229"/>
        <item h="1" x="210"/>
        <item h="1" x="230"/>
        <item h="1" x="211"/>
        <item h="1" x="231"/>
        <item h="1" x="212"/>
        <item h="1" x="232"/>
        <item h="1" x="213"/>
        <item h="1" x="233"/>
        <item h="1" x="214"/>
        <item h="1" x="234"/>
        <item h="1" x="215"/>
        <item h="1" x="235"/>
        <item h="1" x="216"/>
        <item h="1" x="236"/>
        <item h="1" x="217"/>
        <item h="1" x="237"/>
        <item h="1" x="218"/>
        <item h="1" x="238"/>
        <item h="1" x="219"/>
        <item h="1" x="239"/>
        <item h="1" x="222"/>
        <item h="1" x="240"/>
        <item h="1" x="220"/>
        <item h="1" x="241"/>
        <item h="1" x="221"/>
        <item h="1" x="243"/>
        <item h="1" x="244"/>
        <item h="1" x="155"/>
        <item h="1" x="156"/>
        <item h="1" x="157"/>
        <item h="1" x="158"/>
        <item h="1" x="159"/>
        <item h="1" x="160"/>
        <item h="1" x="166"/>
        <item h="1" x="161"/>
        <item h="1" x="162"/>
        <item h="1" x="167"/>
        <item h="1" x="163"/>
        <item h="1" x="164"/>
        <item h="1" x="165"/>
        <item h="1" m="1" x="341"/>
        <item h="1" x="191"/>
        <item h="1" x="185"/>
        <item h="1" x="192"/>
        <item h="1" x="193"/>
        <item h="1" x="186"/>
        <item h="1" x="194"/>
        <item h="1" x="195"/>
        <item h="1" x="245"/>
        <item h="1" m="1" x="326"/>
        <item h="1" x="246"/>
        <item h="1" x="5"/>
        <item h="1" x="6"/>
        <item h="1" x="247"/>
        <item h="1" x="54"/>
        <item h="1" x="249"/>
        <item h="1" x="250"/>
        <item h="1" x="248"/>
        <item h="1" x="251"/>
        <item h="1" x="265"/>
        <item h="1" x="264"/>
        <item h="1" x="94"/>
        <item h="1" x="98"/>
        <item h="1" x="99"/>
        <item h="1" x="100"/>
        <item h="1" x="101"/>
        <item h="1" x="102"/>
        <item h="1" x="103"/>
        <item h="1" x="104"/>
        <item h="1" x="105"/>
        <item h="1" x="96"/>
        <item h="1" x="106"/>
        <item h="1" x="107"/>
        <item h="1" x="108"/>
        <item h="1" x="97"/>
        <item h="1" x="109"/>
        <item h="1" x="269"/>
        <item h="1" x="270"/>
        <item h="1" x="0"/>
        <item h="1" x="7"/>
        <item h="1" x="8"/>
        <item h="1" x="9"/>
        <item h="1" x="1"/>
        <item h="1" x="10"/>
        <item h="1" x="17"/>
        <item h="1" x="18"/>
        <item h="1" x="19"/>
        <item h="1" m="1" x="315"/>
        <item h="1" x="21"/>
        <item h="1" x="29"/>
        <item h="1" x="22"/>
        <item h="1" x="23"/>
        <item h="1" x="30"/>
        <item h="1" x="25"/>
        <item h="1" x="26"/>
        <item h="1" x="28"/>
        <item h="1" x="27"/>
        <item h="1" x="55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58"/>
        <item h="1" x="70"/>
        <item h="1" x="71"/>
        <item h="1" x="59"/>
        <item h="1" x="73"/>
        <item h="1" x="74"/>
        <item h="1" x="170"/>
        <item h="1" m="1" x="355"/>
        <item h="1" x="171"/>
        <item h="1" x="178"/>
        <item h="1" x="31"/>
        <item h="1" x="179"/>
        <item h="1" m="1" x="322"/>
        <item h="1" m="1" x="323"/>
        <item h="1" x="182"/>
        <item h="1" x="183"/>
        <item h="1" x="79"/>
        <item h="1" x="82"/>
        <item h="1" x="83"/>
        <item h="1" x="80"/>
        <item h="1" x="147"/>
        <item h="1" x="148"/>
        <item h="1" x="149"/>
        <item h="1" x="153"/>
        <item h="1" x="154"/>
        <item h="1" x="4"/>
        <item h="1" x="272"/>
        <item h="1" x="46"/>
        <item h="1" x="48"/>
        <item h="1" x="47"/>
        <item h="1" x="110"/>
        <item h="1" x="114"/>
        <item h="1" x="115"/>
        <item h="1" x="112"/>
        <item h="1" x="95"/>
        <item h="1" x="113"/>
        <item h="1" x="75"/>
        <item h="1" x="60"/>
        <item h="1" x="76"/>
        <item h="1" x="77"/>
        <item h="1" x="78"/>
        <item h="1" x="150"/>
        <item h="1" x="152"/>
        <item h="1" x="151"/>
        <item h="1" x="41"/>
        <item h="1" x="43"/>
        <item h="1" x="42"/>
        <item h="1" x="260"/>
        <item h="1" x="261"/>
        <item h="1" x="262"/>
        <item h="1" x="263"/>
        <item h="1" x="44"/>
        <item h="1" x="266"/>
        <item h="1" x="254"/>
        <item h="1" x="255"/>
        <item h="1" x="12"/>
        <item h="1" x="13"/>
        <item h="1" x="14"/>
        <item h="1" x="256"/>
        <item h="1" x="257"/>
        <item h="1" x="267"/>
        <item h="1" x="273"/>
        <item h="1" x="84"/>
        <item h="1" x="85"/>
        <item h="1" x="252"/>
        <item h="1" x="253"/>
        <item h="1" x="81"/>
        <item h="1" x="86"/>
        <item h="1" x="87"/>
        <item h="1" x="88"/>
        <item h="1" x="89"/>
        <item h="1" x="90"/>
        <item h="1" x="268"/>
        <item h="1" x="15"/>
        <item h="1" x="91"/>
        <item h="1" x="92"/>
        <item h="1" x="93"/>
        <item h="1" x="2"/>
        <item h="1" x="32"/>
        <item h="1" x="36"/>
        <item h="1" x="35"/>
        <item h="1" x="37"/>
        <item h="1" x="33"/>
        <item h="1" m="1" x="317"/>
        <item h="1" x="40"/>
        <item h="1" x="34"/>
        <item h="1" x="39"/>
        <item h="1" m="1" x="314"/>
        <item h="1" x="116"/>
        <item h="1" x="122"/>
        <item h="1" x="123"/>
        <item h="1" x="124"/>
        <item h="1" x="125"/>
        <item h="1" x="126"/>
        <item h="1" x="127"/>
        <item h="1" x="128"/>
        <item h="1" x="117"/>
        <item h="1" x="129"/>
        <item h="1" x="118"/>
        <item h="1" x="11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20"/>
        <item h="1" x="142"/>
        <item h="1" x="143"/>
        <item h="1" x="144"/>
        <item h="1" x="121"/>
        <item h="1" x="145"/>
        <item h="1" m="1" x="346"/>
        <item h="1" m="1" x="340"/>
        <item h="1" x="228"/>
        <item h="1" x="146"/>
        <item h="1" x="11"/>
        <item h="1" x="16"/>
        <item h="1" x="242"/>
        <item h="1" x="297"/>
        <item h="1" x="303"/>
        <item h="1" x="57"/>
        <item h="1" x="72"/>
        <item h="1" m="1" x="310"/>
        <item h="1" x="20"/>
        <item h="1" x="24"/>
        <item h="1" x="38"/>
        <item h="1" x="45"/>
        <item h="1" x="53"/>
        <item h="1" x="56"/>
        <item h="1" x="111"/>
        <item h="1" x="175"/>
        <item h="1" x="177"/>
        <item h="1" x="180"/>
        <item h="1" x="181"/>
        <item h="1" x="187"/>
        <item h="1" x="188"/>
        <item h="1" x="189"/>
        <item h="1" x="190"/>
        <item h="1" x="203"/>
        <item h="1" x="259"/>
        <item h="1" x="271"/>
        <item h="1" x="274"/>
        <item t="default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dataField="1" numFmtId="164" showAll="0" defaultSubtotal="0"/>
    <pivotField dataField="1" numFmtId="164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34">
    <i>
      <x v="15"/>
    </i>
    <i>
      <x v="12"/>
    </i>
    <i>
      <x v="16"/>
    </i>
    <i>
      <x v="7"/>
    </i>
    <i>
      <x v="8"/>
    </i>
    <i>
      <x v="20"/>
    </i>
    <i>
      <x v="22"/>
    </i>
    <i>
      <x v="27"/>
    </i>
    <i>
      <x v="17"/>
    </i>
    <i>
      <x v="24"/>
    </i>
    <i>
      <x v="18"/>
    </i>
    <i>
      <x v="25"/>
    </i>
    <i>
      <x v="9"/>
    </i>
    <i>
      <x v="10"/>
    </i>
    <i>
      <x v="26"/>
    </i>
    <i>
      <x v="29"/>
    </i>
    <i>
      <x v="23"/>
    </i>
    <i>
      <x v="32"/>
    </i>
    <i>
      <x v="30"/>
    </i>
    <i>
      <x v="1"/>
    </i>
    <i>
      <x v="5"/>
    </i>
    <i>
      <x v="4"/>
    </i>
    <i>
      <x v="3"/>
    </i>
    <i>
      <x v="6"/>
    </i>
    <i>
      <x v="21"/>
    </i>
    <i>
      <x v="2"/>
    </i>
    <i>
      <x v="11"/>
    </i>
    <i>
      <x v="14"/>
    </i>
    <i>
      <x v="28"/>
    </i>
    <i>
      <x v="31"/>
    </i>
    <i>
      <x/>
    </i>
    <i>
      <x v="19"/>
    </i>
    <i>
      <x v="13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pageFields count="1">
    <pageField fld="2" hier="-1"/>
  </pageFields>
  <dataFields count="17">
    <dataField name="FY18 CASES " fld="3" baseField="1" baseItem="1" numFmtId="3"/>
    <dataField name="FY17 CASES " fld="4" baseField="1" baseItem="1" numFmtId="3"/>
    <dataField name="FY18 UNITS " fld="5" baseField="1" baseItem="1" numFmtId="3"/>
    <dataField name="FY17 UNITS " fld="6" baseField="1" baseItem="1" numFmtId="3"/>
    <dataField name="FY18 TOTAL CHARGES " fld="7" baseField="1" baseItem="1" numFmtId="39"/>
    <dataField name="FY17 TOTAL CHARGES " fld="8" baseField="1" baseItem="1" numFmtId="39"/>
    <dataField name="FY18 NET REVENUE " fld="9" baseField="1" baseItem="1" numFmtId="39"/>
    <dataField name="FY17 NET REVENUE " fld="10" baseField="1" baseItem="1" numFmtId="39"/>
    <dataField name="FY18 DIRECT COST " fld="11" baseField="1" baseItem="1" numFmtId="39"/>
    <dataField name="FY17 DIRECT COST " fld="12" baseField="1" baseItem="1" numFmtId="39"/>
    <dataField name="FY18 DIRECT MARGIN " fld="13" baseField="1" baseItem="1" numFmtId="39"/>
    <dataField name="FY17 DIRECT MARGIN " fld="14" baseField="1" baseItem="1" numFmtId="39"/>
    <dataField name="FY18 NET MARGIN " fld="19" baseField="1" baseItem="1" numFmtId="39"/>
    <dataField name="FY17 NET MARGIN " fld="20" baseField="1" baseItem="1" numFmtId="39"/>
    <dataField name="Change in Direct Margin " fld="21" baseField="0" baseItem="0" numFmtId="37"/>
    <dataField name="Charges Growth " fld="22" subtotal="product" baseField="0" baseItem="0" numFmtId="166"/>
    <dataField name="Net Revenue Growth " fld="23" subtotal="product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zoomScale="90" zoomScaleNormal="90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D9" sqref="D9"/>
    </sheetView>
  </sheetViews>
  <sheetFormatPr defaultRowHeight="14.4" x14ac:dyDescent="0.3"/>
  <cols>
    <col min="1" max="1" width="31.88671875" customWidth="1"/>
    <col min="2" max="5" width="11.6640625" customWidth="1"/>
    <col min="6" max="7" width="21" customWidth="1"/>
    <col min="8" max="9" width="18.5546875" customWidth="1"/>
    <col min="10" max="11" width="17.88671875" customWidth="1"/>
    <col min="12" max="13" width="21.109375" customWidth="1"/>
    <col min="14" max="15" width="21.21875" customWidth="1"/>
    <col min="16" max="17" width="23.33203125" customWidth="1"/>
    <col min="18" max="19" width="18" customWidth="1"/>
  </cols>
  <sheetData>
    <row r="1" spans="1:19" x14ac:dyDescent="0.3">
      <c r="A1" t="s">
        <v>65</v>
      </c>
    </row>
    <row r="2" spans="1:19" x14ac:dyDescent="0.3">
      <c r="A2" t="s">
        <v>482</v>
      </c>
    </row>
    <row r="3" spans="1:19" x14ac:dyDescent="0.3">
      <c r="A3" s="6" t="s">
        <v>2</v>
      </c>
      <c r="B3" t="s">
        <v>5</v>
      </c>
    </row>
    <row r="4" spans="1:19" x14ac:dyDescent="0.3">
      <c r="A4" s="6" t="s">
        <v>0</v>
      </c>
      <c r="B4" t="s">
        <v>118</v>
      </c>
    </row>
    <row r="6" spans="1:19" x14ac:dyDescent="0.3">
      <c r="A6" s="6" t="s">
        <v>63</v>
      </c>
      <c r="B6" t="s">
        <v>86</v>
      </c>
      <c r="C6" t="s">
        <v>87</v>
      </c>
      <c r="D6" t="s">
        <v>88</v>
      </c>
      <c r="E6" t="s">
        <v>89</v>
      </c>
      <c r="F6" t="s">
        <v>104</v>
      </c>
      <c r="G6" t="s">
        <v>105</v>
      </c>
      <c r="H6" t="s">
        <v>106</v>
      </c>
      <c r="I6" t="s">
        <v>107</v>
      </c>
      <c r="J6" t="s">
        <v>108</v>
      </c>
      <c r="K6" t="s">
        <v>109</v>
      </c>
      <c r="L6" t="s">
        <v>110</v>
      </c>
      <c r="M6" t="s">
        <v>111</v>
      </c>
      <c r="N6" t="s">
        <v>112</v>
      </c>
      <c r="O6" t="s">
        <v>113</v>
      </c>
      <c r="P6" t="s">
        <v>114</v>
      </c>
      <c r="Q6" t="s">
        <v>115</v>
      </c>
      <c r="R6" t="s">
        <v>116</v>
      </c>
      <c r="S6" t="s">
        <v>117</v>
      </c>
    </row>
    <row r="7" spans="1:19" x14ac:dyDescent="0.3">
      <c r="A7" s="7" t="s">
        <v>37</v>
      </c>
      <c r="B7" s="15">
        <v>1105257</v>
      </c>
      <c r="C7" s="15">
        <v>1051964</v>
      </c>
      <c r="D7" s="15">
        <v>21452447</v>
      </c>
      <c r="E7" s="15">
        <v>17931078</v>
      </c>
      <c r="F7" s="16">
        <v>1759776810.8799999</v>
      </c>
      <c r="G7" s="16">
        <v>1704511426.8700001</v>
      </c>
      <c r="H7" s="16">
        <v>923100306.81999981</v>
      </c>
      <c r="I7" s="16">
        <v>789237466.86179996</v>
      </c>
      <c r="J7" s="16">
        <v>641666234.53000009</v>
      </c>
      <c r="K7" s="16">
        <v>552130278.81999981</v>
      </c>
      <c r="L7" s="16">
        <v>281434071.29000002</v>
      </c>
      <c r="M7" s="16">
        <v>237107176.05000001</v>
      </c>
      <c r="N7" s="16">
        <v>51308982.199999996</v>
      </c>
      <c r="O7" s="16">
        <v>51962001.649999991</v>
      </c>
      <c r="P7" s="16">
        <v>149768726.95000005</v>
      </c>
      <c r="Q7" s="16">
        <v>131191516.84</v>
      </c>
      <c r="R7" s="16">
        <v>80356373.140000015</v>
      </c>
      <c r="S7" s="16">
        <v>53953668.56000001</v>
      </c>
    </row>
    <row r="8" spans="1:19" x14ac:dyDescent="0.3">
      <c r="A8" s="7" t="s">
        <v>4</v>
      </c>
      <c r="B8" s="15">
        <v>88355</v>
      </c>
      <c r="C8" s="15">
        <v>88433</v>
      </c>
      <c r="D8" s="15">
        <v>3407226</v>
      </c>
      <c r="E8" s="15">
        <v>3210015</v>
      </c>
      <c r="F8" s="16">
        <v>371202242</v>
      </c>
      <c r="G8" s="16">
        <v>347801794</v>
      </c>
      <c r="H8" s="16">
        <v>154435894</v>
      </c>
      <c r="I8" s="16">
        <v>147536526</v>
      </c>
      <c r="J8" s="16">
        <v>111568065</v>
      </c>
      <c r="K8" s="16">
        <v>105710725</v>
      </c>
      <c r="L8" s="16">
        <v>42867828</v>
      </c>
      <c r="M8" s="16">
        <v>41825798</v>
      </c>
      <c r="N8" s="16">
        <v>6341926</v>
      </c>
      <c r="O8" s="16">
        <v>6129041</v>
      </c>
      <c r="P8" s="16">
        <v>35812647</v>
      </c>
      <c r="Q8" s="16">
        <v>29927601</v>
      </c>
      <c r="R8" s="16">
        <v>713256</v>
      </c>
      <c r="S8" s="16">
        <v>5769148</v>
      </c>
    </row>
    <row r="9" spans="1:19" x14ac:dyDescent="0.3">
      <c r="A9" s="7" t="s">
        <v>34</v>
      </c>
      <c r="B9" s="15">
        <v>66164</v>
      </c>
      <c r="C9" s="15">
        <v>53668</v>
      </c>
      <c r="D9" s="15">
        <v>1239350</v>
      </c>
      <c r="E9" s="15">
        <v>1075126</v>
      </c>
      <c r="F9" s="16">
        <v>97708454</v>
      </c>
      <c r="G9" s="16">
        <v>74964764</v>
      </c>
      <c r="H9" s="16">
        <v>31310263</v>
      </c>
      <c r="I9" s="16">
        <v>24775199</v>
      </c>
      <c r="J9" s="16">
        <v>20347893</v>
      </c>
      <c r="K9" s="16">
        <v>15778871</v>
      </c>
      <c r="L9" s="16">
        <v>10962365</v>
      </c>
      <c r="M9" s="16">
        <v>8996329</v>
      </c>
      <c r="N9" s="16">
        <v>2423335</v>
      </c>
      <c r="O9" s="16">
        <v>1947255</v>
      </c>
      <c r="P9" s="16">
        <v>10122097</v>
      </c>
      <c r="Q9" s="16">
        <v>8619514</v>
      </c>
      <c r="R9" s="16">
        <v>-1583063</v>
      </c>
      <c r="S9" s="16">
        <v>-1570440</v>
      </c>
    </row>
    <row r="10" spans="1:19" x14ac:dyDescent="0.3">
      <c r="A10" s="7" t="s">
        <v>33</v>
      </c>
      <c r="B10" s="15">
        <v>843808</v>
      </c>
      <c r="C10" s="15">
        <v>812435</v>
      </c>
      <c r="D10" s="15">
        <v>3742111</v>
      </c>
      <c r="E10" s="15">
        <v>3568767</v>
      </c>
      <c r="F10" s="16">
        <v>220298614</v>
      </c>
      <c r="G10" s="16">
        <v>203706220</v>
      </c>
      <c r="H10" s="16">
        <v>51891593</v>
      </c>
      <c r="I10" s="16">
        <v>49196295</v>
      </c>
      <c r="J10" s="16">
        <v>36382251</v>
      </c>
      <c r="K10" s="16">
        <v>34883825</v>
      </c>
      <c r="L10" s="16">
        <v>15509345</v>
      </c>
      <c r="M10" s="16">
        <v>14312470</v>
      </c>
      <c r="N10" s="16">
        <v>11550976</v>
      </c>
      <c r="O10" s="16">
        <v>11009291</v>
      </c>
      <c r="P10" s="16">
        <v>10425544</v>
      </c>
      <c r="Q10" s="16">
        <v>10360100</v>
      </c>
      <c r="R10" s="16">
        <v>-6467178</v>
      </c>
      <c r="S10" s="16">
        <v>-7056921</v>
      </c>
    </row>
    <row r="11" spans="1:19" x14ac:dyDescent="0.3">
      <c r="A11" s="7" t="s">
        <v>64</v>
      </c>
      <c r="B11" s="15">
        <v>2103584</v>
      </c>
      <c r="C11" s="15">
        <v>2006500</v>
      </c>
      <c r="D11" s="15">
        <v>29841134</v>
      </c>
      <c r="E11" s="15">
        <v>25784986</v>
      </c>
      <c r="F11" s="16">
        <v>2448986120.8800001</v>
      </c>
      <c r="G11" s="16">
        <v>2330984204.8699999</v>
      </c>
      <c r="H11" s="16">
        <v>1160738056.8199997</v>
      </c>
      <c r="I11" s="16">
        <v>1010745486.8618</v>
      </c>
      <c r="J11" s="16">
        <v>809964443.53000009</v>
      </c>
      <c r="K11" s="16">
        <v>708503699.81999981</v>
      </c>
      <c r="L11" s="16">
        <v>350773609.29000002</v>
      </c>
      <c r="M11" s="16">
        <v>302241773.05000001</v>
      </c>
      <c r="N11" s="16">
        <v>71625219.199999988</v>
      </c>
      <c r="O11" s="16">
        <v>71047588.649999991</v>
      </c>
      <c r="P11" s="16">
        <v>206129014.95000005</v>
      </c>
      <c r="Q11" s="16">
        <v>180098731.84</v>
      </c>
      <c r="R11" s="16">
        <v>73019388.140000015</v>
      </c>
      <c r="S11" s="16">
        <v>51095455.56000001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19" sqref="G19"/>
    </sheetView>
  </sheetViews>
  <sheetFormatPr defaultRowHeight="14.4" x14ac:dyDescent="0.3"/>
  <cols>
    <col min="1" max="1" width="22.44140625" customWidth="1"/>
    <col min="2" max="2" width="21.88671875" customWidth="1"/>
    <col min="3" max="3" width="14.88671875" customWidth="1"/>
    <col min="4" max="4" width="19.109375" customWidth="1"/>
    <col min="5" max="5" width="8" customWidth="1"/>
    <col min="6" max="6" width="22.44140625" customWidth="1"/>
    <col min="7" max="7" width="21.88671875" customWidth="1"/>
    <col min="8" max="8" width="14.88671875" customWidth="1"/>
    <col min="9" max="9" width="19.109375" customWidth="1"/>
    <col min="10" max="18" width="22.44140625" customWidth="1"/>
    <col min="19" max="24" width="6.33203125" customWidth="1"/>
    <col min="25" max="73" width="7.88671875" customWidth="1"/>
    <col min="195" max="343" width="9.88671875" bestFit="1" customWidth="1"/>
    <col min="344" max="455" width="11.44140625" bestFit="1" customWidth="1"/>
    <col min="456" max="487" width="12.44140625" bestFit="1" customWidth="1"/>
    <col min="488" max="488" width="13.5546875" bestFit="1" customWidth="1"/>
  </cols>
  <sheetData>
    <row r="1" spans="1:9" x14ac:dyDescent="0.3">
      <c r="B1" t="s">
        <v>66</v>
      </c>
      <c r="C1" t="s">
        <v>67</v>
      </c>
      <c r="D1" t="s">
        <v>76</v>
      </c>
    </row>
    <row r="2" spans="1:9" x14ac:dyDescent="0.3">
      <c r="A2" t="s">
        <v>68</v>
      </c>
      <c r="B2" s="12">
        <f>'DEPARTMENT PL'!H4</f>
        <v>2448986120.8800001</v>
      </c>
      <c r="C2" s="12">
        <f>'DEPARTMENT PL'!I4</f>
        <v>2330984204.8699999</v>
      </c>
      <c r="D2" s="11">
        <f>B2/C2-1</f>
        <v>5.0623215620022366E-2</v>
      </c>
    </row>
    <row r="3" spans="1:9" x14ac:dyDescent="0.3">
      <c r="A3" t="s">
        <v>69</v>
      </c>
      <c r="B3" s="12">
        <f>'DEPARTMENT PL'!J4</f>
        <v>1160738056.8199999</v>
      </c>
      <c r="C3" s="12">
        <f>'DEPARTMENT PL'!K4</f>
        <v>1010745486.8618001</v>
      </c>
      <c r="D3" s="11">
        <f t="shared" ref="D3:D5" si="0">B3/C3-1</f>
        <v>0.14839796161138685</v>
      </c>
    </row>
    <row r="4" spans="1:9" x14ac:dyDescent="0.3">
      <c r="A4" t="s">
        <v>70</v>
      </c>
      <c r="B4" s="12">
        <f>'DEPARTMENT PL'!L4</f>
        <v>809964443.52999997</v>
      </c>
      <c r="C4" s="12">
        <f>'DEPARTMENT PL'!M4</f>
        <v>708503699.81999993</v>
      </c>
      <c r="D4" s="11">
        <f t="shared" si="0"/>
        <v>0.14320425388854963</v>
      </c>
    </row>
    <row r="5" spans="1:9" x14ac:dyDescent="0.3">
      <c r="A5" t="s">
        <v>71</v>
      </c>
      <c r="B5" s="12">
        <f>B3-B4</f>
        <v>350773613.28999996</v>
      </c>
      <c r="C5" s="12">
        <f>C3-C4</f>
        <v>302241787.04180014</v>
      </c>
      <c r="D5" s="11">
        <f t="shared" si="0"/>
        <v>0.1605728536851454</v>
      </c>
    </row>
    <row r="6" spans="1:9" x14ac:dyDescent="0.3">
      <c r="A6" t="s">
        <v>72</v>
      </c>
      <c r="B6" s="11">
        <f>B5/B3</f>
        <v>0.30219877019539798</v>
      </c>
      <c r="C6" s="11">
        <f>C5/C3</f>
        <v>0.29902857937086774</v>
      </c>
      <c r="D6" s="11"/>
    </row>
    <row r="7" spans="1:9" x14ac:dyDescent="0.3">
      <c r="D7" s="11"/>
    </row>
    <row r="8" spans="1:9" x14ac:dyDescent="0.3">
      <c r="A8" t="s">
        <v>73</v>
      </c>
      <c r="B8" s="9">
        <f>'DEPARTMENT PL'!P4+'DEPARTMENT PL'!R4</f>
        <v>277754234.14999998</v>
      </c>
      <c r="C8" s="9">
        <f>'DEPARTMENT PL'!Q4+'DEPARTMENT PL'!S4</f>
        <v>251146320.48999998</v>
      </c>
      <c r="D8" s="11">
        <f>B8/C8-1</f>
        <v>0.10594586298571507</v>
      </c>
    </row>
    <row r="9" spans="1:9" x14ac:dyDescent="0.3">
      <c r="A9" t="s">
        <v>74</v>
      </c>
      <c r="B9" s="9">
        <f>B5-B8</f>
        <v>73019379.139999986</v>
      </c>
      <c r="C9" s="9">
        <f>C5-C8</f>
        <v>51095466.551800162</v>
      </c>
      <c r="D9" s="11">
        <f>B9/C9-1</f>
        <v>0.42907745183173041</v>
      </c>
    </row>
    <row r="10" spans="1:9" x14ac:dyDescent="0.3">
      <c r="A10" t="s">
        <v>75</v>
      </c>
      <c r="B10" s="13">
        <f>B9/B3</f>
        <v>6.2907715234259254E-2</v>
      </c>
      <c r="C10" s="13">
        <f>C9/C3</f>
        <v>5.0552257928396252E-2</v>
      </c>
    </row>
    <row r="13" spans="1:9" x14ac:dyDescent="0.3">
      <c r="A13" s="6" t="s">
        <v>2</v>
      </c>
      <c r="B13" t="s">
        <v>5</v>
      </c>
      <c r="F13" s="6" t="s">
        <v>2</v>
      </c>
      <c r="G13" t="s">
        <v>5</v>
      </c>
    </row>
    <row r="15" spans="1:9" x14ac:dyDescent="0.3">
      <c r="A15" s="6" t="s">
        <v>63</v>
      </c>
      <c r="B15" t="s">
        <v>79</v>
      </c>
      <c r="C15" t="s">
        <v>80</v>
      </c>
      <c r="D15" t="s">
        <v>81</v>
      </c>
      <c r="F15" s="6" t="s">
        <v>63</v>
      </c>
      <c r="G15" t="s">
        <v>79</v>
      </c>
      <c r="H15" t="s">
        <v>80</v>
      </c>
      <c r="I15" t="s">
        <v>81</v>
      </c>
    </row>
    <row r="16" spans="1:9" x14ac:dyDescent="0.3">
      <c r="A16" s="7" t="s">
        <v>17</v>
      </c>
      <c r="B16" s="8">
        <v>33352629.150000006</v>
      </c>
      <c r="C16" s="14">
        <v>0.23986523275650096</v>
      </c>
      <c r="D16" s="14">
        <v>0.24931489507237425</v>
      </c>
      <c r="F16" s="7" t="s">
        <v>16</v>
      </c>
      <c r="G16" s="8">
        <v>-2808148.49</v>
      </c>
      <c r="H16" s="14">
        <v>0.11249825599098928</v>
      </c>
      <c r="I16" s="14">
        <v>3.2489904963797667E-2</v>
      </c>
    </row>
    <row r="17" spans="1:9" x14ac:dyDescent="0.3">
      <c r="A17" s="7" t="s">
        <v>15</v>
      </c>
      <c r="B17" s="8">
        <v>4314812</v>
      </c>
      <c r="C17" s="14">
        <v>0.2181314531629861</v>
      </c>
      <c r="D17" s="14">
        <v>0.16402232857272603</v>
      </c>
      <c r="F17" s="7" t="s">
        <v>20</v>
      </c>
      <c r="G17" s="8">
        <v>-2429190.08</v>
      </c>
      <c r="H17" s="14">
        <v>3.143011345711888E-2</v>
      </c>
      <c r="I17" s="14">
        <v>1.1478000201527561E-2</v>
      </c>
    </row>
    <row r="18" spans="1:9" x14ac:dyDescent="0.3">
      <c r="A18" s="7" t="s">
        <v>39</v>
      </c>
      <c r="B18" s="8">
        <v>3144238</v>
      </c>
      <c r="C18" s="14">
        <v>0.6937130103511211</v>
      </c>
      <c r="D18" s="14">
        <v>0.63354333948024411</v>
      </c>
      <c r="F18" s="7" t="s">
        <v>3</v>
      </c>
      <c r="G18" s="8">
        <v>-943214.72000000067</v>
      </c>
      <c r="H18" s="14">
        <v>0.20287144174473482</v>
      </c>
      <c r="I18" s="14">
        <v>0.13889508555624852</v>
      </c>
    </row>
    <row r="19" spans="1:9" x14ac:dyDescent="0.3">
      <c r="A19" s="7" t="s">
        <v>12</v>
      </c>
      <c r="B19" s="8">
        <v>2708530.29</v>
      </c>
      <c r="C19" s="14">
        <v>8.4632990515756346E-2</v>
      </c>
      <c r="D19" s="14">
        <v>1.9487048642814253E-2</v>
      </c>
      <c r="F19" s="7" t="s">
        <v>29</v>
      </c>
      <c r="G19" s="8">
        <v>-825315.14</v>
      </c>
      <c r="H19" s="14">
        <v>7.7483335770926809E-2</v>
      </c>
      <c r="I19" s="14">
        <v>-1.4099551581861158E-2</v>
      </c>
    </row>
    <row r="20" spans="1:9" x14ac:dyDescent="0.3">
      <c r="A20" s="7" t="s">
        <v>13</v>
      </c>
      <c r="B20" s="8">
        <v>1695934.9400000013</v>
      </c>
      <c r="C20" s="14">
        <v>0.53070640172293326</v>
      </c>
      <c r="D20" s="14">
        <v>0.5660346372984788</v>
      </c>
      <c r="F20" s="7" t="s">
        <v>26</v>
      </c>
      <c r="G20" s="8">
        <v>-815231.54</v>
      </c>
      <c r="H20" s="14">
        <v>9.9495119862450077E-2</v>
      </c>
      <c r="I20" s="14">
        <v>2.1186402117817416E-2</v>
      </c>
    </row>
    <row r="22" spans="1:9" x14ac:dyDescent="0.3">
      <c r="A22" s="21" t="s">
        <v>77</v>
      </c>
      <c r="F22" s="21" t="s">
        <v>77</v>
      </c>
    </row>
    <row r="23" spans="1:9" x14ac:dyDescent="0.3">
      <c r="A23" s="21"/>
      <c r="B23" s="8">
        <f>SUM(B16:B20)</f>
        <v>45216144.38000001</v>
      </c>
      <c r="F23" s="21"/>
      <c r="G23" s="8">
        <f>SUM(G16:G20)</f>
        <v>-7821099.9700000007</v>
      </c>
    </row>
    <row r="24" spans="1:9" x14ac:dyDescent="0.3">
      <c r="C24" s="19">
        <f>SUM('Program Summary'!P5:P39)</f>
        <v>72945981.939999938</v>
      </c>
    </row>
    <row r="25" spans="1:9" x14ac:dyDescent="0.3">
      <c r="A25" t="s">
        <v>78</v>
      </c>
      <c r="B25" s="10">
        <f>B23/$C$24</f>
        <v>0.61985791646744193</v>
      </c>
      <c r="F25" t="s">
        <v>78</v>
      </c>
      <c r="G25" s="10">
        <f>G23/$C$24</f>
        <v>-0.10721769399763607</v>
      </c>
    </row>
  </sheetData>
  <mergeCells count="2">
    <mergeCell ref="A22:A23"/>
    <mergeCell ref="F22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zoomScaleNormal="100" workbookViewId="0">
      <selection activeCell="D17" sqref="D17"/>
    </sheetView>
  </sheetViews>
  <sheetFormatPr defaultRowHeight="14.4" x14ac:dyDescent="0.3"/>
  <cols>
    <col min="1" max="1" width="28.88671875" customWidth="1"/>
    <col min="2" max="3" width="11.109375" customWidth="1"/>
    <col min="4" max="5" width="11" customWidth="1"/>
    <col min="6" max="7" width="19.77734375" customWidth="1"/>
    <col min="8" max="9" width="17.77734375" customWidth="1"/>
    <col min="10" max="11" width="16.77734375" customWidth="1"/>
    <col min="12" max="13" width="19.6640625" customWidth="1"/>
    <col min="14" max="15" width="16.88671875" customWidth="1"/>
    <col min="16" max="16" width="21.88671875" customWidth="1"/>
    <col min="17" max="17" width="14.88671875" customWidth="1"/>
    <col min="18" max="18" width="19.109375" customWidth="1"/>
    <col min="19" max="19" width="16.88671875" customWidth="1"/>
  </cols>
  <sheetData>
    <row r="2" spans="1:18" x14ac:dyDescent="0.3">
      <c r="A2" s="6" t="s">
        <v>2</v>
      </c>
      <c r="B2" t="s">
        <v>5</v>
      </c>
    </row>
    <row r="4" spans="1:18" x14ac:dyDescent="0.3">
      <c r="A4" s="6" t="s">
        <v>63</v>
      </c>
      <c r="B4" t="s">
        <v>86</v>
      </c>
      <c r="C4" t="s">
        <v>87</v>
      </c>
      <c r="D4" t="s">
        <v>88</v>
      </c>
      <c r="E4" t="s">
        <v>89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116</v>
      </c>
      <c r="O4" t="s">
        <v>117</v>
      </c>
      <c r="P4" t="s">
        <v>79</v>
      </c>
      <c r="Q4" t="s">
        <v>80</v>
      </c>
      <c r="R4" t="s">
        <v>81</v>
      </c>
    </row>
    <row r="5" spans="1:18" x14ac:dyDescent="0.3">
      <c r="A5" s="7" t="s">
        <v>17</v>
      </c>
      <c r="B5" s="15">
        <v>114212</v>
      </c>
      <c r="C5" s="15">
        <v>110731</v>
      </c>
      <c r="D5" s="15">
        <v>7062820</v>
      </c>
      <c r="E5" s="15">
        <v>6825216</v>
      </c>
      <c r="F5" s="16">
        <v>413777072.44</v>
      </c>
      <c r="G5" s="16">
        <v>333727458.04000002</v>
      </c>
      <c r="H5" s="16">
        <v>301298667.52999997</v>
      </c>
      <c r="I5" s="16">
        <v>241171116.03999999</v>
      </c>
      <c r="J5" s="16">
        <v>168547340.36000001</v>
      </c>
      <c r="K5" s="16">
        <v>141772418.02000001</v>
      </c>
      <c r="L5" s="16">
        <v>132751327.17</v>
      </c>
      <c r="M5" s="16">
        <v>99398698.019999996</v>
      </c>
      <c r="N5" s="16">
        <v>114398124.75</v>
      </c>
      <c r="O5" s="16">
        <v>84868832.430000007</v>
      </c>
      <c r="P5" s="17">
        <v>33352629.150000006</v>
      </c>
      <c r="Q5" s="14">
        <v>0.23986523275650096</v>
      </c>
      <c r="R5" s="14">
        <v>0.24931489507237425</v>
      </c>
    </row>
    <row r="6" spans="1:18" x14ac:dyDescent="0.3">
      <c r="A6" s="7" t="s">
        <v>15</v>
      </c>
      <c r="B6" s="15">
        <v>146858</v>
      </c>
      <c r="C6" s="15">
        <v>138094</v>
      </c>
      <c r="D6" s="15">
        <v>2247075</v>
      </c>
      <c r="E6" s="15">
        <v>1854566</v>
      </c>
      <c r="F6" s="16">
        <v>150410919</v>
      </c>
      <c r="G6" s="16">
        <v>123476755</v>
      </c>
      <c r="H6" s="16">
        <v>46100733</v>
      </c>
      <c r="I6" s="16">
        <v>39604681</v>
      </c>
      <c r="J6" s="16">
        <v>17875973</v>
      </c>
      <c r="K6" s="16">
        <v>15694734</v>
      </c>
      <c r="L6" s="16">
        <v>28224759</v>
      </c>
      <c r="M6" s="16">
        <v>23909947</v>
      </c>
      <c r="N6" s="16">
        <v>13409676</v>
      </c>
      <c r="O6" s="16">
        <v>8261259</v>
      </c>
      <c r="P6" s="17">
        <v>4314812</v>
      </c>
      <c r="Q6" s="14">
        <v>0.2181314531629861</v>
      </c>
      <c r="R6" s="14">
        <v>0.16402232857272603</v>
      </c>
    </row>
    <row r="7" spans="1:18" x14ac:dyDescent="0.3">
      <c r="A7" s="7" t="s">
        <v>39</v>
      </c>
      <c r="B7" s="15">
        <v>7393</v>
      </c>
      <c r="C7" s="15">
        <v>4322</v>
      </c>
      <c r="D7" s="15">
        <v>1745329</v>
      </c>
      <c r="E7" s="15">
        <v>1048091</v>
      </c>
      <c r="F7" s="16">
        <v>50056643</v>
      </c>
      <c r="G7" s="16">
        <v>29554383</v>
      </c>
      <c r="H7" s="16">
        <v>22164460</v>
      </c>
      <c r="I7" s="16">
        <v>13568333</v>
      </c>
      <c r="J7" s="16">
        <v>14769280</v>
      </c>
      <c r="K7" s="16">
        <v>9317392</v>
      </c>
      <c r="L7" s="16">
        <v>7395179</v>
      </c>
      <c r="M7" s="16">
        <v>4250941</v>
      </c>
      <c r="N7" s="16">
        <v>6767004</v>
      </c>
      <c r="O7" s="16">
        <v>3849695</v>
      </c>
      <c r="P7" s="17">
        <v>3144238</v>
      </c>
      <c r="Q7" s="14">
        <v>0.6937130103511211</v>
      </c>
      <c r="R7" s="14">
        <v>0.63354333948024411</v>
      </c>
    </row>
    <row r="8" spans="1:18" x14ac:dyDescent="0.3">
      <c r="A8" s="7" t="s">
        <v>12</v>
      </c>
      <c r="B8" s="15">
        <v>50017</v>
      </c>
      <c r="C8" s="15">
        <v>46413</v>
      </c>
      <c r="D8" s="15">
        <v>348952</v>
      </c>
      <c r="E8" s="15">
        <v>324681</v>
      </c>
      <c r="F8" s="16">
        <v>41388481</v>
      </c>
      <c r="G8" s="16">
        <v>38158973</v>
      </c>
      <c r="H8" s="16">
        <v>15263546</v>
      </c>
      <c r="I8" s="16">
        <v>14971790</v>
      </c>
      <c r="J8" s="16">
        <v>10412434</v>
      </c>
      <c r="K8" s="16">
        <v>12829209.289999999</v>
      </c>
      <c r="L8" s="16">
        <v>4851112</v>
      </c>
      <c r="M8" s="16">
        <v>2142581.71</v>
      </c>
      <c r="N8" s="16">
        <v>-272641</v>
      </c>
      <c r="O8" s="16">
        <v>-3213839.71</v>
      </c>
      <c r="P8" s="17">
        <v>2708530.29</v>
      </c>
      <c r="Q8" s="14">
        <v>8.4632990515756346E-2</v>
      </c>
      <c r="R8" s="14">
        <v>1.9487048642814253E-2</v>
      </c>
    </row>
    <row r="9" spans="1:18" x14ac:dyDescent="0.3">
      <c r="A9" s="7" t="s">
        <v>13</v>
      </c>
      <c r="B9" s="15">
        <v>15435</v>
      </c>
      <c r="C9" s="15">
        <v>15872</v>
      </c>
      <c r="D9" s="15">
        <v>1076504</v>
      </c>
      <c r="E9" s="15">
        <v>986491</v>
      </c>
      <c r="F9" s="16">
        <v>99987976.150000006</v>
      </c>
      <c r="G9" s="16">
        <v>65321459.450000003</v>
      </c>
      <c r="H9" s="16">
        <v>43598753.810000002</v>
      </c>
      <c r="I9" s="16">
        <v>27840223.18</v>
      </c>
      <c r="J9" s="16">
        <v>30721056.43</v>
      </c>
      <c r="K9" s="16">
        <v>16658461.74</v>
      </c>
      <c r="L9" s="16">
        <v>12877696.380000001</v>
      </c>
      <c r="M9" s="16">
        <v>11181761.439999999</v>
      </c>
      <c r="N9" s="16">
        <v>3873786.22</v>
      </c>
      <c r="O9" s="16">
        <v>4126192.08</v>
      </c>
      <c r="P9" s="17">
        <v>1695934.9400000013</v>
      </c>
      <c r="Q9" s="14">
        <v>0.53070640172293326</v>
      </c>
      <c r="R9" s="14">
        <v>0.5660346372984788</v>
      </c>
    </row>
    <row r="10" spans="1:18" x14ac:dyDescent="0.3">
      <c r="A10" s="7" t="s">
        <v>21</v>
      </c>
      <c r="B10" s="15">
        <v>15921</v>
      </c>
      <c r="C10" s="15">
        <v>14792</v>
      </c>
      <c r="D10" s="15">
        <v>356614</v>
      </c>
      <c r="E10" s="15">
        <v>178184</v>
      </c>
      <c r="F10" s="16">
        <v>98980940</v>
      </c>
      <c r="G10" s="16">
        <v>94859076</v>
      </c>
      <c r="H10" s="16">
        <v>40034784</v>
      </c>
      <c r="I10" s="16">
        <v>38402303</v>
      </c>
      <c r="J10" s="16">
        <v>33960997</v>
      </c>
      <c r="K10" s="16">
        <v>33196330</v>
      </c>
      <c r="L10" s="16">
        <v>6073787</v>
      </c>
      <c r="M10" s="16">
        <v>5205975</v>
      </c>
      <c r="N10" s="16">
        <v>-7504038</v>
      </c>
      <c r="O10" s="16">
        <v>-8382711</v>
      </c>
      <c r="P10" s="17">
        <v>867812</v>
      </c>
      <c r="Q10" s="14">
        <v>4.3452500001159633E-2</v>
      </c>
      <c r="R10" s="14">
        <v>4.2509976550104245E-2</v>
      </c>
    </row>
    <row r="11" spans="1:18" x14ac:dyDescent="0.3">
      <c r="A11" s="7" t="s">
        <v>23</v>
      </c>
      <c r="B11" s="15">
        <v>1526</v>
      </c>
      <c r="C11" s="15">
        <v>524</v>
      </c>
      <c r="D11" s="15">
        <v>23881</v>
      </c>
      <c r="E11" s="15">
        <v>5130</v>
      </c>
      <c r="F11" s="16">
        <v>6553798</v>
      </c>
      <c r="G11" s="16">
        <v>2303649</v>
      </c>
      <c r="H11" s="16">
        <v>2877125</v>
      </c>
      <c r="I11" s="16">
        <v>1017714</v>
      </c>
      <c r="J11" s="16">
        <v>2118583</v>
      </c>
      <c r="K11" s="16">
        <v>1113016</v>
      </c>
      <c r="L11" s="16">
        <v>758543</v>
      </c>
      <c r="M11" s="16">
        <v>-95302</v>
      </c>
      <c r="N11" s="16">
        <v>-1066586</v>
      </c>
      <c r="O11" s="16">
        <v>-848697</v>
      </c>
      <c r="P11" s="17">
        <v>853845</v>
      </c>
      <c r="Q11" s="14">
        <v>1.844963794397497</v>
      </c>
      <c r="R11" s="14">
        <v>1.8270466948474717</v>
      </c>
    </row>
    <row r="12" spans="1:18" x14ac:dyDescent="0.3">
      <c r="A12" s="7" t="s">
        <v>60</v>
      </c>
      <c r="B12" s="15">
        <v>4112</v>
      </c>
      <c r="C12" s="15">
        <v>4095</v>
      </c>
      <c r="D12" s="15">
        <v>4662</v>
      </c>
      <c r="E12" s="15">
        <v>4630</v>
      </c>
      <c r="F12" s="16">
        <v>1035532.67</v>
      </c>
      <c r="G12" s="16">
        <v>820708.64</v>
      </c>
      <c r="H12" s="16">
        <v>870449.67</v>
      </c>
      <c r="I12" s="16">
        <v>726997.64</v>
      </c>
      <c r="J12" s="16">
        <v>910213.89</v>
      </c>
      <c r="K12" s="16">
        <v>1217017.3600000001</v>
      </c>
      <c r="L12" s="16">
        <v>-39764.22</v>
      </c>
      <c r="M12" s="16">
        <v>-490019.72</v>
      </c>
      <c r="N12" s="16">
        <v>-331693.09000000003</v>
      </c>
      <c r="O12" s="16">
        <v>-816869.56</v>
      </c>
      <c r="P12" s="17">
        <v>450255.5</v>
      </c>
      <c r="Q12" s="14">
        <v>0.26175431758583656</v>
      </c>
      <c r="R12" s="14">
        <v>0.19732117699859386</v>
      </c>
    </row>
    <row r="13" spans="1:18" x14ac:dyDescent="0.3">
      <c r="A13" s="7" t="s">
        <v>18</v>
      </c>
      <c r="B13" s="15">
        <v>59750</v>
      </c>
      <c r="C13" s="15">
        <v>59941</v>
      </c>
      <c r="D13" s="15">
        <v>226663</v>
      </c>
      <c r="E13" s="15">
        <v>219321</v>
      </c>
      <c r="F13" s="16">
        <v>113226024</v>
      </c>
      <c r="G13" s="16">
        <v>108156986</v>
      </c>
      <c r="H13" s="16">
        <v>32051992</v>
      </c>
      <c r="I13" s="16">
        <v>31361752</v>
      </c>
      <c r="J13" s="16">
        <v>17825869</v>
      </c>
      <c r="K13" s="16">
        <v>17494906</v>
      </c>
      <c r="L13" s="16">
        <v>14226123</v>
      </c>
      <c r="M13" s="16">
        <v>13866845</v>
      </c>
      <c r="N13" s="16">
        <v>1503736</v>
      </c>
      <c r="O13" s="16">
        <v>1346162</v>
      </c>
      <c r="P13" s="17">
        <v>359278</v>
      </c>
      <c r="Q13" s="14">
        <v>4.686741178235132E-2</v>
      </c>
      <c r="R13" s="14">
        <v>2.2008974498618494E-2</v>
      </c>
    </row>
    <row r="14" spans="1:18" x14ac:dyDescent="0.3">
      <c r="A14" s="7" t="s">
        <v>24</v>
      </c>
      <c r="B14" s="15">
        <v>1714</v>
      </c>
      <c r="C14" s="15">
        <v>1682</v>
      </c>
      <c r="D14" s="15">
        <v>10307</v>
      </c>
      <c r="E14" s="15">
        <v>8210</v>
      </c>
      <c r="F14" s="16">
        <v>3387578</v>
      </c>
      <c r="G14" s="16">
        <v>3245448.31</v>
      </c>
      <c r="H14" s="16">
        <v>2415094.0099999998</v>
      </c>
      <c r="I14" s="16">
        <v>2227084.75</v>
      </c>
      <c r="J14" s="16">
        <v>1960401.24</v>
      </c>
      <c r="K14" s="16">
        <v>1934332.3</v>
      </c>
      <c r="L14" s="16">
        <v>454691.77</v>
      </c>
      <c r="M14" s="16">
        <v>292753.45</v>
      </c>
      <c r="N14" s="16">
        <v>-2449611.7400000002</v>
      </c>
      <c r="O14" s="16">
        <v>-2480208.81</v>
      </c>
      <c r="P14" s="17">
        <v>161938.32</v>
      </c>
      <c r="Q14" s="14">
        <v>4.3793546044798903E-2</v>
      </c>
      <c r="R14" s="14">
        <v>8.4419445645254276E-2</v>
      </c>
    </row>
    <row r="15" spans="1:18" x14ac:dyDescent="0.3">
      <c r="A15" s="7" t="s">
        <v>19</v>
      </c>
      <c r="B15" s="15">
        <v>25404</v>
      </c>
      <c r="C15" s="15">
        <v>19810</v>
      </c>
      <c r="D15" s="15">
        <v>54168</v>
      </c>
      <c r="E15" s="15">
        <v>43523</v>
      </c>
      <c r="F15" s="16">
        <v>16844256</v>
      </c>
      <c r="G15" s="16">
        <v>13275026</v>
      </c>
      <c r="H15" s="16">
        <v>6163096</v>
      </c>
      <c r="I15" s="16">
        <v>5168915</v>
      </c>
      <c r="J15" s="16">
        <v>3767520</v>
      </c>
      <c r="K15" s="16">
        <v>2898074</v>
      </c>
      <c r="L15" s="16">
        <v>2395576</v>
      </c>
      <c r="M15" s="16">
        <v>2270841</v>
      </c>
      <c r="N15" s="16">
        <v>128362</v>
      </c>
      <c r="O15" s="16">
        <v>814952</v>
      </c>
      <c r="P15" s="17">
        <v>124735</v>
      </c>
      <c r="Q15" s="14">
        <v>0.26886802330933279</v>
      </c>
      <c r="R15" s="14">
        <v>0.19233843079253576</v>
      </c>
    </row>
    <row r="16" spans="1:18" x14ac:dyDescent="0.3">
      <c r="A16" s="7" t="s">
        <v>59</v>
      </c>
      <c r="B16" s="15">
        <v>0</v>
      </c>
      <c r="C16" s="15">
        <v>693</v>
      </c>
      <c r="D16" s="15">
        <v>0</v>
      </c>
      <c r="E16" s="15">
        <v>882</v>
      </c>
      <c r="F16" s="16">
        <v>0</v>
      </c>
      <c r="G16" s="16">
        <v>246876</v>
      </c>
      <c r="H16" s="16">
        <v>0</v>
      </c>
      <c r="I16" s="16">
        <v>77511</v>
      </c>
      <c r="J16" s="16">
        <v>0</v>
      </c>
      <c r="K16" s="16">
        <v>176476</v>
      </c>
      <c r="L16" s="16">
        <v>0</v>
      </c>
      <c r="M16" s="16">
        <v>-98965</v>
      </c>
      <c r="N16" s="16">
        <v>0</v>
      </c>
      <c r="O16" s="16">
        <v>-416809</v>
      </c>
      <c r="P16" s="17">
        <v>98965</v>
      </c>
      <c r="Q16" s="14">
        <v>-1</v>
      </c>
      <c r="R16" s="14">
        <v>-1</v>
      </c>
    </row>
    <row r="17" spans="1:18" x14ac:dyDescent="0.3">
      <c r="A17" s="7" t="s">
        <v>35</v>
      </c>
      <c r="B17" s="15">
        <v>465</v>
      </c>
      <c r="C17" s="15">
        <v>496</v>
      </c>
      <c r="D17" s="15">
        <v>882</v>
      </c>
      <c r="E17" s="15">
        <v>988</v>
      </c>
      <c r="F17" s="16">
        <v>3271810.38</v>
      </c>
      <c r="G17" s="16">
        <v>2985910</v>
      </c>
      <c r="H17" s="16">
        <v>1193427.72</v>
      </c>
      <c r="I17" s="16">
        <v>1048570.27</v>
      </c>
      <c r="J17" s="16">
        <v>2030509.81</v>
      </c>
      <c r="K17" s="16">
        <v>1931018.86</v>
      </c>
      <c r="L17" s="16">
        <v>-837082.09</v>
      </c>
      <c r="M17" s="16">
        <v>-882448.59</v>
      </c>
      <c r="N17" s="16">
        <v>-1252119.33</v>
      </c>
      <c r="O17" s="16">
        <v>-1229738.92</v>
      </c>
      <c r="P17" s="17">
        <v>45366.5</v>
      </c>
      <c r="Q17" s="14">
        <v>9.5749831709595945E-2</v>
      </c>
      <c r="R17" s="14">
        <v>0.13814758452001508</v>
      </c>
    </row>
    <row r="18" spans="1:18" x14ac:dyDescent="0.3">
      <c r="A18" s="7" t="s">
        <v>36</v>
      </c>
      <c r="B18" s="15">
        <v>78865</v>
      </c>
      <c r="C18" s="15">
        <v>70248</v>
      </c>
      <c r="D18" s="15">
        <v>2440678</v>
      </c>
      <c r="E18" s="15">
        <v>2073936</v>
      </c>
      <c r="F18" s="16">
        <v>64010794.039999999</v>
      </c>
      <c r="G18" s="16">
        <v>54241350.07</v>
      </c>
      <c r="H18" s="16">
        <v>26250840.039999999</v>
      </c>
      <c r="I18" s="16">
        <v>21205307.82</v>
      </c>
      <c r="J18" s="16">
        <v>25303257.82</v>
      </c>
      <c r="K18" s="16">
        <v>20301520.199999999</v>
      </c>
      <c r="L18" s="16">
        <v>947586.22</v>
      </c>
      <c r="M18" s="16">
        <v>903783.62</v>
      </c>
      <c r="N18" s="16">
        <v>-11343813.640000001</v>
      </c>
      <c r="O18" s="16">
        <v>-10380855.560000001</v>
      </c>
      <c r="P18" s="17">
        <v>43802.599999999977</v>
      </c>
      <c r="Q18" s="14">
        <v>0.18011063436644292</v>
      </c>
      <c r="R18" s="14">
        <v>0.23793723075508733</v>
      </c>
    </row>
    <row r="19" spans="1:18" x14ac:dyDescent="0.3">
      <c r="A19" s="7" t="s">
        <v>25</v>
      </c>
      <c r="B19" s="15">
        <v>540</v>
      </c>
      <c r="C19" s="15">
        <v>513</v>
      </c>
      <c r="D19" s="15">
        <v>622</v>
      </c>
      <c r="E19" s="15">
        <v>561</v>
      </c>
      <c r="F19" s="16">
        <v>717213</v>
      </c>
      <c r="G19" s="16">
        <v>597839</v>
      </c>
      <c r="H19" s="16">
        <v>204355</v>
      </c>
      <c r="I19" s="16">
        <v>147341</v>
      </c>
      <c r="J19" s="16">
        <v>96739</v>
      </c>
      <c r="K19" s="16">
        <v>79361</v>
      </c>
      <c r="L19" s="16">
        <v>107619</v>
      </c>
      <c r="M19" s="16">
        <v>67980</v>
      </c>
      <c r="N19" s="16">
        <v>41206</v>
      </c>
      <c r="O19" s="16">
        <v>16837</v>
      </c>
      <c r="P19" s="17">
        <v>39639</v>
      </c>
      <c r="Q19" s="14">
        <v>0.19967583245656439</v>
      </c>
      <c r="R19" s="14">
        <v>0.38695271513020812</v>
      </c>
    </row>
    <row r="20" spans="1:18" x14ac:dyDescent="0.3">
      <c r="A20" s="7" t="s">
        <v>27</v>
      </c>
      <c r="B20" s="15">
        <v>675</v>
      </c>
      <c r="C20" s="15">
        <v>587</v>
      </c>
      <c r="D20" s="15">
        <v>2734</v>
      </c>
      <c r="E20" s="15">
        <v>2343</v>
      </c>
      <c r="F20" s="16">
        <v>318887</v>
      </c>
      <c r="G20" s="16">
        <v>239614</v>
      </c>
      <c r="H20" s="16">
        <v>98069</v>
      </c>
      <c r="I20" s="16">
        <v>75532</v>
      </c>
      <c r="J20" s="16">
        <v>43094</v>
      </c>
      <c r="K20" s="16">
        <v>39212</v>
      </c>
      <c r="L20" s="16">
        <v>54975</v>
      </c>
      <c r="M20" s="16">
        <v>36320</v>
      </c>
      <c r="N20" s="16">
        <v>41068</v>
      </c>
      <c r="O20" s="16">
        <v>23787</v>
      </c>
      <c r="P20" s="17">
        <v>18655</v>
      </c>
      <c r="Q20" s="14">
        <v>0.33083626165416047</v>
      </c>
      <c r="R20" s="14">
        <v>0.29837684689932753</v>
      </c>
    </row>
    <row r="21" spans="1:18" x14ac:dyDescent="0.3">
      <c r="A21" s="7" t="s">
        <v>58</v>
      </c>
      <c r="B21" s="15">
        <v>4519</v>
      </c>
      <c r="C21" s="15">
        <v>3583</v>
      </c>
      <c r="D21" s="15">
        <v>30959</v>
      </c>
      <c r="E21" s="15">
        <v>25957</v>
      </c>
      <c r="F21" s="16">
        <v>10252224.52</v>
      </c>
      <c r="G21" s="16">
        <v>7677291.9199999999</v>
      </c>
      <c r="H21" s="16">
        <v>3254290.98</v>
      </c>
      <c r="I21" s="16">
        <v>2468516.69</v>
      </c>
      <c r="J21" s="16">
        <v>2718083.44</v>
      </c>
      <c r="K21" s="16">
        <v>1946818.88</v>
      </c>
      <c r="L21" s="16">
        <v>536207.54</v>
      </c>
      <c r="M21" s="16">
        <v>521697.81</v>
      </c>
      <c r="N21" s="16">
        <v>-239811.75</v>
      </c>
      <c r="O21" s="16">
        <v>-150778.53</v>
      </c>
      <c r="P21" s="17">
        <v>14509.73000000004</v>
      </c>
      <c r="Q21" s="14">
        <v>0.3353959477940498</v>
      </c>
      <c r="R21" s="14">
        <v>0.31831840278138857</v>
      </c>
    </row>
    <row r="22" spans="1:18" x14ac:dyDescent="0.3">
      <c r="A22" s="7" t="s">
        <v>30</v>
      </c>
      <c r="B22" s="15">
        <v>739</v>
      </c>
      <c r="C22" s="15">
        <v>1162</v>
      </c>
      <c r="D22" s="15">
        <v>1249</v>
      </c>
      <c r="E22" s="15">
        <v>1314</v>
      </c>
      <c r="F22" s="16">
        <v>1206950</v>
      </c>
      <c r="G22" s="16">
        <v>1783240</v>
      </c>
      <c r="H22" s="16">
        <v>448484</v>
      </c>
      <c r="I22" s="16">
        <v>719264</v>
      </c>
      <c r="J22" s="16">
        <v>443169</v>
      </c>
      <c r="K22" s="16">
        <v>643612</v>
      </c>
      <c r="L22" s="16">
        <v>5316</v>
      </c>
      <c r="M22" s="16">
        <v>75653</v>
      </c>
      <c r="N22" s="16">
        <v>-354704</v>
      </c>
      <c r="O22" s="16">
        <v>-506655</v>
      </c>
      <c r="P22" s="17">
        <v>-70337</v>
      </c>
      <c r="Q22" s="14">
        <v>-0.32317018460779257</v>
      </c>
      <c r="R22" s="14">
        <v>-0.37646816746007028</v>
      </c>
    </row>
    <row r="23" spans="1:18" x14ac:dyDescent="0.3">
      <c r="A23" s="7" t="s">
        <v>28</v>
      </c>
      <c r="B23" s="15">
        <v>2464</v>
      </c>
      <c r="C23" s="15">
        <v>2170</v>
      </c>
      <c r="D23" s="15">
        <v>3499</v>
      </c>
      <c r="E23" s="15">
        <v>2751</v>
      </c>
      <c r="F23" s="16">
        <v>7479815</v>
      </c>
      <c r="G23" s="16">
        <v>7281427</v>
      </c>
      <c r="H23" s="16">
        <v>3281310</v>
      </c>
      <c r="I23" s="16">
        <v>3250609</v>
      </c>
      <c r="J23" s="16">
        <v>812244</v>
      </c>
      <c r="K23" s="16">
        <v>699050</v>
      </c>
      <c r="L23" s="16">
        <v>2469067</v>
      </c>
      <c r="M23" s="16">
        <v>2551558</v>
      </c>
      <c r="N23" s="16">
        <v>1668174</v>
      </c>
      <c r="O23" s="16">
        <v>1779476</v>
      </c>
      <c r="P23" s="17">
        <v>-82491</v>
      </c>
      <c r="Q23" s="14">
        <v>2.7245758283369392E-2</v>
      </c>
      <c r="R23" s="14">
        <v>9.444691748530909E-3</v>
      </c>
    </row>
    <row r="24" spans="1:18" x14ac:dyDescent="0.3">
      <c r="A24" s="7" t="s">
        <v>6</v>
      </c>
      <c r="B24" s="15">
        <v>50820</v>
      </c>
      <c r="C24" s="15">
        <v>45347</v>
      </c>
      <c r="D24" s="15">
        <v>361595</v>
      </c>
      <c r="E24" s="15">
        <v>296218</v>
      </c>
      <c r="F24" s="16">
        <v>123313946</v>
      </c>
      <c r="G24" s="16">
        <v>115448038</v>
      </c>
      <c r="H24" s="16">
        <v>49242231</v>
      </c>
      <c r="I24" s="16">
        <v>46834937</v>
      </c>
      <c r="J24" s="16">
        <v>29777336.68</v>
      </c>
      <c r="K24" s="16">
        <v>27255381.52</v>
      </c>
      <c r="L24" s="16">
        <v>19464893.32</v>
      </c>
      <c r="M24" s="16">
        <v>19579554.48</v>
      </c>
      <c r="N24" s="16">
        <v>10398904.560000001</v>
      </c>
      <c r="O24" s="16">
        <v>10921398.07</v>
      </c>
      <c r="P24" s="17">
        <v>-114661.16000000015</v>
      </c>
      <c r="Q24" s="14">
        <v>6.8133752086804611E-2</v>
      </c>
      <c r="R24" s="14">
        <v>5.1399535351141834E-2</v>
      </c>
    </row>
    <row r="25" spans="1:18" x14ac:dyDescent="0.3">
      <c r="A25" s="7" t="s">
        <v>10</v>
      </c>
      <c r="B25" s="15">
        <v>14674</v>
      </c>
      <c r="C25" s="15">
        <v>14555</v>
      </c>
      <c r="D25" s="15">
        <v>54437</v>
      </c>
      <c r="E25" s="15">
        <v>77020</v>
      </c>
      <c r="F25" s="16">
        <v>12017497.42</v>
      </c>
      <c r="G25" s="16">
        <v>11538336.84</v>
      </c>
      <c r="H25" s="16">
        <v>4536795.24</v>
      </c>
      <c r="I25" s="16">
        <v>4467396.51</v>
      </c>
      <c r="J25" s="16">
        <v>5388337.46</v>
      </c>
      <c r="K25" s="16">
        <v>5086031.9800000004</v>
      </c>
      <c r="L25" s="16">
        <v>-851542.22</v>
      </c>
      <c r="M25" s="16">
        <v>-618636.47</v>
      </c>
      <c r="N25" s="16">
        <v>-4353979.2699999996</v>
      </c>
      <c r="O25" s="16">
        <v>-3955801.22</v>
      </c>
      <c r="P25" s="17">
        <v>-232905.75</v>
      </c>
      <c r="Q25" s="14">
        <v>4.1527699064815904E-2</v>
      </c>
      <c r="R25" s="14">
        <v>1.5534490803459144E-2</v>
      </c>
    </row>
    <row r="26" spans="1:18" x14ac:dyDescent="0.3">
      <c r="A26" s="7" t="s">
        <v>9</v>
      </c>
      <c r="B26" s="15">
        <v>13752</v>
      </c>
      <c r="C26" s="15">
        <v>14316</v>
      </c>
      <c r="D26" s="15">
        <v>60858</v>
      </c>
      <c r="E26" s="15">
        <v>54286</v>
      </c>
      <c r="F26" s="16">
        <v>7648030</v>
      </c>
      <c r="G26" s="16">
        <v>8056804</v>
      </c>
      <c r="H26" s="16">
        <v>3170151</v>
      </c>
      <c r="I26" s="16">
        <v>3452498</v>
      </c>
      <c r="J26" s="16">
        <v>2728956</v>
      </c>
      <c r="K26" s="16">
        <v>2688014</v>
      </c>
      <c r="L26" s="16">
        <v>441195</v>
      </c>
      <c r="M26" s="16">
        <v>764483</v>
      </c>
      <c r="N26" s="16">
        <v>-687895</v>
      </c>
      <c r="O26" s="16">
        <v>-592560</v>
      </c>
      <c r="P26" s="17">
        <v>-323288</v>
      </c>
      <c r="Q26" s="14">
        <v>-5.0736495513605595E-2</v>
      </c>
      <c r="R26" s="14">
        <v>-8.1780496324690088E-2</v>
      </c>
    </row>
    <row r="27" spans="1:18" x14ac:dyDescent="0.3">
      <c r="A27" s="7" t="s">
        <v>8</v>
      </c>
      <c r="B27" s="15">
        <v>2243</v>
      </c>
      <c r="C27" s="15">
        <v>2032</v>
      </c>
      <c r="D27" s="15">
        <v>23272</v>
      </c>
      <c r="E27" s="15">
        <v>21272</v>
      </c>
      <c r="F27" s="16">
        <v>4751199</v>
      </c>
      <c r="G27" s="16">
        <v>4850614</v>
      </c>
      <c r="H27" s="16">
        <v>1665628</v>
      </c>
      <c r="I27" s="16">
        <v>1948396</v>
      </c>
      <c r="J27" s="16">
        <v>992352</v>
      </c>
      <c r="K27" s="16">
        <v>882761</v>
      </c>
      <c r="L27" s="16">
        <v>673276</v>
      </c>
      <c r="M27" s="16">
        <v>1065637</v>
      </c>
      <c r="N27" s="16">
        <v>-404444</v>
      </c>
      <c r="O27" s="16">
        <v>-7218</v>
      </c>
      <c r="P27" s="17">
        <v>-392361</v>
      </c>
      <c r="Q27" s="14">
        <v>-2.0495343476104266E-2</v>
      </c>
      <c r="R27" s="14">
        <v>-0.14512860835271679</v>
      </c>
    </row>
    <row r="28" spans="1:18" x14ac:dyDescent="0.3">
      <c r="A28" s="7" t="s">
        <v>11</v>
      </c>
      <c r="B28" s="15">
        <v>20309</v>
      </c>
      <c r="C28" s="15">
        <v>17678</v>
      </c>
      <c r="D28" s="15">
        <v>88144</v>
      </c>
      <c r="E28" s="15">
        <v>62205</v>
      </c>
      <c r="F28" s="16">
        <v>46947166.520000003</v>
      </c>
      <c r="G28" s="16">
        <v>29500880.649999999</v>
      </c>
      <c r="H28" s="16">
        <v>18285521.240000002</v>
      </c>
      <c r="I28" s="16">
        <v>11155716.460000001</v>
      </c>
      <c r="J28" s="16">
        <v>17345304.170000002</v>
      </c>
      <c r="K28" s="16">
        <v>9799390.3399999999</v>
      </c>
      <c r="L28" s="16">
        <v>940216.07000000007</v>
      </c>
      <c r="M28" s="16">
        <v>1356324.12</v>
      </c>
      <c r="N28" s="16">
        <v>-6583170.7699999996</v>
      </c>
      <c r="O28" s="16">
        <v>-4991087.8</v>
      </c>
      <c r="P28" s="17">
        <v>-416108.05000000005</v>
      </c>
      <c r="Q28" s="14">
        <v>0.59138186676471327</v>
      </c>
      <c r="R28" s="14">
        <v>0.63911670806305176</v>
      </c>
    </row>
    <row r="29" spans="1:18" x14ac:dyDescent="0.3">
      <c r="A29" s="7" t="s">
        <v>22</v>
      </c>
      <c r="B29" s="15">
        <v>8830</v>
      </c>
      <c r="C29" s="15">
        <v>8954</v>
      </c>
      <c r="D29" s="15">
        <v>355683</v>
      </c>
      <c r="E29" s="15">
        <v>160593</v>
      </c>
      <c r="F29" s="16">
        <v>62236413.270000003</v>
      </c>
      <c r="G29" s="16">
        <v>59452814.939999998</v>
      </c>
      <c r="H29" s="16">
        <v>29552660.27</v>
      </c>
      <c r="I29" s="16">
        <v>28816449.940000001</v>
      </c>
      <c r="J29" s="16">
        <v>19815453</v>
      </c>
      <c r="K29" s="16">
        <v>18659510</v>
      </c>
      <c r="L29" s="16">
        <v>9737207.2699999996</v>
      </c>
      <c r="M29" s="16">
        <v>10156938.939999999</v>
      </c>
      <c r="N29" s="16">
        <v>5140912.2699999996</v>
      </c>
      <c r="O29" s="16">
        <v>5721301.9399999995</v>
      </c>
      <c r="P29" s="17">
        <v>-419731.66999999993</v>
      </c>
      <c r="Q29" s="14">
        <v>4.6820294931522177E-2</v>
      </c>
      <c r="R29" s="14">
        <v>2.554826606097893E-2</v>
      </c>
    </row>
    <row r="30" spans="1:18" x14ac:dyDescent="0.3">
      <c r="A30" s="7" t="s">
        <v>7</v>
      </c>
      <c r="B30" s="15">
        <v>6450</v>
      </c>
      <c r="C30" s="15">
        <v>6322</v>
      </c>
      <c r="D30" s="15">
        <v>22804</v>
      </c>
      <c r="E30" s="15">
        <v>19957</v>
      </c>
      <c r="F30" s="16">
        <v>9432300.25</v>
      </c>
      <c r="G30" s="16">
        <v>8699615</v>
      </c>
      <c r="H30" s="16">
        <v>3156011.83</v>
      </c>
      <c r="I30" s="16">
        <v>3268659.74</v>
      </c>
      <c r="J30" s="16">
        <v>2939566.83</v>
      </c>
      <c r="K30" s="16">
        <v>2572692.2799999998</v>
      </c>
      <c r="L30" s="16">
        <v>216444</v>
      </c>
      <c r="M30" s="16">
        <v>695968.46</v>
      </c>
      <c r="N30" s="16">
        <v>-1594831.46</v>
      </c>
      <c r="O30" s="16">
        <v>-943138.98</v>
      </c>
      <c r="P30" s="17">
        <v>-479524.45999999996</v>
      </c>
      <c r="Q30" s="14">
        <v>8.4220422398002759E-2</v>
      </c>
      <c r="R30" s="14">
        <v>-3.4463027344657227E-2</v>
      </c>
    </row>
    <row r="31" spans="1:18" x14ac:dyDescent="0.3">
      <c r="A31" s="7" t="s">
        <v>14</v>
      </c>
      <c r="B31" s="15">
        <v>15795</v>
      </c>
      <c r="C31" s="15">
        <v>15715</v>
      </c>
      <c r="D31" s="15">
        <v>128204</v>
      </c>
      <c r="E31" s="15">
        <v>125186</v>
      </c>
      <c r="F31" s="16">
        <v>7416895</v>
      </c>
      <c r="G31" s="16">
        <v>7713923</v>
      </c>
      <c r="H31" s="16">
        <v>2407576</v>
      </c>
      <c r="I31" s="16">
        <v>2732303</v>
      </c>
      <c r="J31" s="16">
        <v>2585814</v>
      </c>
      <c r="K31" s="16">
        <v>2205962</v>
      </c>
      <c r="L31" s="16">
        <v>-178236</v>
      </c>
      <c r="M31" s="16">
        <v>526344</v>
      </c>
      <c r="N31" s="16">
        <v>-585950</v>
      </c>
      <c r="O31" s="16">
        <v>156213</v>
      </c>
      <c r="P31" s="17">
        <v>-704580</v>
      </c>
      <c r="Q31" s="14">
        <v>-3.8505440098377974E-2</v>
      </c>
      <c r="R31" s="14">
        <v>-0.11884736063313617</v>
      </c>
    </row>
    <row r="32" spans="1:18" x14ac:dyDescent="0.3">
      <c r="A32" s="7" t="s">
        <v>38</v>
      </c>
      <c r="B32" s="15">
        <v>13268</v>
      </c>
      <c r="C32" s="15">
        <v>12779</v>
      </c>
      <c r="D32" s="15">
        <v>52065</v>
      </c>
      <c r="E32" s="15">
        <v>51304</v>
      </c>
      <c r="F32" s="16">
        <v>11782209</v>
      </c>
      <c r="G32" s="16">
        <v>10844984</v>
      </c>
      <c r="H32" s="16">
        <v>4708931</v>
      </c>
      <c r="I32" s="16">
        <v>4693180</v>
      </c>
      <c r="J32" s="16">
        <v>8166305</v>
      </c>
      <c r="K32" s="16">
        <v>7385688</v>
      </c>
      <c r="L32" s="16">
        <v>-3457374</v>
      </c>
      <c r="M32" s="16">
        <v>-2692507</v>
      </c>
      <c r="N32" s="16">
        <v>-4662496</v>
      </c>
      <c r="O32" s="16">
        <v>-3845964</v>
      </c>
      <c r="P32" s="17">
        <v>-764867</v>
      </c>
      <c r="Q32" s="14">
        <v>8.6420136719427054E-2</v>
      </c>
      <c r="R32" s="14">
        <v>3.3561465786524636E-3</v>
      </c>
    </row>
    <row r="33" spans="1:18" x14ac:dyDescent="0.3">
      <c r="A33" s="7" t="s">
        <v>26</v>
      </c>
      <c r="B33" s="15">
        <v>15294</v>
      </c>
      <c r="C33" s="15">
        <v>14600</v>
      </c>
      <c r="D33" s="15">
        <v>42681</v>
      </c>
      <c r="E33" s="15">
        <v>40148</v>
      </c>
      <c r="F33" s="16">
        <v>16128268</v>
      </c>
      <c r="G33" s="16">
        <v>14668794.529999999</v>
      </c>
      <c r="H33" s="16">
        <v>6253791</v>
      </c>
      <c r="I33" s="16">
        <v>6124044.5299999993</v>
      </c>
      <c r="J33" s="16">
        <v>5631919.54</v>
      </c>
      <c r="K33" s="16">
        <v>4686941.53</v>
      </c>
      <c r="L33" s="16">
        <v>621871.46</v>
      </c>
      <c r="M33" s="16">
        <v>1437103</v>
      </c>
      <c r="N33" s="16">
        <v>-1843198.24</v>
      </c>
      <c r="O33" s="16">
        <v>-801659.27</v>
      </c>
      <c r="P33" s="17">
        <v>-815231.54</v>
      </c>
      <c r="Q33" s="14">
        <v>9.9495119862450077E-2</v>
      </c>
      <c r="R33" s="14">
        <v>2.1186402117817416E-2</v>
      </c>
    </row>
    <row r="34" spans="1:18" x14ac:dyDescent="0.3">
      <c r="A34" s="7" t="s">
        <v>29</v>
      </c>
      <c r="B34" s="15">
        <v>11815</v>
      </c>
      <c r="C34" s="15">
        <v>9317</v>
      </c>
      <c r="D34" s="15">
        <v>41702</v>
      </c>
      <c r="E34" s="15">
        <v>18822</v>
      </c>
      <c r="F34" s="16">
        <v>9009994.3100000005</v>
      </c>
      <c r="G34" s="16">
        <v>8362073</v>
      </c>
      <c r="H34" s="16">
        <v>2984470.81</v>
      </c>
      <c r="I34" s="16">
        <v>3027152.3</v>
      </c>
      <c r="J34" s="16">
        <v>3927433.07</v>
      </c>
      <c r="K34" s="16">
        <v>3144799.42</v>
      </c>
      <c r="L34" s="16">
        <v>-942962.26</v>
      </c>
      <c r="M34" s="16">
        <v>-117647.12</v>
      </c>
      <c r="N34" s="16">
        <v>-1571800.47</v>
      </c>
      <c r="O34" s="16">
        <v>-703089.52</v>
      </c>
      <c r="P34" s="17">
        <v>-825315.14</v>
      </c>
      <c r="Q34" s="14">
        <v>7.7483335770926809E-2</v>
      </c>
      <c r="R34" s="14">
        <v>-1.4099551581861158E-2</v>
      </c>
    </row>
    <row r="35" spans="1:18" x14ac:dyDescent="0.3">
      <c r="A35" s="7" t="s">
        <v>3</v>
      </c>
      <c r="B35" s="15">
        <v>39847</v>
      </c>
      <c r="C35" s="15">
        <v>42429</v>
      </c>
      <c r="D35" s="15">
        <v>555460</v>
      </c>
      <c r="E35" s="15">
        <v>442303</v>
      </c>
      <c r="F35" s="16">
        <v>133839037.69</v>
      </c>
      <c r="G35" s="16">
        <v>111266285.86</v>
      </c>
      <c r="H35" s="16">
        <v>47918030.25</v>
      </c>
      <c r="I35" s="16">
        <v>42074139.100000001</v>
      </c>
      <c r="J35" s="16">
        <v>37428486.140000001</v>
      </c>
      <c r="K35" s="16">
        <v>30641379.27</v>
      </c>
      <c r="L35" s="16">
        <v>10489545.109999999</v>
      </c>
      <c r="M35" s="16">
        <v>11432759.83</v>
      </c>
      <c r="N35" s="16">
        <v>-896858.09</v>
      </c>
      <c r="O35" s="16">
        <v>893322.94</v>
      </c>
      <c r="P35" s="17">
        <v>-943214.72000000067</v>
      </c>
      <c r="Q35" s="14">
        <v>0.20287144174473482</v>
      </c>
      <c r="R35" s="14">
        <v>0.13889508555624852</v>
      </c>
    </row>
    <row r="36" spans="1:18" x14ac:dyDescent="0.3">
      <c r="A36" s="7" t="s">
        <v>20</v>
      </c>
      <c r="B36" s="15">
        <v>738885</v>
      </c>
      <c r="C36" s="15">
        <v>720755</v>
      </c>
      <c r="D36" s="15">
        <v>3836996</v>
      </c>
      <c r="E36" s="15">
        <v>3765414</v>
      </c>
      <c r="F36" s="16">
        <v>250646064</v>
      </c>
      <c r="G36" s="16">
        <v>243008286</v>
      </c>
      <c r="H36" s="16">
        <v>52479269.670000002</v>
      </c>
      <c r="I36" s="16">
        <v>51883748</v>
      </c>
      <c r="J36" s="16">
        <v>41741172.759999998</v>
      </c>
      <c r="K36" s="16">
        <v>38716453.009999998</v>
      </c>
      <c r="L36" s="16">
        <v>10738099.91</v>
      </c>
      <c r="M36" s="16">
        <v>13167289.99</v>
      </c>
      <c r="N36" s="16">
        <v>-13930869.76</v>
      </c>
      <c r="O36" s="16">
        <v>-9450694.9400000013</v>
      </c>
      <c r="P36" s="17">
        <v>-2429190.08</v>
      </c>
      <c r="Q36" s="14">
        <v>3.143011345711888E-2</v>
      </c>
      <c r="R36" s="14">
        <v>1.1478000201527561E-2</v>
      </c>
    </row>
    <row r="37" spans="1:18" x14ac:dyDescent="0.3">
      <c r="A37" s="7" t="s">
        <v>16</v>
      </c>
      <c r="B37" s="15">
        <v>45547</v>
      </c>
      <c r="C37" s="15">
        <v>38577</v>
      </c>
      <c r="D37" s="15">
        <v>215959</v>
      </c>
      <c r="E37" s="15">
        <v>196700</v>
      </c>
      <c r="F37" s="16">
        <v>144196635</v>
      </c>
      <c r="G37" s="16">
        <v>129615156</v>
      </c>
      <c r="H37" s="16">
        <v>50102645.859999999</v>
      </c>
      <c r="I37" s="16">
        <v>48526039.450000003</v>
      </c>
      <c r="J37" s="16">
        <v>37399373.469999999</v>
      </c>
      <c r="K37" s="16">
        <v>33014618.57</v>
      </c>
      <c r="L37" s="16">
        <v>12703273.390000001</v>
      </c>
      <c r="M37" s="16">
        <v>15511421.880000001</v>
      </c>
      <c r="N37" s="16">
        <v>-717964.23</v>
      </c>
      <c r="O37" s="16">
        <v>2716485.09</v>
      </c>
      <c r="P37" s="17">
        <v>-2808148.49</v>
      </c>
      <c r="Q37" s="14">
        <v>0.11249825599098928</v>
      </c>
      <c r="R37" s="14">
        <v>3.2489904963797667E-2</v>
      </c>
    </row>
    <row r="38" spans="1:18" x14ac:dyDescent="0.3">
      <c r="A38" s="7" t="s">
        <v>64</v>
      </c>
      <c r="B38" s="15">
        <v>1528138</v>
      </c>
      <c r="C38" s="15">
        <v>1459104</v>
      </c>
      <c r="D38" s="15">
        <v>21477458</v>
      </c>
      <c r="E38" s="15">
        <v>18938203</v>
      </c>
      <c r="F38" s="16">
        <v>1922272569.6599998</v>
      </c>
      <c r="G38" s="16">
        <v>1650980076.2500002</v>
      </c>
      <c r="H38" s="16">
        <v>824033190.92999983</v>
      </c>
      <c r="I38" s="16">
        <v>704058221.42000008</v>
      </c>
      <c r="J38" s="16">
        <v>550184575.1099999</v>
      </c>
      <c r="K38" s="16">
        <v>466682582.57000005</v>
      </c>
      <c r="L38" s="16">
        <v>273848625.81999993</v>
      </c>
      <c r="M38" s="16">
        <v>237375634.84999999</v>
      </c>
      <c r="N38" s="16">
        <v>94722477.959999993</v>
      </c>
      <c r="O38" s="16">
        <v>71777536.730000004</v>
      </c>
      <c r="P38" s="17">
        <v>36472990.969999939</v>
      </c>
      <c r="Q38" s="14">
        <v>0.16432208802071524</v>
      </c>
      <c r="R38" s="14">
        <v>0.17040489814610038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2"/>
  <sheetViews>
    <sheetView workbookViewId="0">
      <pane xSplit="3" ySplit="5" topLeftCell="D6" activePane="bottomRight" state="frozen"/>
      <selection pane="topRight" activeCell="D1" sqref="D1"/>
      <selection pane="bottomLeft" activeCell="A3" sqref="A3"/>
      <selection pane="bottomRight" activeCell="C9" sqref="C9"/>
    </sheetView>
  </sheetViews>
  <sheetFormatPr defaultRowHeight="14.4" x14ac:dyDescent="0.3"/>
  <cols>
    <col min="1" max="1" width="11.5546875" customWidth="1"/>
    <col min="3" max="3" width="51.5546875" bestFit="1" customWidth="1"/>
    <col min="4" max="5" width="14.109375" style="3" bestFit="1" customWidth="1"/>
    <col min="6" max="7" width="15.21875" style="3" bestFit="1" customWidth="1"/>
    <col min="8" max="8" width="19.44140625" style="2" bestFit="1" customWidth="1"/>
    <col min="9" max="9" width="19.33203125" style="2" bestFit="1" customWidth="1"/>
    <col min="10" max="10" width="17.6640625" style="2" bestFit="1" customWidth="1"/>
    <col min="11" max="11" width="18.33203125" style="2" bestFit="1" customWidth="1"/>
    <col min="12" max="12" width="16.6640625" style="2" bestFit="1" customWidth="1"/>
    <col min="13" max="13" width="16.5546875" style="2" bestFit="1" customWidth="1"/>
    <col min="14" max="14" width="19.44140625" style="2" bestFit="1" customWidth="1"/>
    <col min="15" max="16" width="19.33203125" style="2" bestFit="1" customWidth="1"/>
    <col min="17" max="17" width="19.21875" style="2" bestFit="1" customWidth="1"/>
    <col min="18" max="18" width="22.44140625" style="2" bestFit="1" customWidth="1"/>
    <col min="19" max="19" width="22.33203125" style="2" bestFit="1" customWidth="1"/>
    <col min="20" max="20" width="16.6640625" style="2" bestFit="1" customWidth="1"/>
    <col min="21" max="21" width="16.5546875" style="2" bestFit="1" customWidth="1"/>
    <col min="23" max="23" width="18.109375" bestFit="1" customWidth="1"/>
  </cols>
  <sheetData>
    <row r="1" spans="1:23" x14ac:dyDescent="0.3">
      <c r="A1" t="s">
        <v>65</v>
      </c>
    </row>
    <row r="2" spans="1:23" x14ac:dyDescent="0.3">
      <c r="A2" t="s">
        <v>482</v>
      </c>
    </row>
    <row r="3" spans="1:23" x14ac:dyDescent="0.3">
      <c r="A3" t="s">
        <v>481</v>
      </c>
    </row>
    <row r="4" spans="1:23" s="4" customFormat="1" ht="15.6" x14ac:dyDescent="0.3">
      <c r="C4" s="4" t="s">
        <v>5</v>
      </c>
      <c r="D4" s="5">
        <f t="shared" ref="D4:U4" si="0">SUMIF($C$5:$C$752,"TOTAL",D$5:D$752)</f>
        <v>2103584</v>
      </c>
      <c r="E4" s="5">
        <f t="shared" si="0"/>
        <v>2006500</v>
      </c>
      <c r="F4" s="5">
        <f t="shared" si="0"/>
        <v>29841134</v>
      </c>
      <c r="G4" s="5">
        <f t="shared" si="0"/>
        <v>25784986</v>
      </c>
      <c r="H4" s="5">
        <f t="shared" si="0"/>
        <v>2448986120.8800001</v>
      </c>
      <c r="I4" s="5">
        <f t="shared" si="0"/>
        <v>2330984204.8699999</v>
      </c>
      <c r="J4" s="5">
        <f t="shared" si="0"/>
        <v>1160738056.8199999</v>
      </c>
      <c r="K4" s="5">
        <f t="shared" si="0"/>
        <v>1010745486.8618001</v>
      </c>
      <c r="L4" s="5">
        <f t="shared" si="0"/>
        <v>809964443.52999997</v>
      </c>
      <c r="M4" s="5">
        <f t="shared" si="0"/>
        <v>708503699.81999993</v>
      </c>
      <c r="N4" s="5">
        <f t="shared" si="0"/>
        <v>350773609.28999996</v>
      </c>
      <c r="O4" s="5">
        <f t="shared" si="0"/>
        <v>302241773.04999995</v>
      </c>
      <c r="P4" s="5">
        <f t="shared" si="0"/>
        <v>71625219.200000003</v>
      </c>
      <c r="Q4" s="5">
        <f t="shared" si="0"/>
        <v>71047588.650000006</v>
      </c>
      <c r="R4" s="5">
        <f t="shared" si="0"/>
        <v>206129014.94999999</v>
      </c>
      <c r="S4" s="5">
        <f t="shared" si="0"/>
        <v>180098731.83999997</v>
      </c>
      <c r="T4" s="5">
        <f t="shared" si="0"/>
        <v>73019388.140000015</v>
      </c>
      <c r="U4" s="5">
        <f t="shared" si="0"/>
        <v>51095455.560000002</v>
      </c>
      <c r="W4" s="20">
        <f>L4+P4+R4</f>
        <v>1087718677.6800001</v>
      </c>
    </row>
    <row r="5" spans="1:23" x14ac:dyDescent="0.3">
      <c r="A5" t="s">
        <v>0</v>
      </c>
      <c r="B5" t="s">
        <v>1</v>
      </c>
      <c r="C5" t="s">
        <v>2</v>
      </c>
      <c r="D5" s="3" t="s">
        <v>82</v>
      </c>
      <c r="E5" s="3" t="s">
        <v>84</v>
      </c>
      <c r="F5" s="3" t="s">
        <v>83</v>
      </c>
      <c r="G5" s="3" t="s">
        <v>85</v>
      </c>
      <c r="H5" s="2" t="s">
        <v>90</v>
      </c>
      <c r="I5" s="2" t="s">
        <v>91</v>
      </c>
      <c r="J5" s="2" t="s">
        <v>92</v>
      </c>
      <c r="K5" s="2" t="s">
        <v>93</v>
      </c>
      <c r="L5" s="2" t="s">
        <v>94</v>
      </c>
      <c r="M5" s="2" t="s">
        <v>95</v>
      </c>
      <c r="N5" s="2" t="s">
        <v>96</v>
      </c>
      <c r="O5" s="2" t="s">
        <v>97</v>
      </c>
      <c r="P5" s="2" t="s">
        <v>98</v>
      </c>
      <c r="Q5" s="2" t="s">
        <v>99</v>
      </c>
      <c r="R5" s="2" t="s">
        <v>100</v>
      </c>
      <c r="S5" s="2" t="s">
        <v>101</v>
      </c>
      <c r="T5" s="2" t="s">
        <v>102</v>
      </c>
      <c r="U5" s="2" t="s">
        <v>103</v>
      </c>
    </row>
    <row r="6" spans="1:23" x14ac:dyDescent="0.3">
      <c r="A6" t="s">
        <v>3</v>
      </c>
      <c r="B6" t="s">
        <v>4</v>
      </c>
      <c r="C6" t="s">
        <v>119</v>
      </c>
      <c r="D6" s="3">
        <v>473</v>
      </c>
      <c r="E6" s="3">
        <v>851</v>
      </c>
      <c r="F6" s="3">
        <v>1038</v>
      </c>
      <c r="G6" s="3">
        <v>1664</v>
      </c>
      <c r="H6" s="2">
        <v>1463871</v>
      </c>
      <c r="I6" s="2">
        <v>2589956</v>
      </c>
      <c r="J6" s="2">
        <v>592828</v>
      </c>
      <c r="K6" s="2">
        <v>1112167</v>
      </c>
      <c r="L6" s="2">
        <v>387471</v>
      </c>
      <c r="M6" s="2">
        <v>676278</v>
      </c>
      <c r="N6" s="2">
        <v>205357</v>
      </c>
      <c r="O6" s="2">
        <v>435888</v>
      </c>
      <c r="P6" s="2">
        <v>11181</v>
      </c>
      <c r="Q6" s="2">
        <v>21942</v>
      </c>
      <c r="R6" s="2">
        <v>100479</v>
      </c>
      <c r="S6" s="2">
        <v>183095</v>
      </c>
      <c r="T6" s="2">
        <v>93697</v>
      </c>
      <c r="U6" s="2">
        <v>230851</v>
      </c>
    </row>
    <row r="7" spans="1:23" x14ac:dyDescent="0.3">
      <c r="A7" t="s">
        <v>3</v>
      </c>
      <c r="B7" t="s">
        <v>4</v>
      </c>
      <c r="C7" t="s">
        <v>120</v>
      </c>
      <c r="D7" s="3">
        <v>2</v>
      </c>
      <c r="E7" s="3">
        <v>2</v>
      </c>
      <c r="F7" s="3">
        <v>2</v>
      </c>
      <c r="G7" s="3">
        <v>5</v>
      </c>
      <c r="H7" s="2">
        <v>602</v>
      </c>
      <c r="I7" s="2">
        <v>5897</v>
      </c>
      <c r="J7" s="2">
        <v>377</v>
      </c>
      <c r="K7" s="2">
        <v>2166</v>
      </c>
      <c r="L7" s="2">
        <v>144</v>
      </c>
      <c r="M7" s="2">
        <v>1210</v>
      </c>
      <c r="N7" s="2">
        <v>233</v>
      </c>
      <c r="O7" s="2">
        <v>957</v>
      </c>
      <c r="P7" s="2">
        <v>5</v>
      </c>
      <c r="Q7" s="2">
        <v>53</v>
      </c>
      <c r="R7" s="2">
        <v>37</v>
      </c>
      <c r="S7" s="2">
        <v>386</v>
      </c>
      <c r="T7" s="2">
        <v>190</v>
      </c>
      <c r="U7" s="2">
        <v>517</v>
      </c>
      <c r="W7" s="1"/>
    </row>
    <row r="8" spans="1:23" x14ac:dyDescent="0.3">
      <c r="A8" t="s">
        <v>3</v>
      </c>
      <c r="B8" t="s">
        <v>4</v>
      </c>
      <c r="C8" t="s">
        <v>121</v>
      </c>
      <c r="D8" s="3">
        <v>1</v>
      </c>
      <c r="E8" s="3">
        <v>0</v>
      </c>
      <c r="F8" s="3">
        <v>1</v>
      </c>
      <c r="G8" s="3">
        <v>0</v>
      </c>
      <c r="H8" s="2">
        <v>198</v>
      </c>
      <c r="I8" s="2">
        <v>0</v>
      </c>
      <c r="J8" s="2">
        <v>93</v>
      </c>
      <c r="K8" s="2">
        <v>0</v>
      </c>
      <c r="L8" s="2">
        <v>91</v>
      </c>
      <c r="M8" s="2">
        <v>0</v>
      </c>
      <c r="N8" s="2">
        <v>2</v>
      </c>
      <c r="O8" s="2">
        <v>0</v>
      </c>
      <c r="P8" s="2">
        <v>0</v>
      </c>
      <c r="Q8" s="2">
        <v>0</v>
      </c>
      <c r="R8" s="2">
        <v>12</v>
      </c>
      <c r="S8" s="2">
        <v>0</v>
      </c>
      <c r="T8" s="2">
        <v>-10</v>
      </c>
      <c r="U8" s="2">
        <v>0</v>
      </c>
    </row>
    <row r="9" spans="1:23" x14ac:dyDescent="0.3">
      <c r="A9" t="s">
        <v>3</v>
      </c>
      <c r="B9" t="s">
        <v>4</v>
      </c>
      <c r="C9" t="s">
        <v>122</v>
      </c>
      <c r="D9" s="3">
        <v>1</v>
      </c>
      <c r="E9" s="3">
        <v>2</v>
      </c>
      <c r="F9" s="3">
        <v>2</v>
      </c>
      <c r="G9" s="3">
        <v>4</v>
      </c>
      <c r="H9" s="2">
        <v>223</v>
      </c>
      <c r="I9" s="2">
        <v>555</v>
      </c>
      <c r="J9" s="2">
        <v>47</v>
      </c>
      <c r="K9" s="2">
        <v>138</v>
      </c>
      <c r="L9" s="2">
        <v>141</v>
      </c>
      <c r="M9" s="2">
        <v>354</v>
      </c>
      <c r="N9" s="2">
        <v>-94</v>
      </c>
      <c r="O9" s="2">
        <v>-216</v>
      </c>
      <c r="P9" s="2">
        <v>38</v>
      </c>
      <c r="Q9" s="2">
        <v>151</v>
      </c>
      <c r="R9" s="2">
        <v>67</v>
      </c>
      <c r="S9" s="2">
        <v>249</v>
      </c>
      <c r="T9" s="2">
        <v>-199</v>
      </c>
      <c r="U9" s="2">
        <v>-616</v>
      </c>
    </row>
    <row r="10" spans="1:23" x14ac:dyDescent="0.3">
      <c r="A10" t="s">
        <v>3</v>
      </c>
      <c r="B10" t="s">
        <v>4</v>
      </c>
      <c r="C10" t="s">
        <v>5</v>
      </c>
      <c r="D10" s="3">
        <v>485</v>
      </c>
      <c r="E10" s="3">
        <v>863</v>
      </c>
      <c r="F10" s="3">
        <v>1043</v>
      </c>
      <c r="G10" s="3">
        <v>1673</v>
      </c>
      <c r="H10" s="2">
        <v>1464894</v>
      </c>
      <c r="I10" s="2">
        <v>2596408</v>
      </c>
      <c r="J10" s="2">
        <v>593345</v>
      </c>
      <c r="K10" s="2">
        <v>1114471</v>
      </c>
      <c r="L10" s="2">
        <v>387847</v>
      </c>
      <c r="M10" s="2">
        <v>677842</v>
      </c>
      <c r="N10" s="2">
        <v>205498</v>
      </c>
      <c r="O10" s="2">
        <v>436629</v>
      </c>
      <c r="P10" s="2">
        <v>11224</v>
      </c>
      <c r="Q10" s="2">
        <v>22146</v>
      </c>
      <c r="R10" s="2">
        <v>100595</v>
      </c>
      <c r="S10" s="2">
        <v>183730</v>
      </c>
      <c r="T10" s="2">
        <v>93678</v>
      </c>
      <c r="U10" s="2">
        <v>230752</v>
      </c>
    </row>
    <row r="11" spans="1:23" x14ac:dyDescent="0.3">
      <c r="A11" t="s">
        <v>3</v>
      </c>
      <c r="B11" t="s">
        <v>34</v>
      </c>
      <c r="C11" t="s">
        <v>123</v>
      </c>
      <c r="D11" s="3">
        <v>1</v>
      </c>
      <c r="E11" s="3">
        <v>0</v>
      </c>
      <c r="F11" s="3">
        <v>19</v>
      </c>
      <c r="G11" s="3">
        <v>0</v>
      </c>
      <c r="H11" s="2">
        <v>3368</v>
      </c>
      <c r="I11" s="2">
        <v>0</v>
      </c>
      <c r="J11" s="2">
        <v>1010</v>
      </c>
      <c r="K11" s="2">
        <v>0</v>
      </c>
      <c r="L11" s="2">
        <v>890</v>
      </c>
      <c r="M11" s="2">
        <v>0</v>
      </c>
      <c r="N11" s="2">
        <v>120</v>
      </c>
      <c r="O11" s="2">
        <v>0</v>
      </c>
      <c r="P11" s="2">
        <v>35</v>
      </c>
      <c r="Q11" s="2">
        <v>0</v>
      </c>
      <c r="R11" s="2">
        <v>138</v>
      </c>
      <c r="S11" s="2">
        <v>0</v>
      </c>
      <c r="T11" s="2">
        <v>-53</v>
      </c>
      <c r="U11" s="2">
        <v>0</v>
      </c>
    </row>
    <row r="12" spans="1:23" x14ac:dyDescent="0.3">
      <c r="A12" t="s">
        <v>3</v>
      </c>
      <c r="B12" t="s">
        <v>34</v>
      </c>
      <c r="C12" t="s">
        <v>119</v>
      </c>
      <c r="D12" s="3">
        <v>173</v>
      </c>
      <c r="E12" s="3">
        <v>149</v>
      </c>
      <c r="F12" s="3">
        <v>2497</v>
      </c>
      <c r="G12" s="3">
        <v>414</v>
      </c>
      <c r="H12" s="2">
        <v>648713</v>
      </c>
      <c r="I12" s="2">
        <v>484987</v>
      </c>
      <c r="J12" s="2">
        <v>205296</v>
      </c>
      <c r="K12" s="2">
        <v>144574</v>
      </c>
      <c r="L12" s="2">
        <v>208020</v>
      </c>
      <c r="M12" s="2">
        <v>126630</v>
      </c>
      <c r="N12" s="2">
        <v>-2724</v>
      </c>
      <c r="O12" s="2">
        <v>17943</v>
      </c>
      <c r="P12" s="2">
        <v>4869</v>
      </c>
      <c r="Q12" s="2">
        <v>4109</v>
      </c>
      <c r="R12" s="2">
        <v>43753</v>
      </c>
      <c r="S12" s="2">
        <v>34284</v>
      </c>
      <c r="T12" s="2">
        <v>-51346</v>
      </c>
      <c r="U12" s="2">
        <v>-20449</v>
      </c>
    </row>
    <row r="13" spans="1:23" x14ac:dyDescent="0.3">
      <c r="A13" t="s">
        <v>3</v>
      </c>
      <c r="B13" t="s">
        <v>34</v>
      </c>
      <c r="C13" t="s">
        <v>120</v>
      </c>
      <c r="D13" s="3">
        <v>9</v>
      </c>
      <c r="E13" s="3">
        <v>9</v>
      </c>
      <c r="F13" s="3">
        <v>50</v>
      </c>
      <c r="G13" s="3">
        <v>74</v>
      </c>
      <c r="H13" s="2">
        <v>56790</v>
      </c>
      <c r="I13" s="2">
        <v>65606</v>
      </c>
      <c r="J13" s="2">
        <v>13730</v>
      </c>
      <c r="K13" s="2">
        <v>28377</v>
      </c>
      <c r="L13" s="2">
        <v>13245</v>
      </c>
      <c r="M13" s="2">
        <v>13459</v>
      </c>
      <c r="N13" s="2">
        <v>485</v>
      </c>
      <c r="O13" s="2">
        <v>14918</v>
      </c>
      <c r="P13" s="2">
        <v>478</v>
      </c>
      <c r="Q13" s="2">
        <v>594</v>
      </c>
      <c r="R13" s="2">
        <v>3442</v>
      </c>
      <c r="S13" s="2">
        <v>4299</v>
      </c>
      <c r="T13" s="2">
        <v>-3436</v>
      </c>
      <c r="U13" s="2">
        <v>10025</v>
      </c>
    </row>
    <row r="14" spans="1:23" x14ac:dyDescent="0.3">
      <c r="A14" t="s">
        <v>3</v>
      </c>
      <c r="B14" t="s">
        <v>34</v>
      </c>
      <c r="C14" t="s">
        <v>124</v>
      </c>
      <c r="D14" s="3">
        <v>0</v>
      </c>
      <c r="E14" s="3">
        <v>1</v>
      </c>
      <c r="F14" s="3">
        <v>0</v>
      </c>
      <c r="G14" s="3">
        <v>2</v>
      </c>
      <c r="H14" s="2">
        <v>0</v>
      </c>
      <c r="I14" s="2">
        <v>633</v>
      </c>
      <c r="J14" s="2">
        <v>0</v>
      </c>
      <c r="K14" s="2">
        <v>82</v>
      </c>
      <c r="L14" s="2">
        <v>0</v>
      </c>
      <c r="M14" s="2">
        <v>262</v>
      </c>
      <c r="N14" s="2">
        <v>0</v>
      </c>
      <c r="O14" s="2">
        <v>-180</v>
      </c>
      <c r="P14" s="2">
        <v>0</v>
      </c>
      <c r="Q14" s="2">
        <v>8</v>
      </c>
      <c r="R14" s="2">
        <v>0</v>
      </c>
      <c r="S14" s="2">
        <v>160</v>
      </c>
      <c r="T14" s="2">
        <v>0</v>
      </c>
      <c r="U14" s="2">
        <v>-348</v>
      </c>
    </row>
    <row r="15" spans="1:23" x14ac:dyDescent="0.3">
      <c r="A15" t="s">
        <v>3</v>
      </c>
      <c r="B15" t="s">
        <v>34</v>
      </c>
      <c r="C15" t="s">
        <v>122</v>
      </c>
      <c r="D15" s="3">
        <v>9</v>
      </c>
      <c r="E15" s="3">
        <v>7</v>
      </c>
      <c r="F15" s="3">
        <v>13</v>
      </c>
      <c r="G15" s="3">
        <v>13</v>
      </c>
      <c r="H15" s="2">
        <v>1632</v>
      </c>
      <c r="I15" s="2">
        <v>2036</v>
      </c>
      <c r="J15" s="2">
        <v>421</v>
      </c>
      <c r="K15" s="2">
        <v>518</v>
      </c>
      <c r="L15" s="2">
        <v>1028</v>
      </c>
      <c r="M15" s="2">
        <v>1299</v>
      </c>
      <c r="N15" s="2">
        <v>-607</v>
      </c>
      <c r="O15" s="2">
        <v>-781</v>
      </c>
      <c r="P15" s="2">
        <v>280</v>
      </c>
      <c r="Q15" s="2">
        <v>554</v>
      </c>
      <c r="R15" s="2">
        <v>490</v>
      </c>
      <c r="S15" s="2">
        <v>915</v>
      </c>
      <c r="T15" s="2">
        <v>-1376</v>
      </c>
      <c r="U15" s="2">
        <v>-2250</v>
      </c>
    </row>
    <row r="16" spans="1:23" x14ac:dyDescent="0.3">
      <c r="A16" t="s">
        <v>3</v>
      </c>
      <c r="B16" t="s">
        <v>34</v>
      </c>
      <c r="C16" t="s">
        <v>5</v>
      </c>
      <c r="D16" s="3">
        <v>195</v>
      </c>
      <c r="E16" s="3">
        <v>169</v>
      </c>
      <c r="F16" s="3">
        <v>2579</v>
      </c>
      <c r="G16" s="3">
        <v>503</v>
      </c>
      <c r="H16" s="2">
        <v>710503</v>
      </c>
      <c r="I16" s="2">
        <v>553262</v>
      </c>
      <c r="J16" s="2">
        <v>220457</v>
      </c>
      <c r="K16" s="2">
        <v>173551</v>
      </c>
      <c r="L16" s="2">
        <v>223183</v>
      </c>
      <c r="M16" s="2">
        <v>141650</v>
      </c>
      <c r="N16" s="2">
        <v>-2726</v>
      </c>
      <c r="O16" s="2">
        <v>31900</v>
      </c>
      <c r="P16" s="2">
        <v>5662</v>
      </c>
      <c r="Q16" s="2">
        <v>5265</v>
      </c>
      <c r="R16" s="2">
        <v>47823</v>
      </c>
      <c r="S16" s="2">
        <v>39658</v>
      </c>
      <c r="T16" s="2">
        <v>-56211</v>
      </c>
      <c r="U16" s="2">
        <v>-13022</v>
      </c>
    </row>
    <row r="17" spans="1:21" x14ac:dyDescent="0.3">
      <c r="A17" t="s">
        <v>3</v>
      </c>
      <c r="B17" t="s">
        <v>37</v>
      </c>
      <c r="C17" t="s">
        <v>123</v>
      </c>
      <c r="D17" s="3">
        <v>8266</v>
      </c>
      <c r="E17" s="3">
        <v>8802</v>
      </c>
      <c r="F17" s="3">
        <v>40971</v>
      </c>
      <c r="G17" s="3">
        <v>17826</v>
      </c>
      <c r="H17" s="2">
        <v>17482836</v>
      </c>
      <c r="I17" s="2">
        <v>15076612</v>
      </c>
      <c r="J17" s="2">
        <v>6652450</v>
      </c>
      <c r="K17" s="2">
        <v>6452613</v>
      </c>
      <c r="L17" s="2">
        <v>3364171</v>
      </c>
      <c r="M17" s="2">
        <v>2904645</v>
      </c>
      <c r="N17" s="2">
        <v>3288280</v>
      </c>
      <c r="O17" s="2">
        <v>3547968</v>
      </c>
      <c r="P17" s="2">
        <v>174853</v>
      </c>
      <c r="Q17" s="2">
        <v>136732</v>
      </c>
      <c r="R17" s="2">
        <v>685196</v>
      </c>
      <c r="S17" s="2">
        <v>532002</v>
      </c>
      <c r="T17" s="2">
        <v>2428231</v>
      </c>
      <c r="U17" s="2">
        <v>2879234</v>
      </c>
    </row>
    <row r="18" spans="1:21" x14ac:dyDescent="0.3">
      <c r="A18" t="s">
        <v>3</v>
      </c>
      <c r="B18" t="s">
        <v>37</v>
      </c>
      <c r="C18" t="s">
        <v>125</v>
      </c>
      <c r="D18" s="3">
        <v>0</v>
      </c>
      <c r="E18" s="3">
        <v>0</v>
      </c>
      <c r="F18" s="3">
        <v>0</v>
      </c>
      <c r="G18" s="3">
        <v>0</v>
      </c>
      <c r="H18" s="2">
        <v>12759491.550000001</v>
      </c>
      <c r="I18" s="2">
        <v>12123000</v>
      </c>
      <c r="J18" s="2">
        <v>3171765.17</v>
      </c>
      <c r="K18" s="2">
        <v>2701613.31</v>
      </c>
      <c r="L18" s="2">
        <v>2381683.7000000002</v>
      </c>
      <c r="M18" s="2">
        <v>2903939.53</v>
      </c>
      <c r="N18" s="2">
        <v>790081.47</v>
      </c>
      <c r="O18" s="2">
        <v>-202326.22</v>
      </c>
      <c r="P18" s="2">
        <v>126370.1</v>
      </c>
      <c r="Q18" s="2">
        <v>136698.78</v>
      </c>
      <c r="R18" s="2">
        <v>495223.07</v>
      </c>
      <c r="S18" s="2">
        <v>531873.03</v>
      </c>
      <c r="T18" s="2">
        <v>168488.3</v>
      </c>
      <c r="U18" s="2">
        <v>-870898.03</v>
      </c>
    </row>
    <row r="19" spans="1:21" x14ac:dyDescent="0.3">
      <c r="A19" t="s">
        <v>3</v>
      </c>
      <c r="B19" t="s">
        <v>37</v>
      </c>
      <c r="C19" t="s">
        <v>119</v>
      </c>
      <c r="D19" s="3">
        <v>7132</v>
      </c>
      <c r="E19" s="3">
        <v>7315</v>
      </c>
      <c r="F19" s="3">
        <v>76287</v>
      </c>
      <c r="G19" s="3">
        <v>20211</v>
      </c>
      <c r="H19" s="2">
        <v>24972612</v>
      </c>
      <c r="I19" s="2">
        <v>19794236</v>
      </c>
      <c r="J19" s="2">
        <v>8492071</v>
      </c>
      <c r="K19" s="2">
        <v>7621276</v>
      </c>
      <c r="L19" s="2">
        <v>7065544</v>
      </c>
      <c r="M19" s="2">
        <v>5120292</v>
      </c>
      <c r="N19" s="2">
        <v>1426527</v>
      </c>
      <c r="O19" s="2">
        <v>2500984</v>
      </c>
      <c r="P19" s="2">
        <v>193771</v>
      </c>
      <c r="Q19" s="2">
        <v>166129</v>
      </c>
      <c r="R19" s="2">
        <v>1741360</v>
      </c>
      <c r="S19" s="2">
        <v>1386265</v>
      </c>
      <c r="T19" s="2">
        <v>-508603</v>
      </c>
      <c r="U19" s="2">
        <v>948591</v>
      </c>
    </row>
    <row r="20" spans="1:21" x14ac:dyDescent="0.3">
      <c r="A20" t="s">
        <v>3</v>
      </c>
      <c r="B20" t="s">
        <v>37</v>
      </c>
      <c r="C20" t="s">
        <v>126</v>
      </c>
      <c r="D20" s="3">
        <v>0</v>
      </c>
      <c r="E20" s="3">
        <v>0</v>
      </c>
      <c r="F20" s="3">
        <v>0</v>
      </c>
      <c r="G20" s="3">
        <v>0</v>
      </c>
      <c r="H20" s="2">
        <v>20204655.09</v>
      </c>
      <c r="I20" s="2">
        <v>17318217.09</v>
      </c>
      <c r="J20" s="2">
        <v>4217922.97</v>
      </c>
      <c r="K20" s="2">
        <v>3394973.85</v>
      </c>
      <c r="L20" s="2">
        <v>4957858.2300000004</v>
      </c>
      <c r="M20" s="2">
        <v>4522777.3099999996</v>
      </c>
      <c r="N20" s="2">
        <v>-739935.26</v>
      </c>
      <c r="O20" s="2">
        <v>-1127803.46</v>
      </c>
      <c r="P20" s="2">
        <v>154324.37</v>
      </c>
      <c r="Q20" s="2">
        <v>146742.35999999999</v>
      </c>
      <c r="R20" s="2">
        <v>1386895.4</v>
      </c>
      <c r="S20" s="2">
        <v>1224493.8400000001</v>
      </c>
      <c r="T20" s="2">
        <v>-2281155.0299999998</v>
      </c>
      <c r="U20" s="2">
        <v>-2499039.66</v>
      </c>
    </row>
    <row r="21" spans="1:21" x14ac:dyDescent="0.3">
      <c r="A21" t="s">
        <v>3</v>
      </c>
      <c r="B21" t="s">
        <v>37</v>
      </c>
      <c r="C21" t="s">
        <v>127</v>
      </c>
      <c r="D21" s="3">
        <v>5004</v>
      </c>
      <c r="E21" s="3">
        <v>5083</v>
      </c>
      <c r="F21" s="3">
        <v>21833</v>
      </c>
      <c r="G21" s="3">
        <v>17086</v>
      </c>
      <c r="H21" s="2">
        <v>3326604</v>
      </c>
      <c r="I21" s="2">
        <v>3328752</v>
      </c>
      <c r="J21" s="2">
        <v>1110564</v>
      </c>
      <c r="K21" s="2">
        <v>1108709</v>
      </c>
      <c r="L21" s="2">
        <v>1338258</v>
      </c>
      <c r="M21" s="2">
        <v>1130376</v>
      </c>
      <c r="N21" s="2">
        <v>-227694</v>
      </c>
      <c r="O21" s="2">
        <v>-21667</v>
      </c>
      <c r="P21" s="2">
        <v>36815</v>
      </c>
      <c r="Q21" s="2">
        <v>33108</v>
      </c>
      <c r="R21" s="2">
        <v>191844</v>
      </c>
      <c r="S21" s="2">
        <v>184034</v>
      </c>
      <c r="T21" s="2">
        <v>-456353</v>
      </c>
      <c r="U21" s="2">
        <v>-238809</v>
      </c>
    </row>
    <row r="22" spans="1:21" x14ac:dyDescent="0.3">
      <c r="A22" t="s">
        <v>3</v>
      </c>
      <c r="B22" t="s">
        <v>37</v>
      </c>
      <c r="C22" t="s">
        <v>128</v>
      </c>
      <c r="D22" s="3">
        <v>0</v>
      </c>
      <c r="E22" s="3">
        <v>0</v>
      </c>
      <c r="F22" s="3">
        <v>0</v>
      </c>
      <c r="G22" s="3">
        <v>0</v>
      </c>
      <c r="H22" s="2">
        <v>2344332.98</v>
      </c>
      <c r="I22" s="2">
        <v>2017382.8</v>
      </c>
      <c r="J22" s="2">
        <v>929029.87</v>
      </c>
      <c r="K22" s="2">
        <v>774104.87</v>
      </c>
      <c r="L22" s="2">
        <v>756507.55</v>
      </c>
      <c r="M22" s="2">
        <v>687870.19</v>
      </c>
      <c r="N22" s="2">
        <v>172522.32</v>
      </c>
      <c r="O22" s="2">
        <v>86234.68</v>
      </c>
      <c r="P22" s="2">
        <v>24571.16</v>
      </c>
      <c r="Q22" s="2">
        <v>20147.37</v>
      </c>
      <c r="R22" s="2">
        <v>128055.47</v>
      </c>
      <c r="S22" s="2">
        <v>111990.35</v>
      </c>
      <c r="T22" s="2">
        <v>19895.689999999999</v>
      </c>
      <c r="U22" s="2">
        <v>-45903.040000000001</v>
      </c>
    </row>
    <row r="23" spans="1:21" x14ac:dyDescent="0.3">
      <c r="A23" t="s">
        <v>3</v>
      </c>
      <c r="B23" t="s">
        <v>37</v>
      </c>
      <c r="C23" t="s">
        <v>120</v>
      </c>
      <c r="D23" s="3">
        <v>5507</v>
      </c>
      <c r="E23" s="3">
        <v>5609</v>
      </c>
      <c r="F23" s="3">
        <v>15283</v>
      </c>
      <c r="G23" s="3">
        <v>15294</v>
      </c>
      <c r="H23" s="2">
        <v>8349674</v>
      </c>
      <c r="I23" s="2">
        <v>7440942</v>
      </c>
      <c r="J23" s="2">
        <v>2398373</v>
      </c>
      <c r="K23" s="2">
        <v>2496587</v>
      </c>
      <c r="L23" s="2">
        <v>1927288</v>
      </c>
      <c r="M23" s="2">
        <v>1531759</v>
      </c>
      <c r="N23" s="2">
        <v>471084</v>
      </c>
      <c r="O23" s="2">
        <v>964828</v>
      </c>
      <c r="P23" s="2">
        <v>69598</v>
      </c>
      <c r="Q23" s="2">
        <v>67592</v>
      </c>
      <c r="R23" s="2">
        <v>500808</v>
      </c>
      <c r="S23" s="2">
        <v>489248</v>
      </c>
      <c r="T23" s="2">
        <v>-99321</v>
      </c>
      <c r="U23" s="2">
        <v>407989</v>
      </c>
    </row>
    <row r="24" spans="1:21" x14ac:dyDescent="0.3">
      <c r="A24" t="s">
        <v>3</v>
      </c>
      <c r="B24" t="s">
        <v>37</v>
      </c>
      <c r="C24" t="s">
        <v>129</v>
      </c>
      <c r="D24" s="3">
        <v>0</v>
      </c>
      <c r="E24" s="3">
        <v>0</v>
      </c>
      <c r="F24" s="3">
        <v>0</v>
      </c>
      <c r="G24" s="3">
        <v>0</v>
      </c>
      <c r="H24" s="2">
        <v>16074704.890000001</v>
      </c>
      <c r="I24" s="2">
        <v>13494605</v>
      </c>
      <c r="J24" s="2">
        <v>4506864.6399999997</v>
      </c>
      <c r="K24" s="2">
        <v>3614727.6</v>
      </c>
      <c r="L24" s="2">
        <v>3724122.82</v>
      </c>
      <c r="M24" s="2">
        <v>2813778.14</v>
      </c>
      <c r="N24" s="2">
        <v>782741.82</v>
      </c>
      <c r="O24" s="2">
        <v>800949.46</v>
      </c>
      <c r="P24" s="2">
        <v>134491.70000000001</v>
      </c>
      <c r="Q24" s="2">
        <v>124213.97</v>
      </c>
      <c r="R24" s="2">
        <v>967837.46</v>
      </c>
      <c r="S24" s="2">
        <v>900249.61</v>
      </c>
      <c r="T24" s="2">
        <v>-319587.34000000003</v>
      </c>
      <c r="U24" s="2">
        <v>-223514.12</v>
      </c>
    </row>
    <row r="25" spans="1:21" x14ac:dyDescent="0.3">
      <c r="A25" t="s">
        <v>3</v>
      </c>
      <c r="B25" t="s">
        <v>37</v>
      </c>
      <c r="C25" t="s">
        <v>130</v>
      </c>
      <c r="D25" s="3">
        <v>4</v>
      </c>
      <c r="E25" s="3">
        <v>0</v>
      </c>
      <c r="F25" s="3">
        <v>4</v>
      </c>
      <c r="G25" s="3">
        <v>0</v>
      </c>
      <c r="H25" s="2">
        <v>8828</v>
      </c>
      <c r="I25" s="2">
        <v>0</v>
      </c>
      <c r="J25" s="2">
        <v>1909</v>
      </c>
      <c r="K25" s="2">
        <v>0</v>
      </c>
      <c r="L25" s="2">
        <v>0</v>
      </c>
      <c r="M25" s="2">
        <v>0</v>
      </c>
      <c r="N25" s="2">
        <v>1909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1909</v>
      </c>
      <c r="U25" s="2">
        <v>0</v>
      </c>
    </row>
    <row r="26" spans="1:21" x14ac:dyDescent="0.3">
      <c r="A26" t="s">
        <v>3</v>
      </c>
      <c r="B26" t="s">
        <v>37</v>
      </c>
      <c r="C26" t="s">
        <v>124</v>
      </c>
      <c r="D26" s="3">
        <v>3944</v>
      </c>
      <c r="E26" s="3">
        <v>4246</v>
      </c>
      <c r="F26" s="3">
        <v>17777</v>
      </c>
      <c r="G26" s="3">
        <v>12058</v>
      </c>
      <c r="H26" s="2">
        <v>2956129</v>
      </c>
      <c r="I26" s="2">
        <v>3460973</v>
      </c>
      <c r="J26" s="2">
        <v>690505</v>
      </c>
      <c r="K26" s="2">
        <v>1005093</v>
      </c>
      <c r="L26" s="2">
        <v>1173242</v>
      </c>
      <c r="M26" s="2">
        <v>1434106</v>
      </c>
      <c r="N26" s="2">
        <v>-482737</v>
      </c>
      <c r="O26" s="2">
        <v>-429013</v>
      </c>
      <c r="P26" s="2">
        <v>33914</v>
      </c>
      <c r="Q26" s="2">
        <v>43540</v>
      </c>
      <c r="R26" s="2">
        <v>708862</v>
      </c>
      <c r="S26" s="2">
        <v>873123</v>
      </c>
      <c r="T26" s="2">
        <v>-1225513</v>
      </c>
      <c r="U26" s="2">
        <v>-1345675</v>
      </c>
    </row>
    <row r="27" spans="1:21" x14ac:dyDescent="0.3">
      <c r="A27" t="s">
        <v>3</v>
      </c>
      <c r="B27" t="s">
        <v>37</v>
      </c>
      <c r="C27" t="s">
        <v>131</v>
      </c>
      <c r="D27" s="3">
        <v>0</v>
      </c>
      <c r="E27" s="3">
        <v>0</v>
      </c>
      <c r="F27" s="3">
        <v>0</v>
      </c>
      <c r="G27" s="3">
        <v>0</v>
      </c>
      <c r="H27" s="2">
        <v>595563.39</v>
      </c>
      <c r="I27" s="2">
        <v>0</v>
      </c>
      <c r="J27" s="2">
        <v>202027.22</v>
      </c>
      <c r="K27" s="2">
        <v>0</v>
      </c>
      <c r="L27" s="2">
        <v>224172.78</v>
      </c>
      <c r="M27" s="2">
        <v>0</v>
      </c>
      <c r="N27" s="2">
        <v>-22145.56</v>
      </c>
      <c r="O27" s="2">
        <v>0</v>
      </c>
      <c r="P27" s="2">
        <v>6490.62</v>
      </c>
      <c r="Q27" s="2">
        <v>0</v>
      </c>
      <c r="R27" s="2">
        <v>135666.42000000001</v>
      </c>
      <c r="S27" s="2">
        <v>0</v>
      </c>
      <c r="T27" s="2">
        <v>-164302.6</v>
      </c>
      <c r="U27" s="2">
        <v>0</v>
      </c>
    </row>
    <row r="28" spans="1:21" x14ac:dyDescent="0.3">
      <c r="A28" t="s">
        <v>3</v>
      </c>
      <c r="B28" t="s">
        <v>37</v>
      </c>
      <c r="C28" t="s">
        <v>132</v>
      </c>
      <c r="D28" s="3">
        <v>5051</v>
      </c>
      <c r="E28" s="3">
        <v>4214</v>
      </c>
      <c r="F28" s="3">
        <v>592859</v>
      </c>
      <c r="G28" s="3">
        <v>457161</v>
      </c>
      <c r="H28" s="2">
        <v>55100767</v>
      </c>
      <c r="I28" s="2">
        <v>47243502</v>
      </c>
      <c r="J28" s="2">
        <v>23738000</v>
      </c>
      <c r="K28" s="2">
        <v>22255759</v>
      </c>
      <c r="L28" s="2">
        <v>12146113</v>
      </c>
      <c r="M28" s="2">
        <v>10577205</v>
      </c>
      <c r="N28" s="2">
        <v>11591887</v>
      </c>
      <c r="O28" s="2">
        <v>11678554</v>
      </c>
      <c r="P28" s="2">
        <v>563464</v>
      </c>
      <c r="Q28" s="2">
        <v>534274</v>
      </c>
      <c r="R28" s="2">
        <v>2730595</v>
      </c>
      <c r="S28" s="2">
        <v>2477255</v>
      </c>
      <c r="T28" s="2">
        <v>8297828</v>
      </c>
      <c r="U28" s="2">
        <v>8667025</v>
      </c>
    </row>
    <row r="29" spans="1:21" x14ac:dyDescent="0.3">
      <c r="A29" t="s">
        <v>3</v>
      </c>
      <c r="B29" t="s">
        <v>37</v>
      </c>
      <c r="C29" t="s">
        <v>133</v>
      </c>
      <c r="D29" s="3">
        <v>3171</v>
      </c>
      <c r="E29" s="3">
        <v>3067</v>
      </c>
      <c r="F29" s="3">
        <v>13988</v>
      </c>
      <c r="G29" s="3">
        <v>16959</v>
      </c>
      <c r="H29" s="2">
        <v>1409114</v>
      </c>
      <c r="I29" s="2">
        <v>1459258</v>
      </c>
      <c r="J29" s="2">
        <v>537810</v>
      </c>
      <c r="K29" s="2">
        <v>616609</v>
      </c>
      <c r="L29" s="2">
        <v>830826</v>
      </c>
      <c r="M29" s="2">
        <v>914667</v>
      </c>
      <c r="N29" s="2">
        <v>-293016</v>
      </c>
      <c r="O29" s="2">
        <v>-298059</v>
      </c>
      <c r="P29" s="2">
        <v>12700</v>
      </c>
      <c r="Q29" s="2">
        <v>4223</v>
      </c>
      <c r="R29" s="2">
        <v>106156</v>
      </c>
      <c r="S29" s="2">
        <v>117517</v>
      </c>
      <c r="T29" s="2">
        <v>-411871</v>
      </c>
      <c r="U29" s="2">
        <v>-419799</v>
      </c>
    </row>
    <row r="30" spans="1:21" x14ac:dyDescent="0.3">
      <c r="A30" t="s">
        <v>3</v>
      </c>
      <c r="B30" t="s">
        <v>37</v>
      </c>
      <c r="C30" t="s">
        <v>134</v>
      </c>
      <c r="D30" s="3">
        <v>0</v>
      </c>
      <c r="E30" s="3">
        <v>0</v>
      </c>
      <c r="F30" s="3">
        <v>0</v>
      </c>
      <c r="G30" s="3">
        <v>0</v>
      </c>
      <c r="H30" s="2">
        <v>7135674.4000000004</v>
      </c>
      <c r="I30" s="2">
        <v>5846966.5700000003</v>
      </c>
      <c r="J30" s="2">
        <v>3260244.33</v>
      </c>
      <c r="K30" s="2">
        <v>2936079.61</v>
      </c>
      <c r="L30" s="2">
        <v>4172758.13</v>
      </c>
      <c r="M30" s="2">
        <v>3562415.12</v>
      </c>
      <c r="N30" s="2">
        <v>-912513.8</v>
      </c>
      <c r="O30" s="2">
        <v>-626335.51</v>
      </c>
      <c r="P30" s="2">
        <v>65874.97</v>
      </c>
      <c r="Q30" s="2">
        <v>16446.72</v>
      </c>
      <c r="R30" s="2">
        <v>550734.75</v>
      </c>
      <c r="S30" s="2">
        <v>457702.76</v>
      </c>
      <c r="T30" s="2">
        <v>-1529123.52</v>
      </c>
      <c r="U30" s="2">
        <v>-1100484.99</v>
      </c>
    </row>
    <row r="31" spans="1:21" x14ac:dyDescent="0.3">
      <c r="A31" t="s">
        <v>3</v>
      </c>
      <c r="B31" t="s">
        <v>37</v>
      </c>
      <c r="C31" t="s">
        <v>121</v>
      </c>
      <c r="D31" s="3">
        <v>1385</v>
      </c>
      <c r="E31" s="3">
        <v>1063</v>
      </c>
      <c r="F31" s="3">
        <v>2276</v>
      </c>
      <c r="G31" s="3">
        <v>2205</v>
      </c>
      <c r="H31" s="2">
        <v>402871</v>
      </c>
      <c r="I31" s="2">
        <v>276995</v>
      </c>
      <c r="J31" s="2">
        <v>152040</v>
      </c>
      <c r="K31" s="2">
        <v>105188</v>
      </c>
      <c r="L31" s="2">
        <v>172765</v>
      </c>
      <c r="M31" s="2">
        <v>698123</v>
      </c>
      <c r="N31" s="2">
        <v>-20726</v>
      </c>
      <c r="O31" s="2">
        <v>-592935</v>
      </c>
      <c r="P31" s="2">
        <v>675</v>
      </c>
      <c r="Q31" s="2">
        <v>3782</v>
      </c>
      <c r="R31" s="2">
        <v>21844</v>
      </c>
      <c r="S31" s="2">
        <v>99665</v>
      </c>
      <c r="T31" s="2">
        <v>-43245</v>
      </c>
      <c r="U31" s="2">
        <v>-696382</v>
      </c>
    </row>
    <row r="32" spans="1:21" x14ac:dyDescent="0.3">
      <c r="A32" t="s">
        <v>3</v>
      </c>
      <c r="B32" t="s">
        <v>37</v>
      </c>
      <c r="C32" t="s">
        <v>135</v>
      </c>
      <c r="D32" s="3">
        <v>0</v>
      </c>
      <c r="E32" s="3">
        <v>0</v>
      </c>
      <c r="F32" s="3">
        <v>0</v>
      </c>
      <c r="G32" s="3">
        <v>0</v>
      </c>
      <c r="H32" s="2">
        <v>1411775.72</v>
      </c>
      <c r="I32" s="2">
        <v>0</v>
      </c>
      <c r="J32" s="2">
        <v>-136336.9</v>
      </c>
      <c r="K32" s="2">
        <v>0</v>
      </c>
      <c r="L32" s="2">
        <v>600158.93999999994</v>
      </c>
      <c r="M32" s="2">
        <v>0</v>
      </c>
      <c r="N32" s="2">
        <v>-736495.84</v>
      </c>
      <c r="O32" s="2">
        <v>0</v>
      </c>
      <c r="P32" s="2">
        <v>2364.9499999999998</v>
      </c>
      <c r="Q32" s="2">
        <v>0</v>
      </c>
      <c r="R32" s="2">
        <v>76506.58</v>
      </c>
      <c r="S32" s="2">
        <v>0</v>
      </c>
      <c r="T32" s="2">
        <v>-815367.37</v>
      </c>
      <c r="U32" s="2">
        <v>0</v>
      </c>
    </row>
    <row r="33" spans="1:21" x14ac:dyDescent="0.3">
      <c r="A33" t="s">
        <v>3</v>
      </c>
      <c r="B33" t="s">
        <v>37</v>
      </c>
      <c r="C33" t="s">
        <v>122</v>
      </c>
      <c r="D33" s="3">
        <v>12059</v>
      </c>
      <c r="E33" s="3">
        <v>17046</v>
      </c>
      <c r="F33" s="3">
        <v>30513</v>
      </c>
      <c r="G33" s="3">
        <v>43427</v>
      </c>
      <c r="H33" s="2">
        <v>3136735</v>
      </c>
      <c r="I33" s="2">
        <v>4630376</v>
      </c>
      <c r="J33" s="2">
        <v>1092217</v>
      </c>
      <c r="K33" s="2">
        <v>1674331</v>
      </c>
      <c r="L33" s="2">
        <v>1948938</v>
      </c>
      <c r="M33" s="2">
        <v>2951523</v>
      </c>
      <c r="N33" s="2">
        <v>-856721</v>
      </c>
      <c r="O33" s="2">
        <v>-1277192</v>
      </c>
      <c r="P33" s="2">
        <v>531745</v>
      </c>
      <c r="Q33" s="2">
        <v>1257578</v>
      </c>
      <c r="R33" s="2">
        <v>928456</v>
      </c>
      <c r="S33" s="2">
        <v>2079025</v>
      </c>
      <c r="T33" s="2">
        <v>-2316922</v>
      </c>
      <c r="U33" s="2">
        <v>-4613795</v>
      </c>
    </row>
    <row r="34" spans="1:21" x14ac:dyDescent="0.3">
      <c r="A34" t="s">
        <v>3</v>
      </c>
      <c r="B34" t="s">
        <v>37</v>
      </c>
      <c r="C34" t="s">
        <v>136</v>
      </c>
      <c r="D34" s="3">
        <v>0</v>
      </c>
      <c r="E34" s="3">
        <v>0</v>
      </c>
      <c r="F34" s="3">
        <v>0</v>
      </c>
      <c r="G34" s="3">
        <v>0</v>
      </c>
      <c r="H34" s="2">
        <v>4951622.08</v>
      </c>
      <c r="I34" s="2">
        <v>0</v>
      </c>
      <c r="J34" s="2">
        <v>2013879.25</v>
      </c>
      <c r="K34" s="2">
        <v>0</v>
      </c>
      <c r="L34" s="2">
        <v>3012786</v>
      </c>
      <c r="M34" s="2">
        <v>0</v>
      </c>
      <c r="N34" s="2">
        <v>-998906.75</v>
      </c>
      <c r="O34" s="2">
        <v>0</v>
      </c>
      <c r="P34" s="2">
        <v>821353.87</v>
      </c>
      <c r="Q34" s="2">
        <v>0</v>
      </c>
      <c r="R34" s="2">
        <v>1435386.79</v>
      </c>
      <c r="S34" s="2">
        <v>0</v>
      </c>
      <c r="T34" s="2">
        <v>-3255647.41</v>
      </c>
      <c r="U34" s="2">
        <v>0</v>
      </c>
    </row>
    <row r="35" spans="1:21" x14ac:dyDescent="0.3">
      <c r="A35" t="s">
        <v>3</v>
      </c>
      <c r="B35" t="s">
        <v>37</v>
      </c>
      <c r="C35" t="s">
        <v>5</v>
      </c>
      <c r="D35" s="3">
        <v>51399</v>
      </c>
      <c r="E35" s="3">
        <v>56252</v>
      </c>
      <c r="F35" s="3">
        <v>811791</v>
      </c>
      <c r="G35" s="3">
        <v>602227</v>
      </c>
      <c r="H35" s="2">
        <v>182623990.09999999</v>
      </c>
      <c r="I35" s="2">
        <v>153511817.46000001</v>
      </c>
      <c r="J35" s="2">
        <v>63031335.549999997</v>
      </c>
      <c r="K35" s="2">
        <v>56757664.240000002</v>
      </c>
      <c r="L35" s="2">
        <v>49797193.149999999</v>
      </c>
      <c r="M35" s="2">
        <v>41753476.289999999</v>
      </c>
      <c r="N35" s="2">
        <v>13234141.4</v>
      </c>
      <c r="O35" s="2">
        <v>15004186.949999999</v>
      </c>
      <c r="P35" s="2">
        <v>2953376.74</v>
      </c>
      <c r="Q35" s="2">
        <v>2691207.2</v>
      </c>
      <c r="R35" s="2">
        <v>12791426.939999999</v>
      </c>
      <c r="S35" s="2">
        <v>11464443.59</v>
      </c>
      <c r="T35" s="2">
        <v>-2510659.2799999998</v>
      </c>
      <c r="U35" s="2">
        <v>848539.16</v>
      </c>
    </row>
    <row r="36" spans="1:21" x14ac:dyDescent="0.3">
      <c r="A36" t="s">
        <v>6</v>
      </c>
      <c r="B36" t="s">
        <v>4</v>
      </c>
      <c r="C36" t="s">
        <v>137</v>
      </c>
      <c r="D36" s="3">
        <v>4140</v>
      </c>
      <c r="E36" s="3">
        <v>4024</v>
      </c>
      <c r="F36" s="3">
        <v>12489</v>
      </c>
      <c r="G36" s="3">
        <v>5573</v>
      </c>
      <c r="H36" s="2">
        <v>4570737</v>
      </c>
      <c r="I36" s="2">
        <v>4370508</v>
      </c>
      <c r="J36" s="2">
        <v>1837142</v>
      </c>
      <c r="K36" s="2">
        <v>1798295</v>
      </c>
      <c r="L36" s="2">
        <v>1439257</v>
      </c>
      <c r="M36" s="2">
        <v>1265195</v>
      </c>
      <c r="N36" s="2">
        <v>397885</v>
      </c>
      <c r="O36" s="2">
        <v>533100</v>
      </c>
      <c r="P36" s="2">
        <v>159503</v>
      </c>
      <c r="Q36" s="2">
        <v>141440</v>
      </c>
      <c r="R36" s="2">
        <v>321643</v>
      </c>
      <c r="S36" s="2">
        <v>294078</v>
      </c>
      <c r="T36" s="2">
        <v>-83261</v>
      </c>
      <c r="U36" s="2">
        <v>97582</v>
      </c>
    </row>
    <row r="37" spans="1:21" x14ac:dyDescent="0.3">
      <c r="A37" t="s">
        <v>6</v>
      </c>
      <c r="B37" t="s">
        <v>4</v>
      </c>
      <c r="C37" t="s">
        <v>138</v>
      </c>
      <c r="D37" s="3">
        <v>3553</v>
      </c>
      <c r="E37" s="3">
        <v>3410</v>
      </c>
      <c r="F37" s="3">
        <v>324622</v>
      </c>
      <c r="G37" s="3">
        <v>304362</v>
      </c>
      <c r="H37" s="2">
        <v>43092430</v>
      </c>
      <c r="I37" s="2">
        <v>43786085</v>
      </c>
      <c r="J37" s="2">
        <v>16338584</v>
      </c>
      <c r="K37" s="2">
        <v>17160949</v>
      </c>
      <c r="L37" s="2">
        <v>6617325</v>
      </c>
      <c r="M37" s="2">
        <v>8491075</v>
      </c>
      <c r="N37" s="2">
        <v>9721259</v>
      </c>
      <c r="O37" s="2">
        <v>8669875</v>
      </c>
      <c r="P37" s="2">
        <v>368527</v>
      </c>
      <c r="Q37" s="2">
        <v>327130</v>
      </c>
      <c r="R37" s="2">
        <v>3300181</v>
      </c>
      <c r="S37" s="2">
        <v>2832268</v>
      </c>
      <c r="T37" s="2">
        <v>6052551</v>
      </c>
      <c r="U37" s="2">
        <v>5510477</v>
      </c>
    </row>
    <row r="38" spans="1:21" x14ac:dyDescent="0.3">
      <c r="A38" t="s">
        <v>6</v>
      </c>
      <c r="B38" t="s">
        <v>4</v>
      </c>
      <c r="C38" t="s">
        <v>139</v>
      </c>
      <c r="D38" s="3">
        <v>2</v>
      </c>
      <c r="E38" s="3">
        <v>0</v>
      </c>
      <c r="F38" s="3">
        <v>28</v>
      </c>
      <c r="G38" s="3">
        <v>0</v>
      </c>
      <c r="H38" s="2">
        <v>69788</v>
      </c>
      <c r="I38" s="2">
        <v>0</v>
      </c>
      <c r="J38" s="2">
        <v>29379</v>
      </c>
      <c r="K38" s="2">
        <v>0</v>
      </c>
      <c r="L38" s="2">
        <v>32202</v>
      </c>
      <c r="M38" s="2">
        <v>0</v>
      </c>
      <c r="N38" s="2">
        <v>-2823</v>
      </c>
      <c r="O38" s="2">
        <v>0</v>
      </c>
      <c r="P38" s="2">
        <v>1807</v>
      </c>
      <c r="Q38" s="2">
        <v>0</v>
      </c>
      <c r="R38" s="2">
        <v>9443</v>
      </c>
      <c r="S38" s="2">
        <v>0</v>
      </c>
      <c r="T38" s="2">
        <v>-14073</v>
      </c>
      <c r="U38" s="2">
        <v>0</v>
      </c>
    </row>
    <row r="39" spans="1:21" x14ac:dyDescent="0.3">
      <c r="A39" t="s">
        <v>6</v>
      </c>
      <c r="B39" t="s">
        <v>4</v>
      </c>
      <c r="C39" t="s">
        <v>140</v>
      </c>
      <c r="D39" s="3">
        <v>272</v>
      </c>
      <c r="E39" s="3">
        <v>189</v>
      </c>
      <c r="F39" s="3">
        <v>933</v>
      </c>
      <c r="G39" s="3">
        <v>531</v>
      </c>
      <c r="H39" s="2">
        <v>542726</v>
      </c>
      <c r="I39" s="2">
        <v>386407</v>
      </c>
      <c r="J39" s="2">
        <v>201971</v>
      </c>
      <c r="K39" s="2">
        <v>152816</v>
      </c>
      <c r="L39" s="2">
        <v>77480</v>
      </c>
      <c r="M39" s="2">
        <v>57843</v>
      </c>
      <c r="N39" s="2">
        <v>124491</v>
      </c>
      <c r="O39" s="2">
        <v>94973</v>
      </c>
      <c r="P39" s="2">
        <v>2805</v>
      </c>
      <c r="Q39" s="2">
        <v>2480</v>
      </c>
      <c r="R39" s="2">
        <v>30607</v>
      </c>
      <c r="S39" s="2">
        <v>22675</v>
      </c>
      <c r="T39" s="2">
        <v>91079</v>
      </c>
      <c r="U39" s="2">
        <v>69818</v>
      </c>
    </row>
    <row r="40" spans="1:21" x14ac:dyDescent="0.3">
      <c r="A40" t="s">
        <v>6</v>
      </c>
      <c r="B40" t="s">
        <v>4</v>
      </c>
      <c r="C40" t="s">
        <v>141</v>
      </c>
      <c r="D40" s="3">
        <v>23</v>
      </c>
      <c r="E40" s="3">
        <v>4</v>
      </c>
      <c r="F40" s="3">
        <v>94</v>
      </c>
      <c r="G40" s="3">
        <v>13</v>
      </c>
      <c r="H40" s="2">
        <v>48531</v>
      </c>
      <c r="I40" s="2">
        <v>10675</v>
      </c>
      <c r="J40" s="2">
        <v>19289</v>
      </c>
      <c r="K40" s="2">
        <v>3963</v>
      </c>
      <c r="L40" s="2">
        <v>8485</v>
      </c>
      <c r="M40" s="2">
        <v>1785</v>
      </c>
      <c r="N40" s="2">
        <v>10804</v>
      </c>
      <c r="O40" s="2">
        <v>2178</v>
      </c>
      <c r="P40" s="2">
        <v>807</v>
      </c>
      <c r="Q40" s="2">
        <v>181</v>
      </c>
      <c r="R40" s="2">
        <v>1841</v>
      </c>
      <c r="S40" s="2">
        <v>371</v>
      </c>
      <c r="T40" s="2">
        <v>8156</v>
      </c>
      <c r="U40" s="2">
        <v>1626</v>
      </c>
    </row>
    <row r="41" spans="1:21" x14ac:dyDescent="0.3">
      <c r="A41" t="s">
        <v>6</v>
      </c>
      <c r="B41" t="s">
        <v>4</v>
      </c>
      <c r="C41" t="s">
        <v>142</v>
      </c>
      <c r="D41" s="3">
        <v>21</v>
      </c>
      <c r="E41" s="3">
        <v>0</v>
      </c>
      <c r="F41" s="3">
        <v>94</v>
      </c>
      <c r="G41" s="3">
        <v>0</v>
      </c>
      <c r="H41" s="2">
        <v>61378</v>
      </c>
      <c r="I41" s="2">
        <v>0</v>
      </c>
      <c r="J41" s="2">
        <v>21921</v>
      </c>
      <c r="K41" s="2">
        <v>0</v>
      </c>
      <c r="L41" s="2">
        <v>15413</v>
      </c>
      <c r="M41" s="2">
        <v>0</v>
      </c>
      <c r="N41" s="2">
        <v>6507</v>
      </c>
      <c r="O41" s="2">
        <v>0</v>
      </c>
      <c r="P41" s="2">
        <v>914</v>
      </c>
      <c r="Q41" s="2">
        <v>0</v>
      </c>
      <c r="R41" s="2">
        <v>3617</v>
      </c>
      <c r="S41" s="2">
        <v>0</v>
      </c>
      <c r="T41" s="2">
        <v>1977</v>
      </c>
      <c r="U41" s="2">
        <v>0</v>
      </c>
    </row>
    <row r="42" spans="1:21" x14ac:dyDescent="0.3">
      <c r="A42" t="s">
        <v>6</v>
      </c>
      <c r="B42" t="s">
        <v>4</v>
      </c>
      <c r="C42" t="s">
        <v>143</v>
      </c>
      <c r="D42" s="3">
        <v>10</v>
      </c>
      <c r="E42" s="3">
        <v>4</v>
      </c>
      <c r="F42" s="3">
        <v>89</v>
      </c>
      <c r="G42" s="3">
        <v>44</v>
      </c>
      <c r="H42" s="2">
        <v>41005</v>
      </c>
      <c r="I42" s="2">
        <v>17124</v>
      </c>
      <c r="J42" s="2">
        <v>13100</v>
      </c>
      <c r="K42" s="2">
        <v>5205</v>
      </c>
      <c r="L42" s="2">
        <v>9715</v>
      </c>
      <c r="M42" s="2">
        <v>4101</v>
      </c>
      <c r="N42" s="2">
        <v>3385</v>
      </c>
      <c r="O42" s="2">
        <v>1103</v>
      </c>
      <c r="P42" s="2">
        <v>513</v>
      </c>
      <c r="Q42" s="2">
        <v>229</v>
      </c>
      <c r="R42" s="2">
        <v>4632</v>
      </c>
      <c r="S42" s="2">
        <v>2286</v>
      </c>
      <c r="T42" s="2">
        <v>-1760</v>
      </c>
      <c r="U42" s="2">
        <v>-1412</v>
      </c>
    </row>
    <row r="43" spans="1:21" x14ac:dyDescent="0.3">
      <c r="A43" t="s">
        <v>6</v>
      </c>
      <c r="B43" t="s">
        <v>4</v>
      </c>
      <c r="C43" t="s">
        <v>144</v>
      </c>
      <c r="D43" s="3">
        <v>17</v>
      </c>
      <c r="E43" s="3">
        <v>0</v>
      </c>
      <c r="F43" s="3">
        <v>17</v>
      </c>
      <c r="G43" s="3">
        <v>0</v>
      </c>
      <c r="H43" s="2">
        <v>9843</v>
      </c>
      <c r="I43" s="2">
        <v>0</v>
      </c>
      <c r="J43" s="2">
        <v>3846</v>
      </c>
      <c r="K43" s="2">
        <v>0</v>
      </c>
      <c r="L43" s="2">
        <v>343</v>
      </c>
      <c r="M43" s="2">
        <v>0</v>
      </c>
      <c r="N43" s="2">
        <v>3502</v>
      </c>
      <c r="O43" s="2">
        <v>0</v>
      </c>
      <c r="P43" s="2">
        <v>8</v>
      </c>
      <c r="Q43" s="2">
        <v>0</v>
      </c>
      <c r="R43" s="2">
        <v>461</v>
      </c>
      <c r="S43" s="2">
        <v>0</v>
      </c>
      <c r="T43" s="2">
        <v>3033</v>
      </c>
      <c r="U43" s="2">
        <v>0</v>
      </c>
    </row>
    <row r="44" spans="1:21" x14ac:dyDescent="0.3">
      <c r="A44" t="s">
        <v>6</v>
      </c>
      <c r="B44" t="s">
        <v>4</v>
      </c>
      <c r="C44" t="s">
        <v>145</v>
      </c>
      <c r="D44" s="3">
        <v>1</v>
      </c>
      <c r="E44" s="3">
        <v>0</v>
      </c>
      <c r="F44" s="3">
        <v>1</v>
      </c>
      <c r="G44" s="3">
        <v>0</v>
      </c>
      <c r="H44" s="2">
        <v>665</v>
      </c>
      <c r="I44" s="2">
        <v>0</v>
      </c>
      <c r="J44" s="2">
        <v>149</v>
      </c>
      <c r="K44" s="2">
        <v>0</v>
      </c>
      <c r="L44" s="2">
        <v>164</v>
      </c>
      <c r="M44" s="2">
        <v>0</v>
      </c>
      <c r="N44" s="2">
        <v>-15</v>
      </c>
      <c r="O44" s="2">
        <v>0</v>
      </c>
      <c r="P44" s="2">
        <v>5</v>
      </c>
      <c r="Q44" s="2">
        <v>0</v>
      </c>
      <c r="R44" s="2">
        <v>45</v>
      </c>
      <c r="S44" s="2">
        <v>0</v>
      </c>
      <c r="T44" s="2">
        <v>-64</v>
      </c>
      <c r="U44" s="2">
        <v>0</v>
      </c>
    </row>
    <row r="45" spans="1:21" x14ac:dyDescent="0.3">
      <c r="A45" t="s">
        <v>6</v>
      </c>
      <c r="B45" t="s">
        <v>4</v>
      </c>
      <c r="C45" t="s">
        <v>146</v>
      </c>
      <c r="D45" s="3">
        <v>2200</v>
      </c>
      <c r="E45" s="3">
        <v>2116</v>
      </c>
      <c r="F45" s="3">
        <v>3264</v>
      </c>
      <c r="G45" s="3">
        <v>3124</v>
      </c>
      <c r="H45" s="2">
        <v>487848</v>
      </c>
      <c r="I45" s="2">
        <v>439649</v>
      </c>
      <c r="J45" s="2">
        <v>184412</v>
      </c>
      <c r="K45" s="2">
        <v>173414</v>
      </c>
      <c r="L45" s="2">
        <v>32998</v>
      </c>
      <c r="M45" s="2">
        <v>36711</v>
      </c>
      <c r="N45" s="2">
        <v>151414</v>
      </c>
      <c r="O45" s="2">
        <v>136703</v>
      </c>
      <c r="P45" s="2">
        <v>3984</v>
      </c>
      <c r="Q45" s="2">
        <v>4714</v>
      </c>
      <c r="R45" s="2">
        <v>16600</v>
      </c>
      <c r="S45" s="2">
        <v>17727</v>
      </c>
      <c r="T45" s="2">
        <v>130830</v>
      </c>
      <c r="U45" s="2">
        <v>114261</v>
      </c>
    </row>
    <row r="46" spans="1:21" x14ac:dyDescent="0.3">
      <c r="A46" t="s">
        <v>6</v>
      </c>
      <c r="B46" t="s">
        <v>4</v>
      </c>
      <c r="C46" t="s">
        <v>147</v>
      </c>
      <c r="D46" s="3">
        <v>1897</v>
      </c>
      <c r="E46" s="3">
        <v>1759</v>
      </c>
      <c r="F46" s="3">
        <v>36612</v>
      </c>
      <c r="G46" s="3">
        <v>20456</v>
      </c>
      <c r="H46" s="2">
        <v>60738493</v>
      </c>
      <c r="I46" s="2">
        <v>59410432</v>
      </c>
      <c r="J46" s="2">
        <v>26856132</v>
      </c>
      <c r="K46" s="2">
        <v>26095444</v>
      </c>
      <c r="L46" s="2">
        <v>17196225</v>
      </c>
      <c r="M46" s="2">
        <v>16690396</v>
      </c>
      <c r="N46" s="2">
        <v>9659907</v>
      </c>
      <c r="O46" s="2">
        <v>9405049</v>
      </c>
      <c r="P46" s="2">
        <v>706503</v>
      </c>
      <c r="Q46" s="2">
        <v>700616</v>
      </c>
      <c r="R46" s="2">
        <v>2874005</v>
      </c>
      <c r="S46" s="2">
        <v>2960045</v>
      </c>
      <c r="T46" s="2">
        <v>6079399</v>
      </c>
      <c r="U46" s="2">
        <v>5744388</v>
      </c>
    </row>
    <row r="47" spans="1:21" x14ac:dyDescent="0.3">
      <c r="A47" t="s">
        <v>6</v>
      </c>
      <c r="B47" t="s">
        <v>4</v>
      </c>
      <c r="C47" t="s">
        <v>5</v>
      </c>
      <c r="D47" s="3">
        <v>5334</v>
      </c>
      <c r="E47" s="3">
        <v>5265</v>
      </c>
      <c r="F47" s="3">
        <v>378243</v>
      </c>
      <c r="G47" s="3">
        <v>334103</v>
      </c>
      <c r="H47" s="2">
        <v>109663444</v>
      </c>
      <c r="I47" s="2">
        <v>108420880</v>
      </c>
      <c r="J47" s="2">
        <v>45505925</v>
      </c>
      <c r="K47" s="2">
        <v>45390086</v>
      </c>
      <c r="L47" s="2">
        <v>25429607</v>
      </c>
      <c r="M47" s="2">
        <v>26547106</v>
      </c>
      <c r="N47" s="2">
        <v>20076316</v>
      </c>
      <c r="O47" s="2">
        <v>18842981</v>
      </c>
      <c r="P47" s="2">
        <v>1245376</v>
      </c>
      <c r="Q47" s="2">
        <v>1176790</v>
      </c>
      <c r="R47" s="2">
        <v>6563075</v>
      </c>
      <c r="S47" s="2">
        <v>6129450</v>
      </c>
      <c r="T47" s="2">
        <v>12267867</v>
      </c>
      <c r="U47" s="2">
        <v>11536740</v>
      </c>
    </row>
    <row r="48" spans="1:21" x14ac:dyDescent="0.3">
      <c r="A48" t="s">
        <v>6</v>
      </c>
      <c r="B48" t="s">
        <v>34</v>
      </c>
      <c r="C48" t="s">
        <v>137</v>
      </c>
      <c r="D48" s="3">
        <v>50</v>
      </c>
      <c r="E48" s="3">
        <v>5</v>
      </c>
      <c r="F48" s="3">
        <v>197</v>
      </c>
      <c r="G48" s="3">
        <v>6</v>
      </c>
      <c r="H48" s="2">
        <v>61521</v>
      </c>
      <c r="I48" s="2">
        <v>7510</v>
      </c>
      <c r="J48" s="2">
        <v>28875</v>
      </c>
      <c r="K48" s="2">
        <v>2926</v>
      </c>
      <c r="L48" s="2">
        <v>23058</v>
      </c>
      <c r="M48" s="2">
        <v>2184</v>
      </c>
      <c r="N48" s="2">
        <v>5817</v>
      </c>
      <c r="O48" s="2">
        <v>742</v>
      </c>
      <c r="P48" s="2">
        <v>2554</v>
      </c>
      <c r="Q48" s="2">
        <v>244</v>
      </c>
      <c r="R48" s="2">
        <v>5152</v>
      </c>
      <c r="S48" s="2">
        <v>508</v>
      </c>
      <c r="T48" s="2">
        <v>-1890</v>
      </c>
      <c r="U48" s="2">
        <v>-10</v>
      </c>
    </row>
    <row r="49" spans="1:21" x14ac:dyDescent="0.3">
      <c r="A49" t="s">
        <v>6</v>
      </c>
      <c r="B49" t="s">
        <v>34</v>
      </c>
      <c r="C49" t="s">
        <v>140</v>
      </c>
      <c r="D49" s="3">
        <v>936</v>
      </c>
      <c r="E49" s="3">
        <v>820</v>
      </c>
      <c r="F49" s="3">
        <v>4064</v>
      </c>
      <c r="G49" s="3">
        <v>2102</v>
      </c>
      <c r="H49" s="2">
        <v>1956970</v>
      </c>
      <c r="I49" s="2">
        <v>1692243</v>
      </c>
      <c r="J49" s="2">
        <v>629357</v>
      </c>
      <c r="K49" s="2">
        <v>555214</v>
      </c>
      <c r="L49" s="2">
        <v>290012</v>
      </c>
      <c r="M49" s="2">
        <v>253321</v>
      </c>
      <c r="N49" s="2">
        <v>339345</v>
      </c>
      <c r="O49" s="2">
        <v>301893</v>
      </c>
      <c r="P49" s="2">
        <v>9903</v>
      </c>
      <c r="Q49" s="2">
        <v>10863</v>
      </c>
      <c r="R49" s="2">
        <v>108056</v>
      </c>
      <c r="S49" s="2">
        <v>99304</v>
      </c>
      <c r="T49" s="2">
        <v>221386</v>
      </c>
      <c r="U49" s="2">
        <v>191726</v>
      </c>
    </row>
    <row r="50" spans="1:21" x14ac:dyDescent="0.3">
      <c r="A50" t="s">
        <v>6</v>
      </c>
      <c r="B50" t="s">
        <v>34</v>
      </c>
      <c r="C50" t="s">
        <v>141</v>
      </c>
      <c r="D50" s="3">
        <v>0</v>
      </c>
      <c r="E50" s="3">
        <v>6</v>
      </c>
      <c r="F50" s="3">
        <v>0</v>
      </c>
      <c r="G50" s="3">
        <v>22</v>
      </c>
      <c r="H50" s="2">
        <v>0</v>
      </c>
      <c r="I50" s="2">
        <v>13115</v>
      </c>
      <c r="J50" s="2">
        <v>0</v>
      </c>
      <c r="K50" s="2">
        <v>5659</v>
      </c>
      <c r="L50" s="2">
        <v>0</v>
      </c>
      <c r="M50" s="2">
        <v>2193</v>
      </c>
      <c r="N50" s="2">
        <v>0</v>
      </c>
      <c r="O50" s="2">
        <v>3466</v>
      </c>
      <c r="P50" s="2">
        <v>0</v>
      </c>
      <c r="Q50" s="2">
        <v>223</v>
      </c>
      <c r="R50" s="2">
        <v>0</v>
      </c>
      <c r="S50" s="2">
        <v>456</v>
      </c>
      <c r="T50" s="2">
        <v>0</v>
      </c>
      <c r="U50" s="2">
        <v>2788</v>
      </c>
    </row>
    <row r="51" spans="1:21" x14ac:dyDescent="0.3">
      <c r="A51" t="s">
        <v>6</v>
      </c>
      <c r="B51" t="s">
        <v>34</v>
      </c>
      <c r="C51" t="s">
        <v>142</v>
      </c>
      <c r="D51" s="3">
        <v>3</v>
      </c>
      <c r="E51" s="3">
        <v>2</v>
      </c>
      <c r="F51" s="3">
        <v>2</v>
      </c>
      <c r="G51" s="3">
        <v>3</v>
      </c>
      <c r="H51" s="2">
        <v>44</v>
      </c>
      <c r="I51" s="2">
        <v>446</v>
      </c>
      <c r="J51" s="2">
        <v>11</v>
      </c>
      <c r="K51" s="2">
        <v>239</v>
      </c>
      <c r="L51" s="2">
        <v>10</v>
      </c>
      <c r="M51" s="2">
        <v>111</v>
      </c>
      <c r="N51" s="2">
        <v>1</v>
      </c>
      <c r="O51" s="2">
        <v>129</v>
      </c>
      <c r="P51" s="2">
        <v>1</v>
      </c>
      <c r="Q51" s="2">
        <v>4</v>
      </c>
      <c r="R51" s="2">
        <v>3</v>
      </c>
      <c r="S51" s="2">
        <v>35</v>
      </c>
      <c r="T51" s="2">
        <v>-2</v>
      </c>
      <c r="U51" s="2">
        <v>90</v>
      </c>
    </row>
    <row r="52" spans="1:21" x14ac:dyDescent="0.3">
      <c r="A52" t="s">
        <v>6</v>
      </c>
      <c r="B52" t="s">
        <v>34</v>
      </c>
      <c r="C52" t="s">
        <v>143</v>
      </c>
      <c r="D52" s="3">
        <v>122</v>
      </c>
      <c r="E52" s="3">
        <v>116</v>
      </c>
      <c r="F52" s="3">
        <v>904</v>
      </c>
      <c r="G52" s="3">
        <v>1737</v>
      </c>
      <c r="H52" s="2">
        <v>517055</v>
      </c>
      <c r="I52" s="2">
        <v>510516</v>
      </c>
      <c r="J52" s="2">
        <v>153985</v>
      </c>
      <c r="K52" s="2">
        <v>146136</v>
      </c>
      <c r="L52" s="2">
        <v>118674</v>
      </c>
      <c r="M52" s="2">
        <v>122908</v>
      </c>
      <c r="N52" s="2">
        <v>35311</v>
      </c>
      <c r="O52" s="2">
        <v>23228</v>
      </c>
      <c r="P52" s="2">
        <v>6339</v>
      </c>
      <c r="Q52" s="2">
        <v>6865</v>
      </c>
      <c r="R52" s="2">
        <v>57252</v>
      </c>
      <c r="S52" s="2">
        <v>68521</v>
      </c>
      <c r="T52" s="2">
        <v>-28280</v>
      </c>
      <c r="U52" s="2">
        <v>-52159</v>
      </c>
    </row>
    <row r="53" spans="1:21" x14ac:dyDescent="0.3">
      <c r="A53" t="s">
        <v>6</v>
      </c>
      <c r="B53" t="s">
        <v>34</v>
      </c>
      <c r="C53" t="s">
        <v>146</v>
      </c>
      <c r="D53" s="3">
        <v>5084</v>
      </c>
      <c r="E53" s="3">
        <v>4324</v>
      </c>
      <c r="F53" s="3">
        <v>7326</v>
      </c>
      <c r="G53" s="3">
        <v>5747</v>
      </c>
      <c r="H53" s="2">
        <v>1115650</v>
      </c>
      <c r="I53" s="2">
        <v>879071</v>
      </c>
      <c r="J53" s="2">
        <v>379669</v>
      </c>
      <c r="K53" s="2">
        <v>299735</v>
      </c>
      <c r="L53" s="2">
        <v>78578</v>
      </c>
      <c r="M53" s="2">
        <v>73544</v>
      </c>
      <c r="N53" s="2">
        <v>301091</v>
      </c>
      <c r="O53" s="2">
        <v>226191</v>
      </c>
      <c r="P53" s="2">
        <v>9487</v>
      </c>
      <c r="Q53" s="2">
        <v>9444</v>
      </c>
      <c r="R53" s="2">
        <v>39528</v>
      </c>
      <c r="S53" s="2">
        <v>35513</v>
      </c>
      <c r="T53" s="2">
        <v>252075</v>
      </c>
      <c r="U53" s="2">
        <v>181234</v>
      </c>
    </row>
    <row r="54" spans="1:21" x14ac:dyDescent="0.3">
      <c r="A54" t="s">
        <v>6</v>
      </c>
      <c r="B54" t="s">
        <v>34</v>
      </c>
      <c r="C54" t="s">
        <v>148</v>
      </c>
      <c r="D54" s="3">
        <v>1</v>
      </c>
      <c r="E54" s="3">
        <v>0</v>
      </c>
      <c r="F54" s="3">
        <v>0</v>
      </c>
      <c r="G54" s="3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</row>
    <row r="55" spans="1:21" x14ac:dyDescent="0.3">
      <c r="A55" t="s">
        <v>6</v>
      </c>
      <c r="B55" t="s">
        <v>34</v>
      </c>
      <c r="C55" t="s">
        <v>5</v>
      </c>
      <c r="D55" s="3">
        <v>5305</v>
      </c>
      <c r="E55" s="3">
        <v>4493</v>
      </c>
      <c r="F55" s="3">
        <v>12493</v>
      </c>
      <c r="G55" s="3">
        <v>9617</v>
      </c>
      <c r="H55" s="2">
        <v>3651240</v>
      </c>
      <c r="I55" s="2">
        <v>3102901</v>
      </c>
      <c r="J55" s="2">
        <v>1191897</v>
      </c>
      <c r="K55" s="2">
        <v>1009909</v>
      </c>
      <c r="L55" s="2">
        <v>510332</v>
      </c>
      <c r="M55" s="2">
        <v>454261</v>
      </c>
      <c r="N55" s="2">
        <v>681565</v>
      </c>
      <c r="O55" s="2">
        <v>555649</v>
      </c>
      <c r="P55" s="2">
        <v>28284</v>
      </c>
      <c r="Q55" s="2">
        <v>27643</v>
      </c>
      <c r="R55" s="2">
        <v>209991</v>
      </c>
      <c r="S55" s="2">
        <v>204337</v>
      </c>
      <c r="T55" s="2">
        <v>443289</v>
      </c>
      <c r="U55" s="2">
        <v>323669</v>
      </c>
    </row>
    <row r="56" spans="1:21" x14ac:dyDescent="0.3">
      <c r="A56" t="s">
        <v>6</v>
      </c>
      <c r="B56" t="s">
        <v>37</v>
      </c>
      <c r="C56" t="s">
        <v>139</v>
      </c>
      <c r="D56" s="3">
        <v>133</v>
      </c>
      <c r="E56" s="3">
        <v>120</v>
      </c>
      <c r="F56" s="3">
        <v>672</v>
      </c>
      <c r="G56" s="3">
        <v>767</v>
      </c>
      <c r="H56" s="2">
        <v>1646689</v>
      </c>
      <c r="I56" s="2">
        <v>2074530</v>
      </c>
      <c r="J56" s="2">
        <v>871996</v>
      </c>
      <c r="K56" s="2">
        <v>1052704</v>
      </c>
      <c r="L56" s="2">
        <v>761295</v>
      </c>
      <c r="M56" s="2">
        <v>954114</v>
      </c>
      <c r="N56" s="2">
        <v>110701</v>
      </c>
      <c r="O56" s="2">
        <v>98590</v>
      </c>
      <c r="P56" s="2">
        <v>31160</v>
      </c>
      <c r="Q56" s="2">
        <v>20855</v>
      </c>
      <c r="R56" s="2">
        <v>162821</v>
      </c>
      <c r="S56" s="2">
        <v>180968</v>
      </c>
      <c r="T56" s="2">
        <v>-83280</v>
      </c>
      <c r="U56" s="2">
        <v>-103234</v>
      </c>
    </row>
    <row r="57" spans="1:21" x14ac:dyDescent="0.3">
      <c r="A57" t="s">
        <v>6</v>
      </c>
      <c r="B57" t="s">
        <v>37</v>
      </c>
      <c r="C57" t="s">
        <v>140</v>
      </c>
      <c r="D57" s="3">
        <v>3422</v>
      </c>
      <c r="E57" s="3">
        <v>3379</v>
      </c>
      <c r="F57" s="3">
        <v>15768</v>
      </c>
      <c r="G57" s="3">
        <v>8070</v>
      </c>
      <c r="H57" s="2">
        <v>7347635</v>
      </c>
      <c r="I57" s="2">
        <v>6905131</v>
      </c>
      <c r="J57" s="2">
        <v>2456363</v>
      </c>
      <c r="K57" s="2">
        <v>2707518</v>
      </c>
      <c r="L57" s="2">
        <v>1073378</v>
      </c>
      <c r="M57" s="2">
        <v>1033666</v>
      </c>
      <c r="N57" s="2">
        <v>1382985</v>
      </c>
      <c r="O57" s="2">
        <v>1673852</v>
      </c>
      <c r="P57" s="2">
        <v>37477</v>
      </c>
      <c r="Q57" s="2">
        <v>44326</v>
      </c>
      <c r="R57" s="2">
        <v>408925</v>
      </c>
      <c r="S57" s="2">
        <v>405205</v>
      </c>
      <c r="T57" s="2">
        <v>936583</v>
      </c>
      <c r="U57" s="2">
        <v>1224321</v>
      </c>
    </row>
    <row r="58" spans="1:21" x14ac:dyDescent="0.3">
      <c r="A58" t="s">
        <v>6</v>
      </c>
      <c r="B58" t="s">
        <v>37</v>
      </c>
      <c r="C58" t="s">
        <v>141</v>
      </c>
      <c r="D58" s="3">
        <v>4387</v>
      </c>
      <c r="E58" s="3">
        <v>4580</v>
      </c>
      <c r="F58" s="3">
        <v>14813</v>
      </c>
      <c r="G58" s="3">
        <v>11804</v>
      </c>
      <c r="H58" s="2">
        <v>8278418</v>
      </c>
      <c r="I58" s="2">
        <v>9067194</v>
      </c>
      <c r="J58" s="2">
        <v>3015749</v>
      </c>
      <c r="K58" s="2">
        <v>3604626</v>
      </c>
      <c r="L58" s="2">
        <v>1393725</v>
      </c>
      <c r="M58" s="2">
        <v>1516214</v>
      </c>
      <c r="N58" s="2">
        <v>1622025</v>
      </c>
      <c r="O58" s="2">
        <v>2088412</v>
      </c>
      <c r="P58" s="2">
        <v>136849</v>
      </c>
      <c r="Q58" s="2">
        <v>153984</v>
      </c>
      <c r="R58" s="2">
        <v>312211</v>
      </c>
      <c r="S58" s="2">
        <v>315355</v>
      </c>
      <c r="T58" s="2">
        <v>1172965</v>
      </c>
      <c r="U58" s="2">
        <v>1619072</v>
      </c>
    </row>
    <row r="59" spans="1:21" x14ac:dyDescent="0.3">
      <c r="A59" t="s">
        <v>6</v>
      </c>
      <c r="B59" t="s">
        <v>37</v>
      </c>
      <c r="C59" t="s">
        <v>149</v>
      </c>
      <c r="D59" s="3">
        <v>1911</v>
      </c>
      <c r="E59" s="3">
        <v>2161</v>
      </c>
      <c r="F59" s="3">
        <v>9410</v>
      </c>
      <c r="G59" s="3">
        <v>9482</v>
      </c>
      <c r="H59" s="2">
        <v>2121354</v>
      </c>
      <c r="I59" s="2">
        <v>1997730</v>
      </c>
      <c r="J59" s="2">
        <v>910522</v>
      </c>
      <c r="K59" s="2">
        <v>874383</v>
      </c>
      <c r="L59" s="2">
        <v>1088211</v>
      </c>
      <c r="M59" s="2">
        <v>965971</v>
      </c>
      <c r="N59" s="2">
        <v>-177689</v>
      </c>
      <c r="O59" s="2">
        <v>-91588</v>
      </c>
      <c r="P59" s="2">
        <v>34039</v>
      </c>
      <c r="Q59" s="2">
        <v>31852</v>
      </c>
      <c r="R59" s="2">
        <v>281292</v>
      </c>
      <c r="S59" s="2">
        <v>253426</v>
      </c>
      <c r="T59" s="2">
        <v>-493020</v>
      </c>
      <c r="U59" s="2">
        <v>-376865</v>
      </c>
    </row>
    <row r="60" spans="1:21" x14ac:dyDescent="0.3">
      <c r="A60" t="s">
        <v>6</v>
      </c>
      <c r="B60" t="s">
        <v>37</v>
      </c>
      <c r="C60" t="s">
        <v>142</v>
      </c>
      <c r="D60" s="3">
        <v>17129</v>
      </c>
      <c r="E60" s="3">
        <v>16660</v>
      </c>
      <c r="F60" s="3">
        <v>33632</v>
      </c>
      <c r="G60" s="3">
        <v>31809</v>
      </c>
      <c r="H60" s="2">
        <v>17714898</v>
      </c>
      <c r="I60" s="2">
        <v>16615435</v>
      </c>
      <c r="J60" s="2">
        <v>6057664</v>
      </c>
      <c r="K60" s="2">
        <v>5838957</v>
      </c>
      <c r="L60" s="2">
        <v>4288360</v>
      </c>
      <c r="M60" s="2">
        <v>4128908</v>
      </c>
      <c r="N60" s="2">
        <v>1769304</v>
      </c>
      <c r="O60" s="2">
        <v>1710049</v>
      </c>
      <c r="P60" s="2">
        <v>263362</v>
      </c>
      <c r="Q60" s="2">
        <v>156519</v>
      </c>
      <c r="R60" s="2">
        <v>1042467</v>
      </c>
      <c r="S60" s="2">
        <v>1293137</v>
      </c>
      <c r="T60" s="2">
        <v>463476</v>
      </c>
      <c r="U60" s="2">
        <v>260393</v>
      </c>
    </row>
    <row r="61" spans="1:21" x14ac:dyDescent="0.3">
      <c r="A61" t="s">
        <v>6</v>
      </c>
      <c r="B61" t="s">
        <v>37</v>
      </c>
      <c r="C61" t="s">
        <v>143</v>
      </c>
      <c r="D61" s="3">
        <v>893</v>
      </c>
      <c r="E61" s="3">
        <v>926</v>
      </c>
      <c r="F61" s="3">
        <v>6238</v>
      </c>
      <c r="G61" s="3">
        <v>10443</v>
      </c>
      <c r="H61" s="2">
        <v>3391716</v>
      </c>
      <c r="I61" s="2">
        <v>3545641</v>
      </c>
      <c r="J61" s="2">
        <v>910270</v>
      </c>
      <c r="K61" s="2">
        <v>1124830</v>
      </c>
      <c r="L61" s="2">
        <v>784290</v>
      </c>
      <c r="M61" s="2">
        <v>849893</v>
      </c>
      <c r="N61" s="2">
        <v>125980</v>
      </c>
      <c r="O61" s="2">
        <v>274937</v>
      </c>
      <c r="P61" s="2">
        <v>41680</v>
      </c>
      <c r="Q61" s="2">
        <v>47472</v>
      </c>
      <c r="R61" s="2">
        <v>376421</v>
      </c>
      <c r="S61" s="2">
        <v>473815</v>
      </c>
      <c r="T61" s="2">
        <v>-292120</v>
      </c>
      <c r="U61" s="2">
        <v>-246350</v>
      </c>
    </row>
    <row r="62" spans="1:21" x14ac:dyDescent="0.3">
      <c r="A62" t="s">
        <v>6</v>
      </c>
      <c r="B62" t="s">
        <v>37</v>
      </c>
      <c r="C62" t="s">
        <v>144</v>
      </c>
      <c r="D62" s="3">
        <v>500</v>
      </c>
      <c r="E62" s="3">
        <v>0</v>
      </c>
      <c r="F62" s="3">
        <v>500</v>
      </c>
      <c r="G62" s="3">
        <v>0</v>
      </c>
      <c r="H62" s="2">
        <v>289500</v>
      </c>
      <c r="I62" s="2">
        <v>0</v>
      </c>
      <c r="J62" s="2">
        <v>90731</v>
      </c>
      <c r="K62" s="2">
        <v>0</v>
      </c>
      <c r="L62" s="2">
        <v>10095</v>
      </c>
      <c r="M62" s="2">
        <v>0</v>
      </c>
      <c r="N62" s="2">
        <v>80637</v>
      </c>
      <c r="O62" s="2">
        <v>0</v>
      </c>
      <c r="P62" s="2">
        <v>247</v>
      </c>
      <c r="Q62" s="2">
        <v>0</v>
      </c>
      <c r="R62" s="2">
        <v>13559</v>
      </c>
      <c r="S62" s="2">
        <v>0</v>
      </c>
      <c r="T62" s="2">
        <v>66830</v>
      </c>
      <c r="U62" s="2">
        <v>0</v>
      </c>
    </row>
    <row r="63" spans="1:21" x14ac:dyDescent="0.3">
      <c r="A63" t="s">
        <v>6</v>
      </c>
      <c r="B63" t="s">
        <v>37</v>
      </c>
      <c r="C63" t="s">
        <v>150</v>
      </c>
      <c r="D63" s="3">
        <v>0</v>
      </c>
      <c r="E63" s="3">
        <v>0</v>
      </c>
      <c r="F63" s="3">
        <v>0</v>
      </c>
      <c r="G63" s="3">
        <v>0</v>
      </c>
      <c r="H63" s="2">
        <v>0</v>
      </c>
      <c r="I63" s="2">
        <v>0</v>
      </c>
      <c r="J63" s="2">
        <v>0</v>
      </c>
      <c r="K63" s="2">
        <v>0</v>
      </c>
      <c r="L63" s="2">
        <v>418.89</v>
      </c>
      <c r="M63" s="2">
        <v>-148216.60999999999</v>
      </c>
      <c r="N63" s="2">
        <v>-418.89</v>
      </c>
      <c r="O63" s="2">
        <v>148216.60999999999</v>
      </c>
      <c r="P63" s="2">
        <v>0.11</v>
      </c>
      <c r="Q63" s="2">
        <v>0.19</v>
      </c>
      <c r="R63" s="2">
        <v>579172.91</v>
      </c>
      <c r="S63" s="2">
        <v>741662.08</v>
      </c>
      <c r="T63" s="2">
        <v>-579591.91</v>
      </c>
      <c r="U63" s="2">
        <v>-593445.66</v>
      </c>
    </row>
    <row r="64" spans="1:21" x14ac:dyDescent="0.3">
      <c r="A64" t="s">
        <v>6</v>
      </c>
      <c r="B64" t="s">
        <v>37</v>
      </c>
      <c r="C64" t="s">
        <v>145</v>
      </c>
      <c r="D64" s="3">
        <v>8533</v>
      </c>
      <c r="E64" s="3">
        <v>3564</v>
      </c>
      <c r="F64" s="3">
        <v>10306</v>
      </c>
      <c r="G64" s="3">
        <v>4299</v>
      </c>
      <c r="H64" s="2">
        <v>6201115</v>
      </c>
      <c r="I64" s="2">
        <v>2750371</v>
      </c>
      <c r="J64" s="2">
        <v>2309255</v>
      </c>
      <c r="K64" s="2">
        <v>1070606</v>
      </c>
      <c r="L64" s="2">
        <v>1521674</v>
      </c>
      <c r="M64" s="2">
        <v>510020</v>
      </c>
      <c r="N64" s="2">
        <v>787581</v>
      </c>
      <c r="O64" s="2">
        <v>560586</v>
      </c>
      <c r="P64" s="2">
        <v>43814</v>
      </c>
      <c r="Q64" s="2">
        <v>2</v>
      </c>
      <c r="R64" s="2">
        <v>417525</v>
      </c>
      <c r="S64" s="2">
        <v>165121</v>
      </c>
      <c r="T64" s="2">
        <v>326243</v>
      </c>
      <c r="U64" s="2">
        <v>395463</v>
      </c>
    </row>
    <row r="65" spans="1:21" x14ac:dyDescent="0.3">
      <c r="A65" t="s">
        <v>6</v>
      </c>
      <c r="B65" t="s">
        <v>37</v>
      </c>
      <c r="C65" t="s">
        <v>146</v>
      </c>
      <c r="D65" s="3">
        <v>23055</v>
      </c>
      <c r="E65" s="3">
        <v>21185</v>
      </c>
      <c r="F65" s="3">
        <v>26056</v>
      </c>
      <c r="G65" s="3">
        <v>23692</v>
      </c>
      <c r="H65" s="2">
        <v>4289198</v>
      </c>
      <c r="I65" s="2">
        <v>3808251</v>
      </c>
      <c r="J65" s="2">
        <v>1229596</v>
      </c>
      <c r="K65" s="2">
        <v>1230201</v>
      </c>
      <c r="L65" s="2">
        <v>303888</v>
      </c>
      <c r="M65" s="2">
        <v>318205</v>
      </c>
      <c r="N65" s="2">
        <v>925708</v>
      </c>
      <c r="O65" s="2">
        <v>911996</v>
      </c>
      <c r="P65" s="2">
        <v>36691</v>
      </c>
      <c r="Q65" s="2">
        <v>40864</v>
      </c>
      <c r="R65" s="2">
        <v>152872</v>
      </c>
      <c r="S65" s="2">
        <v>153656</v>
      </c>
      <c r="T65" s="2">
        <v>736145</v>
      </c>
      <c r="U65" s="2">
        <v>717477</v>
      </c>
    </row>
    <row r="66" spans="1:21" x14ac:dyDescent="0.3">
      <c r="A66" t="s">
        <v>6</v>
      </c>
      <c r="B66" t="s">
        <v>37</v>
      </c>
      <c r="C66" t="s">
        <v>148</v>
      </c>
      <c r="D66" s="3">
        <v>898</v>
      </c>
      <c r="E66" s="3">
        <v>859</v>
      </c>
      <c r="F66" s="3">
        <v>2157</v>
      </c>
      <c r="G66" s="3">
        <v>1764</v>
      </c>
      <c r="H66" s="2">
        <v>1497221</v>
      </c>
      <c r="I66" s="2">
        <v>1460090</v>
      </c>
      <c r="J66" s="2">
        <v>496350</v>
      </c>
      <c r="K66" s="2">
        <v>591693</v>
      </c>
      <c r="L66" s="2">
        <v>318436</v>
      </c>
      <c r="M66" s="2">
        <v>349853</v>
      </c>
      <c r="N66" s="2">
        <v>177914</v>
      </c>
      <c r="O66" s="2">
        <v>241839</v>
      </c>
      <c r="P66" s="2">
        <v>23358</v>
      </c>
      <c r="Q66" s="2">
        <v>20135</v>
      </c>
      <c r="R66" s="2">
        <v>296701</v>
      </c>
      <c r="S66" s="2">
        <v>90814</v>
      </c>
      <c r="T66" s="2">
        <v>-142146</v>
      </c>
      <c r="U66" s="2">
        <v>130891</v>
      </c>
    </row>
    <row r="67" spans="1:21" x14ac:dyDescent="0.3">
      <c r="A67" t="s">
        <v>6</v>
      </c>
      <c r="B67" t="s">
        <v>37</v>
      </c>
      <c r="C67" t="s">
        <v>151</v>
      </c>
      <c r="D67" s="3">
        <v>806</v>
      </c>
      <c r="E67" s="3">
        <v>827</v>
      </c>
      <c r="F67" s="3">
        <v>820</v>
      </c>
      <c r="G67" s="3">
        <v>901</v>
      </c>
      <c r="H67" s="2">
        <v>22985</v>
      </c>
      <c r="I67" s="2">
        <v>15837</v>
      </c>
      <c r="J67" s="2">
        <v>5281</v>
      </c>
      <c r="K67" s="2">
        <v>6778</v>
      </c>
      <c r="L67" s="2">
        <v>147254</v>
      </c>
      <c r="M67" s="2">
        <v>131201</v>
      </c>
      <c r="N67" s="2">
        <v>-141972</v>
      </c>
      <c r="O67" s="2">
        <v>-124423</v>
      </c>
      <c r="P67" s="2">
        <v>316</v>
      </c>
      <c r="Q67" s="2">
        <v>357</v>
      </c>
      <c r="R67" s="2">
        <v>118669</v>
      </c>
      <c r="S67" s="2">
        <v>36587</v>
      </c>
      <c r="T67" s="2">
        <v>-260957</v>
      </c>
      <c r="U67" s="2">
        <v>-161367</v>
      </c>
    </row>
    <row r="68" spans="1:21" x14ac:dyDescent="0.3">
      <c r="A68" t="s">
        <v>6</v>
      </c>
      <c r="B68" t="s">
        <v>37</v>
      </c>
      <c r="C68" t="s">
        <v>5</v>
      </c>
      <c r="D68" s="3">
        <v>60338</v>
      </c>
      <c r="E68" s="3">
        <v>53677</v>
      </c>
      <c r="F68" s="3">
        <v>120372</v>
      </c>
      <c r="G68" s="3">
        <v>103031</v>
      </c>
      <c r="H68" s="2">
        <v>52800729</v>
      </c>
      <c r="I68" s="2">
        <v>48240210</v>
      </c>
      <c r="J68" s="2">
        <v>18353777</v>
      </c>
      <c r="K68" s="2">
        <v>18102296</v>
      </c>
      <c r="L68" s="2">
        <v>11691024.890000001</v>
      </c>
      <c r="M68" s="2">
        <v>10609828.390000001</v>
      </c>
      <c r="N68" s="2">
        <v>6662755.1100000003</v>
      </c>
      <c r="O68" s="2">
        <v>7492466.6100000003</v>
      </c>
      <c r="P68" s="2">
        <v>648993.11</v>
      </c>
      <c r="Q68" s="2">
        <v>516366.19</v>
      </c>
      <c r="R68" s="2">
        <v>4162635.91</v>
      </c>
      <c r="S68" s="2">
        <v>4109746.08</v>
      </c>
      <c r="T68" s="2">
        <v>1851127.09</v>
      </c>
      <c r="U68" s="2">
        <v>2866355.34</v>
      </c>
    </row>
    <row r="69" spans="1:21" x14ac:dyDescent="0.3">
      <c r="A69" t="s">
        <v>7</v>
      </c>
      <c r="B69" t="s">
        <v>4</v>
      </c>
      <c r="C69" t="s">
        <v>152</v>
      </c>
      <c r="D69" s="3">
        <v>0</v>
      </c>
      <c r="E69" s="3">
        <v>1</v>
      </c>
      <c r="F69" s="3">
        <v>0</v>
      </c>
      <c r="G69" s="3">
        <v>1</v>
      </c>
      <c r="H69" s="2">
        <v>0</v>
      </c>
      <c r="I69" s="2">
        <v>525</v>
      </c>
      <c r="J69" s="2">
        <v>0</v>
      </c>
      <c r="K69" s="2">
        <v>97</v>
      </c>
      <c r="L69" s="2">
        <v>0</v>
      </c>
      <c r="M69" s="2">
        <v>225</v>
      </c>
      <c r="N69" s="2">
        <v>0</v>
      </c>
      <c r="O69" s="2">
        <v>-128</v>
      </c>
      <c r="P69" s="2">
        <v>0</v>
      </c>
      <c r="Q69" s="2">
        <v>127</v>
      </c>
      <c r="R69" s="2">
        <v>0</v>
      </c>
      <c r="S69" s="2">
        <v>199</v>
      </c>
      <c r="T69" s="2">
        <v>0</v>
      </c>
      <c r="U69" s="2">
        <v>-454</v>
      </c>
    </row>
    <row r="70" spans="1:21" x14ac:dyDescent="0.3">
      <c r="A70" t="s">
        <v>7</v>
      </c>
      <c r="B70" t="s">
        <v>4</v>
      </c>
      <c r="C70" t="s">
        <v>153</v>
      </c>
      <c r="D70" s="3">
        <v>1</v>
      </c>
      <c r="E70" s="3">
        <v>0</v>
      </c>
      <c r="F70" s="3">
        <v>0</v>
      </c>
      <c r="G70" s="3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</row>
    <row r="71" spans="1:21" x14ac:dyDescent="0.3">
      <c r="A71" t="s">
        <v>7</v>
      </c>
      <c r="B71" t="s">
        <v>4</v>
      </c>
      <c r="C71" t="s">
        <v>154</v>
      </c>
      <c r="D71" s="3">
        <v>3</v>
      </c>
      <c r="E71" s="3">
        <v>2</v>
      </c>
      <c r="F71" s="3">
        <v>8</v>
      </c>
      <c r="G71" s="3">
        <v>3</v>
      </c>
      <c r="H71" s="2">
        <v>17895</v>
      </c>
      <c r="I71" s="2">
        <v>5090</v>
      </c>
      <c r="J71" s="2">
        <v>4527</v>
      </c>
      <c r="K71" s="2">
        <v>2722</v>
      </c>
      <c r="L71" s="2">
        <v>4026</v>
      </c>
      <c r="M71" s="2">
        <v>1014</v>
      </c>
      <c r="N71" s="2">
        <v>501</v>
      </c>
      <c r="O71" s="2">
        <v>1709</v>
      </c>
      <c r="P71" s="2">
        <v>428</v>
      </c>
      <c r="Q71" s="2">
        <v>84</v>
      </c>
      <c r="R71" s="2">
        <v>1712</v>
      </c>
      <c r="S71" s="2">
        <v>495</v>
      </c>
      <c r="T71" s="2">
        <v>-1640</v>
      </c>
      <c r="U71" s="2">
        <v>1130</v>
      </c>
    </row>
    <row r="72" spans="1:21" x14ac:dyDescent="0.3">
      <c r="A72" t="s">
        <v>7</v>
      </c>
      <c r="B72" t="s">
        <v>4</v>
      </c>
      <c r="C72" t="s">
        <v>5</v>
      </c>
      <c r="D72" s="3">
        <v>7</v>
      </c>
      <c r="E72" s="3">
        <v>6</v>
      </c>
      <c r="F72" s="3">
        <v>8</v>
      </c>
      <c r="G72" s="3">
        <v>4</v>
      </c>
      <c r="H72" s="2">
        <v>17895</v>
      </c>
      <c r="I72" s="2">
        <v>5615</v>
      </c>
      <c r="J72" s="2">
        <v>4527</v>
      </c>
      <c r="K72" s="2">
        <v>2819</v>
      </c>
      <c r="L72" s="2">
        <v>4026</v>
      </c>
      <c r="M72" s="2">
        <v>1239</v>
      </c>
      <c r="N72" s="2">
        <v>501</v>
      </c>
      <c r="O72" s="2">
        <v>1581</v>
      </c>
      <c r="P72" s="2">
        <v>428</v>
      </c>
      <c r="Q72" s="2">
        <v>211</v>
      </c>
      <c r="R72" s="2">
        <v>1712</v>
      </c>
      <c r="S72" s="2">
        <v>694</v>
      </c>
      <c r="T72" s="2">
        <v>-1640</v>
      </c>
      <c r="U72" s="2">
        <v>676</v>
      </c>
    </row>
    <row r="73" spans="1:21" x14ac:dyDescent="0.3">
      <c r="A73" t="s">
        <v>7</v>
      </c>
      <c r="B73" t="s">
        <v>34</v>
      </c>
      <c r="C73" t="s">
        <v>155</v>
      </c>
      <c r="D73" s="3">
        <v>1</v>
      </c>
      <c r="E73" s="3">
        <v>1</v>
      </c>
      <c r="F73" s="3">
        <v>2</v>
      </c>
      <c r="G73" s="3">
        <v>0</v>
      </c>
      <c r="H73" s="2">
        <v>153</v>
      </c>
      <c r="I73" s="2">
        <v>0</v>
      </c>
      <c r="J73" s="2">
        <v>46</v>
      </c>
      <c r="K73" s="2">
        <v>0</v>
      </c>
      <c r="L73" s="2">
        <v>60</v>
      </c>
      <c r="M73" s="2">
        <v>0</v>
      </c>
      <c r="N73" s="2">
        <v>-14</v>
      </c>
      <c r="O73" s="2">
        <v>0</v>
      </c>
      <c r="P73" s="2">
        <v>4</v>
      </c>
      <c r="Q73" s="2">
        <v>0</v>
      </c>
      <c r="R73" s="2">
        <v>9</v>
      </c>
      <c r="S73" s="2">
        <v>0</v>
      </c>
      <c r="T73" s="2">
        <v>-27</v>
      </c>
      <c r="U73" s="2">
        <v>0</v>
      </c>
    </row>
    <row r="74" spans="1:21" x14ac:dyDescent="0.3">
      <c r="A74" t="s">
        <v>7</v>
      </c>
      <c r="B74" t="s">
        <v>34</v>
      </c>
      <c r="C74" t="s">
        <v>154</v>
      </c>
      <c r="D74" s="3">
        <v>10</v>
      </c>
      <c r="E74" s="3">
        <v>5</v>
      </c>
      <c r="F74" s="3">
        <v>44</v>
      </c>
      <c r="G74" s="3">
        <v>11</v>
      </c>
      <c r="H74" s="2">
        <v>40510</v>
      </c>
      <c r="I74" s="2">
        <v>21185</v>
      </c>
      <c r="J74" s="2">
        <v>11977</v>
      </c>
      <c r="K74" s="2">
        <v>6194</v>
      </c>
      <c r="L74" s="2">
        <v>9278</v>
      </c>
      <c r="M74" s="2">
        <v>4150</v>
      </c>
      <c r="N74" s="2">
        <v>2699</v>
      </c>
      <c r="O74" s="2">
        <v>2044</v>
      </c>
      <c r="P74" s="2">
        <v>985</v>
      </c>
      <c r="Q74" s="2">
        <v>342</v>
      </c>
      <c r="R74" s="2">
        <v>3943</v>
      </c>
      <c r="S74" s="2">
        <v>2027</v>
      </c>
      <c r="T74" s="2">
        <v>-2229</v>
      </c>
      <c r="U74" s="2">
        <v>-325</v>
      </c>
    </row>
    <row r="75" spans="1:21" x14ac:dyDescent="0.3">
      <c r="A75" t="s">
        <v>7</v>
      </c>
      <c r="B75" t="s">
        <v>34</v>
      </c>
      <c r="C75" t="s">
        <v>5</v>
      </c>
      <c r="D75" s="3">
        <v>11</v>
      </c>
      <c r="E75" s="3">
        <v>6</v>
      </c>
      <c r="F75" s="3">
        <v>46</v>
      </c>
      <c r="G75" s="3">
        <v>11</v>
      </c>
      <c r="H75" s="2">
        <v>40663</v>
      </c>
      <c r="I75" s="2">
        <v>21185</v>
      </c>
      <c r="J75" s="2">
        <v>12023</v>
      </c>
      <c r="K75" s="2">
        <v>6194</v>
      </c>
      <c r="L75" s="2">
        <v>9338</v>
      </c>
      <c r="M75" s="2">
        <v>4150</v>
      </c>
      <c r="N75" s="2">
        <v>2685</v>
      </c>
      <c r="O75" s="2">
        <v>2044</v>
      </c>
      <c r="P75" s="2">
        <v>989</v>
      </c>
      <c r="Q75" s="2">
        <v>342</v>
      </c>
      <c r="R75" s="2">
        <v>3952</v>
      </c>
      <c r="S75" s="2">
        <v>2027</v>
      </c>
      <c r="T75" s="2">
        <v>-2256</v>
      </c>
      <c r="U75" s="2">
        <v>-325</v>
      </c>
    </row>
    <row r="76" spans="1:21" x14ac:dyDescent="0.3">
      <c r="A76" t="s">
        <v>7</v>
      </c>
      <c r="B76" t="s">
        <v>37</v>
      </c>
      <c r="C76" t="s">
        <v>152</v>
      </c>
      <c r="D76" s="3">
        <v>1181</v>
      </c>
      <c r="E76" s="3">
        <v>1407</v>
      </c>
      <c r="F76" s="3">
        <v>2468</v>
      </c>
      <c r="G76" s="3">
        <v>3365</v>
      </c>
      <c r="H76" s="2">
        <v>1664133</v>
      </c>
      <c r="I76" s="2">
        <v>1752968</v>
      </c>
      <c r="J76" s="2">
        <v>587713</v>
      </c>
      <c r="K76" s="2">
        <v>663422</v>
      </c>
      <c r="L76" s="2">
        <v>668764</v>
      </c>
      <c r="M76" s="2">
        <v>757075</v>
      </c>
      <c r="N76" s="2">
        <v>-81051</v>
      </c>
      <c r="O76" s="2">
        <v>-93653</v>
      </c>
      <c r="P76" s="2">
        <v>436236</v>
      </c>
      <c r="Q76" s="2">
        <v>426128</v>
      </c>
      <c r="R76" s="2">
        <v>694997</v>
      </c>
      <c r="S76" s="2">
        <v>669570</v>
      </c>
      <c r="T76" s="2">
        <v>-1212284</v>
      </c>
      <c r="U76" s="2">
        <v>-1189351</v>
      </c>
    </row>
    <row r="77" spans="1:21" x14ac:dyDescent="0.3">
      <c r="A77" t="s">
        <v>7</v>
      </c>
      <c r="B77" t="s">
        <v>37</v>
      </c>
      <c r="C77" t="s">
        <v>156</v>
      </c>
      <c r="D77" s="3">
        <v>0</v>
      </c>
      <c r="E77" s="3">
        <v>0</v>
      </c>
      <c r="F77" s="3">
        <v>0</v>
      </c>
      <c r="G77" s="3">
        <v>0</v>
      </c>
      <c r="H77" s="2">
        <v>593294.5</v>
      </c>
      <c r="I77" s="2">
        <v>329475</v>
      </c>
      <c r="J77" s="2">
        <v>178676.99</v>
      </c>
      <c r="K77" s="2">
        <v>12589.54</v>
      </c>
      <c r="L77" s="2">
        <v>221256.95999999999</v>
      </c>
      <c r="M77" s="2">
        <v>125272.09</v>
      </c>
      <c r="N77" s="2">
        <v>-42579.97</v>
      </c>
      <c r="O77" s="2">
        <v>-112682.55</v>
      </c>
      <c r="P77" s="2">
        <v>144197.34</v>
      </c>
      <c r="Q77" s="2">
        <v>82443.199999999997</v>
      </c>
      <c r="R77" s="2">
        <v>229931.96</v>
      </c>
      <c r="S77" s="2">
        <v>150741.4</v>
      </c>
      <c r="T77" s="2">
        <v>-416709.27</v>
      </c>
      <c r="U77" s="2">
        <v>-345867.15</v>
      </c>
    </row>
    <row r="78" spans="1:21" x14ac:dyDescent="0.3">
      <c r="A78" t="s">
        <v>7</v>
      </c>
      <c r="B78" t="s">
        <v>37</v>
      </c>
      <c r="C78" t="s">
        <v>155</v>
      </c>
      <c r="D78" s="3">
        <v>5628</v>
      </c>
      <c r="E78" s="3">
        <v>5711</v>
      </c>
      <c r="F78" s="3">
        <v>16994</v>
      </c>
      <c r="G78" s="3">
        <v>19542</v>
      </c>
      <c r="H78" s="2">
        <v>5495271</v>
      </c>
      <c r="I78" s="2">
        <v>5647221</v>
      </c>
      <c r="J78" s="2">
        <v>1679032</v>
      </c>
      <c r="K78" s="2">
        <v>2355009</v>
      </c>
      <c r="L78" s="2">
        <v>1645828</v>
      </c>
      <c r="M78" s="2">
        <v>1676946</v>
      </c>
      <c r="N78" s="2">
        <v>33204</v>
      </c>
      <c r="O78" s="2">
        <v>678063</v>
      </c>
      <c r="P78" s="2">
        <v>132337</v>
      </c>
      <c r="Q78" s="2">
        <v>127610</v>
      </c>
      <c r="R78" s="2">
        <v>268232</v>
      </c>
      <c r="S78" s="2">
        <v>305285</v>
      </c>
      <c r="T78" s="2">
        <v>-367365</v>
      </c>
      <c r="U78" s="2">
        <v>245169</v>
      </c>
    </row>
    <row r="79" spans="1:21" x14ac:dyDescent="0.3">
      <c r="A79" t="s">
        <v>7</v>
      </c>
      <c r="B79" t="s">
        <v>37</v>
      </c>
      <c r="C79" t="s">
        <v>157</v>
      </c>
      <c r="D79" s="3">
        <v>0</v>
      </c>
      <c r="E79" s="3">
        <v>0</v>
      </c>
      <c r="F79" s="3">
        <v>0</v>
      </c>
      <c r="G79" s="3">
        <v>0</v>
      </c>
      <c r="H79" s="2">
        <v>531560.76</v>
      </c>
      <c r="I79" s="2">
        <v>0</v>
      </c>
      <c r="J79" s="2">
        <v>11450.52</v>
      </c>
      <c r="K79" s="2">
        <v>-207318.5</v>
      </c>
      <c r="L79" s="2">
        <v>169135.59</v>
      </c>
      <c r="M79" s="2">
        <v>0</v>
      </c>
      <c r="N79" s="2">
        <v>-157685.07</v>
      </c>
      <c r="O79" s="2">
        <v>-207318.5</v>
      </c>
      <c r="P79" s="2">
        <v>13577.13</v>
      </c>
      <c r="Q79" s="2">
        <v>0</v>
      </c>
      <c r="R79" s="2">
        <v>27580.94</v>
      </c>
      <c r="S79" s="2">
        <v>0</v>
      </c>
      <c r="T79" s="2">
        <v>-198843.14</v>
      </c>
      <c r="U79" s="2">
        <v>-207318.5</v>
      </c>
    </row>
    <row r="80" spans="1:21" x14ac:dyDescent="0.3">
      <c r="A80" t="s">
        <v>7</v>
      </c>
      <c r="B80" t="s">
        <v>37</v>
      </c>
      <c r="C80" t="s">
        <v>153</v>
      </c>
      <c r="D80" s="3">
        <v>479</v>
      </c>
      <c r="E80" s="3">
        <v>59</v>
      </c>
      <c r="F80" s="3">
        <v>970</v>
      </c>
      <c r="G80" s="3">
        <v>122</v>
      </c>
      <c r="H80" s="2">
        <v>199360</v>
      </c>
      <c r="I80" s="2">
        <v>29497</v>
      </c>
      <c r="J80" s="2">
        <v>76690</v>
      </c>
      <c r="K80" s="2">
        <v>9418</v>
      </c>
      <c r="L80" s="2">
        <v>125218</v>
      </c>
      <c r="M80" s="2">
        <v>17202</v>
      </c>
      <c r="N80" s="2">
        <v>-48529</v>
      </c>
      <c r="O80" s="2">
        <v>-7784</v>
      </c>
      <c r="P80" s="2">
        <v>764</v>
      </c>
      <c r="Q80" s="2">
        <v>0</v>
      </c>
      <c r="R80" s="2">
        <v>395107</v>
      </c>
      <c r="S80" s="2">
        <v>14777</v>
      </c>
      <c r="T80" s="2">
        <v>-444400</v>
      </c>
      <c r="U80" s="2">
        <v>-22562</v>
      </c>
    </row>
    <row r="81" spans="1:21" x14ac:dyDescent="0.3">
      <c r="A81" t="s">
        <v>7</v>
      </c>
      <c r="B81" t="s">
        <v>37</v>
      </c>
      <c r="C81" t="s">
        <v>158</v>
      </c>
      <c r="D81" s="3">
        <v>0</v>
      </c>
      <c r="E81" s="3">
        <v>0</v>
      </c>
      <c r="F81" s="3">
        <v>0</v>
      </c>
      <c r="G81" s="3">
        <v>0</v>
      </c>
      <c r="H81" s="2">
        <v>34994</v>
      </c>
      <c r="I81" s="2">
        <v>0</v>
      </c>
      <c r="J81" s="2">
        <v>14431.38</v>
      </c>
      <c r="K81" s="2">
        <v>0</v>
      </c>
      <c r="L81" s="2">
        <v>9.61</v>
      </c>
      <c r="M81" s="2">
        <v>0</v>
      </c>
      <c r="N81" s="2">
        <v>14421.77</v>
      </c>
      <c r="O81" s="2">
        <v>0</v>
      </c>
      <c r="P81" s="2">
        <v>0</v>
      </c>
      <c r="Q81" s="2">
        <v>0</v>
      </c>
      <c r="R81" s="2">
        <v>0.9</v>
      </c>
      <c r="S81" s="2">
        <v>0</v>
      </c>
      <c r="T81" s="2">
        <v>14420.87</v>
      </c>
      <c r="U81" s="2">
        <v>0</v>
      </c>
    </row>
    <row r="82" spans="1:21" x14ac:dyDescent="0.3">
      <c r="A82" t="s">
        <v>7</v>
      </c>
      <c r="B82" t="s">
        <v>37</v>
      </c>
      <c r="C82" t="s">
        <v>154</v>
      </c>
      <c r="D82" s="3">
        <v>1348</v>
      </c>
      <c r="E82" s="3">
        <v>1436</v>
      </c>
      <c r="F82" s="3">
        <v>10529</v>
      </c>
      <c r="G82" s="3">
        <v>4557</v>
      </c>
      <c r="H82" s="2">
        <v>4647486</v>
      </c>
      <c r="I82" s="2">
        <v>4380816</v>
      </c>
      <c r="J82" s="2">
        <v>1519681</v>
      </c>
      <c r="K82" s="2">
        <v>1735794</v>
      </c>
      <c r="L82" s="2">
        <v>1063009</v>
      </c>
      <c r="M82" s="2">
        <v>851788</v>
      </c>
      <c r="N82" s="2">
        <v>456672</v>
      </c>
      <c r="O82" s="2">
        <v>884006</v>
      </c>
      <c r="P82" s="2">
        <v>112699</v>
      </c>
      <c r="Q82" s="2">
        <v>70258</v>
      </c>
      <c r="R82" s="2">
        <v>451008</v>
      </c>
      <c r="S82" s="2">
        <v>416056</v>
      </c>
      <c r="T82" s="2">
        <v>-107035</v>
      </c>
      <c r="U82" s="2">
        <v>397691</v>
      </c>
    </row>
    <row r="83" spans="1:21" x14ac:dyDescent="0.3">
      <c r="A83" t="s">
        <v>7</v>
      </c>
      <c r="B83" t="s">
        <v>37</v>
      </c>
      <c r="C83" t="s">
        <v>5</v>
      </c>
      <c r="D83" s="3">
        <v>8645</v>
      </c>
      <c r="E83" s="3">
        <v>8618</v>
      </c>
      <c r="F83" s="3">
        <v>30961</v>
      </c>
      <c r="G83" s="3">
        <v>27586</v>
      </c>
      <c r="H83" s="2">
        <v>13166099.26</v>
      </c>
      <c r="I83" s="2">
        <v>12139977</v>
      </c>
      <c r="J83" s="2">
        <v>4067674.89</v>
      </c>
      <c r="K83" s="2">
        <v>4568914.04</v>
      </c>
      <c r="L83" s="2">
        <v>3893221.16</v>
      </c>
      <c r="M83" s="2">
        <v>3428283.09</v>
      </c>
      <c r="N83" s="2">
        <v>174452.73</v>
      </c>
      <c r="O83" s="2">
        <v>1140630.95</v>
      </c>
      <c r="P83" s="2">
        <v>839810.47</v>
      </c>
      <c r="Q83" s="2">
        <v>706439.2</v>
      </c>
      <c r="R83" s="2">
        <v>2066857.8</v>
      </c>
      <c r="S83" s="2">
        <v>1556429.4</v>
      </c>
      <c r="T83" s="2">
        <v>-2732215.54</v>
      </c>
      <c r="U83" s="2">
        <v>-1122238.6499999999</v>
      </c>
    </row>
    <row r="84" spans="1:21" x14ac:dyDescent="0.3">
      <c r="A84" t="s">
        <v>8</v>
      </c>
      <c r="B84" t="s">
        <v>4</v>
      </c>
      <c r="C84" t="s">
        <v>159</v>
      </c>
      <c r="D84" s="3">
        <v>11</v>
      </c>
      <c r="E84" s="3">
        <v>9</v>
      </c>
      <c r="F84" s="3">
        <v>68</v>
      </c>
      <c r="G84" s="3">
        <v>71</v>
      </c>
      <c r="H84" s="2">
        <v>15226</v>
      </c>
      <c r="I84" s="2">
        <v>15031</v>
      </c>
      <c r="J84" s="2">
        <v>4115</v>
      </c>
      <c r="K84" s="2">
        <v>7253</v>
      </c>
      <c r="L84" s="2">
        <v>2469</v>
      </c>
      <c r="M84" s="2">
        <v>2672</v>
      </c>
      <c r="N84" s="2">
        <v>1646</v>
      </c>
      <c r="O84" s="2">
        <v>4581</v>
      </c>
      <c r="P84" s="2">
        <v>1515</v>
      </c>
      <c r="Q84" s="2">
        <v>2209</v>
      </c>
      <c r="R84" s="2">
        <v>877</v>
      </c>
      <c r="S84" s="2">
        <v>1052</v>
      </c>
      <c r="T84" s="2">
        <v>-746</v>
      </c>
      <c r="U84" s="2">
        <v>1319</v>
      </c>
    </row>
    <row r="85" spans="1:21" x14ac:dyDescent="0.3">
      <c r="A85" t="s">
        <v>8</v>
      </c>
      <c r="B85" t="s">
        <v>4</v>
      </c>
      <c r="C85" t="s">
        <v>5</v>
      </c>
      <c r="D85" s="3">
        <v>12</v>
      </c>
      <c r="E85" s="3">
        <v>10</v>
      </c>
      <c r="F85" s="3">
        <v>68</v>
      </c>
      <c r="G85" s="3">
        <v>71</v>
      </c>
      <c r="H85" s="2">
        <v>15226</v>
      </c>
      <c r="I85" s="2">
        <v>15031</v>
      </c>
      <c r="J85" s="2">
        <v>4115</v>
      </c>
      <c r="K85" s="2">
        <v>7253</v>
      </c>
      <c r="L85" s="2">
        <v>2469</v>
      </c>
      <c r="M85" s="2">
        <v>2672</v>
      </c>
      <c r="N85" s="2">
        <v>1646</v>
      </c>
      <c r="O85" s="2">
        <v>4581</v>
      </c>
      <c r="P85" s="2">
        <v>1515</v>
      </c>
      <c r="Q85" s="2">
        <v>2209</v>
      </c>
      <c r="R85" s="2">
        <v>877</v>
      </c>
      <c r="S85" s="2">
        <v>1052</v>
      </c>
      <c r="T85" s="2">
        <v>-746</v>
      </c>
      <c r="U85" s="2">
        <v>1319</v>
      </c>
    </row>
    <row r="86" spans="1:21" x14ac:dyDescent="0.3">
      <c r="A86" t="s">
        <v>8</v>
      </c>
      <c r="B86" t="s">
        <v>34</v>
      </c>
      <c r="C86" t="s">
        <v>159</v>
      </c>
      <c r="D86" s="3">
        <v>5</v>
      </c>
      <c r="E86" s="3">
        <v>2</v>
      </c>
      <c r="F86" s="3">
        <v>23</v>
      </c>
      <c r="G86" s="3">
        <v>7</v>
      </c>
      <c r="H86" s="2">
        <v>5259</v>
      </c>
      <c r="I86" s="2">
        <v>1503</v>
      </c>
      <c r="J86" s="2">
        <v>1126</v>
      </c>
      <c r="K86" s="2">
        <v>789</v>
      </c>
      <c r="L86" s="2">
        <v>875</v>
      </c>
      <c r="M86" s="2">
        <v>267</v>
      </c>
      <c r="N86" s="2">
        <v>251</v>
      </c>
      <c r="O86" s="2">
        <v>522</v>
      </c>
      <c r="P86" s="2">
        <v>537</v>
      </c>
      <c r="Q86" s="2">
        <v>221</v>
      </c>
      <c r="R86" s="2">
        <v>311</v>
      </c>
      <c r="S86" s="2">
        <v>105</v>
      </c>
      <c r="T86" s="2">
        <v>-597</v>
      </c>
      <c r="U86" s="2">
        <v>196</v>
      </c>
    </row>
    <row r="87" spans="1:21" x14ac:dyDescent="0.3">
      <c r="A87" t="s">
        <v>8</v>
      </c>
      <c r="B87" t="s">
        <v>34</v>
      </c>
      <c r="C87" t="s">
        <v>5</v>
      </c>
      <c r="D87" s="3">
        <v>7</v>
      </c>
      <c r="E87" s="3">
        <v>4</v>
      </c>
      <c r="F87" s="3">
        <v>23</v>
      </c>
      <c r="G87" s="3">
        <v>7</v>
      </c>
      <c r="H87" s="2">
        <v>5259</v>
      </c>
      <c r="I87" s="2">
        <v>1503</v>
      </c>
      <c r="J87" s="2">
        <v>1126</v>
      </c>
      <c r="K87" s="2">
        <v>789</v>
      </c>
      <c r="L87" s="2">
        <v>875</v>
      </c>
      <c r="M87" s="2">
        <v>267</v>
      </c>
      <c r="N87" s="2">
        <v>251</v>
      </c>
      <c r="O87" s="2">
        <v>522</v>
      </c>
      <c r="P87" s="2">
        <v>537</v>
      </c>
      <c r="Q87" s="2">
        <v>221</v>
      </c>
      <c r="R87" s="2">
        <v>311</v>
      </c>
      <c r="S87" s="2">
        <v>105</v>
      </c>
      <c r="T87" s="2">
        <v>-597</v>
      </c>
      <c r="U87" s="2">
        <v>196</v>
      </c>
    </row>
    <row r="88" spans="1:21" x14ac:dyDescent="0.3">
      <c r="A88" t="s">
        <v>8</v>
      </c>
      <c r="B88" t="s">
        <v>37</v>
      </c>
      <c r="C88" t="s">
        <v>160</v>
      </c>
      <c r="D88" s="3">
        <v>120</v>
      </c>
      <c r="E88" s="3">
        <v>246</v>
      </c>
      <c r="F88" s="3">
        <v>120</v>
      </c>
      <c r="G88" s="3">
        <v>247</v>
      </c>
      <c r="H88" s="2">
        <v>29934</v>
      </c>
      <c r="I88" s="2">
        <v>58959</v>
      </c>
      <c r="J88" s="2">
        <v>10347</v>
      </c>
      <c r="K88" s="2">
        <v>21853</v>
      </c>
      <c r="L88" s="2">
        <v>25061</v>
      </c>
      <c r="M88" s="2">
        <v>31272</v>
      </c>
      <c r="N88" s="2">
        <v>-14714</v>
      </c>
      <c r="O88" s="2">
        <v>-9419</v>
      </c>
      <c r="P88" s="2">
        <v>6558</v>
      </c>
      <c r="Q88" s="2">
        <v>9950</v>
      </c>
      <c r="R88" s="2">
        <v>4304</v>
      </c>
      <c r="S88" s="2">
        <v>22142</v>
      </c>
      <c r="T88" s="2">
        <v>-25577</v>
      </c>
      <c r="U88" s="2">
        <v>-41511</v>
      </c>
    </row>
    <row r="89" spans="1:21" x14ac:dyDescent="0.3">
      <c r="A89" t="s">
        <v>8</v>
      </c>
      <c r="B89" t="s">
        <v>37</v>
      </c>
      <c r="C89" t="s">
        <v>159</v>
      </c>
      <c r="D89" s="3">
        <v>2786</v>
      </c>
      <c r="E89" s="3">
        <v>2503</v>
      </c>
      <c r="F89" s="3">
        <v>37397</v>
      </c>
      <c r="G89" s="3">
        <v>28349</v>
      </c>
      <c r="H89" s="2">
        <v>7852957</v>
      </c>
      <c r="I89" s="2">
        <v>6338556</v>
      </c>
      <c r="J89" s="2">
        <v>2552633</v>
      </c>
      <c r="K89" s="2">
        <v>2499185</v>
      </c>
      <c r="L89" s="2">
        <v>1301422</v>
      </c>
      <c r="M89" s="2">
        <v>1126906</v>
      </c>
      <c r="N89" s="2">
        <v>1251211</v>
      </c>
      <c r="O89" s="2">
        <v>1372279</v>
      </c>
      <c r="P89" s="2">
        <v>774720</v>
      </c>
      <c r="Q89" s="2">
        <v>931640</v>
      </c>
      <c r="R89" s="2">
        <v>448457</v>
      </c>
      <c r="S89" s="2">
        <v>443840</v>
      </c>
      <c r="T89" s="2">
        <v>28033</v>
      </c>
      <c r="U89" s="2">
        <v>-3201</v>
      </c>
    </row>
    <row r="90" spans="1:21" x14ac:dyDescent="0.3">
      <c r="A90" t="s">
        <v>8</v>
      </c>
      <c r="B90" t="s">
        <v>37</v>
      </c>
      <c r="C90" t="s">
        <v>5</v>
      </c>
      <c r="D90" s="3">
        <v>2919</v>
      </c>
      <c r="E90" s="3">
        <v>2762</v>
      </c>
      <c r="F90" s="3">
        <v>37517</v>
      </c>
      <c r="G90" s="3">
        <v>28596</v>
      </c>
      <c r="H90" s="2">
        <v>7882891</v>
      </c>
      <c r="I90" s="2">
        <v>6397515</v>
      </c>
      <c r="J90" s="2">
        <v>2562980</v>
      </c>
      <c r="K90" s="2">
        <v>2521038</v>
      </c>
      <c r="L90" s="2">
        <v>1326483</v>
      </c>
      <c r="M90" s="2">
        <v>1158178</v>
      </c>
      <c r="N90" s="2">
        <v>1236497</v>
      </c>
      <c r="O90" s="2">
        <v>1362860</v>
      </c>
      <c r="P90" s="2">
        <v>781278</v>
      </c>
      <c r="Q90" s="2">
        <v>941590</v>
      </c>
      <c r="R90" s="2">
        <v>452761</v>
      </c>
      <c r="S90" s="2">
        <v>465982</v>
      </c>
      <c r="T90" s="2">
        <v>2456</v>
      </c>
      <c r="U90" s="2">
        <v>-44712</v>
      </c>
    </row>
    <row r="91" spans="1:21" x14ac:dyDescent="0.3">
      <c r="A91" t="s">
        <v>9</v>
      </c>
      <c r="B91" t="s">
        <v>4</v>
      </c>
      <c r="C91" t="s">
        <v>161</v>
      </c>
      <c r="D91" s="3">
        <v>3</v>
      </c>
      <c r="E91" s="3">
        <v>3</v>
      </c>
      <c r="F91" s="3">
        <v>7</v>
      </c>
      <c r="G91" s="3">
        <v>7</v>
      </c>
      <c r="H91" s="2">
        <v>1506</v>
      </c>
      <c r="I91" s="2">
        <v>1588</v>
      </c>
      <c r="J91" s="2">
        <v>571</v>
      </c>
      <c r="K91" s="2">
        <v>589</v>
      </c>
      <c r="L91" s="2">
        <v>345</v>
      </c>
      <c r="M91" s="2">
        <v>327</v>
      </c>
      <c r="N91" s="2">
        <v>226</v>
      </c>
      <c r="O91" s="2">
        <v>262</v>
      </c>
      <c r="P91" s="2">
        <v>31</v>
      </c>
      <c r="Q91" s="2">
        <v>47</v>
      </c>
      <c r="R91" s="2">
        <v>75</v>
      </c>
      <c r="S91" s="2">
        <v>78</v>
      </c>
      <c r="T91" s="2">
        <v>119</v>
      </c>
      <c r="U91" s="2">
        <v>137</v>
      </c>
    </row>
    <row r="92" spans="1:21" x14ac:dyDescent="0.3">
      <c r="A92" t="s">
        <v>9</v>
      </c>
      <c r="B92" t="s">
        <v>4</v>
      </c>
      <c r="C92" t="s">
        <v>162</v>
      </c>
      <c r="D92" s="3">
        <v>16</v>
      </c>
      <c r="E92" s="3">
        <v>9</v>
      </c>
      <c r="F92" s="3">
        <v>33</v>
      </c>
      <c r="G92" s="3">
        <v>19</v>
      </c>
      <c r="H92" s="2">
        <v>16551</v>
      </c>
      <c r="I92" s="2">
        <v>9359</v>
      </c>
      <c r="J92" s="2">
        <v>6026</v>
      </c>
      <c r="K92" s="2">
        <v>3974</v>
      </c>
      <c r="L92" s="2">
        <v>2982</v>
      </c>
      <c r="M92" s="2">
        <v>2233</v>
      </c>
      <c r="N92" s="2">
        <v>3044</v>
      </c>
      <c r="O92" s="2">
        <v>1741</v>
      </c>
      <c r="P92" s="2">
        <v>104</v>
      </c>
      <c r="Q92" s="2">
        <v>71</v>
      </c>
      <c r="R92" s="2">
        <v>1237</v>
      </c>
      <c r="S92" s="2">
        <v>877</v>
      </c>
      <c r="T92" s="2">
        <v>1702</v>
      </c>
      <c r="U92" s="2">
        <v>793</v>
      </c>
    </row>
    <row r="93" spans="1:21" x14ac:dyDescent="0.3">
      <c r="A93" t="s">
        <v>9</v>
      </c>
      <c r="B93" t="s">
        <v>4</v>
      </c>
      <c r="C93" t="s">
        <v>5</v>
      </c>
      <c r="D93" s="3">
        <v>23</v>
      </c>
      <c r="E93" s="3">
        <v>16</v>
      </c>
      <c r="F93" s="3">
        <v>40</v>
      </c>
      <c r="G93" s="3">
        <v>26</v>
      </c>
      <c r="H93" s="2">
        <v>18057</v>
      </c>
      <c r="I93" s="2">
        <v>10947</v>
      </c>
      <c r="J93" s="2">
        <v>6597</v>
      </c>
      <c r="K93" s="2">
        <v>4563</v>
      </c>
      <c r="L93" s="2">
        <v>3327</v>
      </c>
      <c r="M93" s="2">
        <v>2560</v>
      </c>
      <c r="N93" s="2">
        <v>3270</v>
      </c>
      <c r="O93" s="2">
        <v>2003</v>
      </c>
      <c r="P93" s="2">
        <v>135</v>
      </c>
      <c r="Q93" s="2">
        <v>118</v>
      </c>
      <c r="R93" s="2">
        <v>1312</v>
      </c>
      <c r="S93" s="2">
        <v>955</v>
      </c>
      <c r="T93" s="2">
        <v>1821</v>
      </c>
      <c r="U93" s="2">
        <v>930</v>
      </c>
    </row>
    <row r="94" spans="1:21" x14ac:dyDescent="0.3">
      <c r="A94" t="s">
        <v>9</v>
      </c>
      <c r="B94" t="s">
        <v>34</v>
      </c>
      <c r="C94" t="s">
        <v>161</v>
      </c>
      <c r="D94" s="3">
        <v>114</v>
      </c>
      <c r="E94" s="3">
        <v>103</v>
      </c>
      <c r="F94" s="3">
        <v>393</v>
      </c>
      <c r="G94" s="3">
        <v>219</v>
      </c>
      <c r="H94" s="2">
        <v>52683</v>
      </c>
      <c r="I94" s="2">
        <v>37907</v>
      </c>
      <c r="J94" s="2">
        <v>14783</v>
      </c>
      <c r="K94" s="2">
        <v>10474</v>
      </c>
      <c r="L94" s="2">
        <v>12061</v>
      </c>
      <c r="M94" s="2">
        <v>7788</v>
      </c>
      <c r="N94" s="2">
        <v>2722</v>
      </c>
      <c r="O94" s="2">
        <v>2685</v>
      </c>
      <c r="P94" s="2">
        <v>1097</v>
      </c>
      <c r="Q94" s="2">
        <v>1128</v>
      </c>
      <c r="R94" s="2">
        <v>2641</v>
      </c>
      <c r="S94" s="2">
        <v>1846</v>
      </c>
      <c r="T94" s="2">
        <v>-1015</v>
      </c>
      <c r="U94" s="2">
        <v>-288</v>
      </c>
    </row>
    <row r="95" spans="1:21" x14ac:dyDescent="0.3">
      <c r="A95" t="s">
        <v>9</v>
      </c>
      <c r="B95" t="s">
        <v>34</v>
      </c>
      <c r="C95" t="s">
        <v>163</v>
      </c>
      <c r="D95" s="3">
        <v>0</v>
      </c>
      <c r="E95" s="3">
        <v>1</v>
      </c>
      <c r="F95" s="3">
        <v>0</v>
      </c>
      <c r="G95" s="3">
        <v>1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 x14ac:dyDescent="0.3">
      <c r="A96" t="s">
        <v>9</v>
      </c>
      <c r="B96" t="s">
        <v>34</v>
      </c>
      <c r="C96" t="s">
        <v>162</v>
      </c>
      <c r="D96" s="3">
        <v>3</v>
      </c>
      <c r="E96" s="3">
        <v>0</v>
      </c>
      <c r="F96" s="3">
        <v>11</v>
      </c>
      <c r="G96" s="3">
        <v>0</v>
      </c>
      <c r="H96" s="2">
        <v>369</v>
      </c>
      <c r="I96" s="2">
        <v>0</v>
      </c>
      <c r="J96" s="2">
        <v>47</v>
      </c>
      <c r="K96" s="2">
        <v>0</v>
      </c>
      <c r="L96" s="2">
        <v>63</v>
      </c>
      <c r="M96" s="2">
        <v>0</v>
      </c>
      <c r="N96" s="2">
        <v>-16</v>
      </c>
      <c r="O96" s="2">
        <v>0</v>
      </c>
      <c r="P96" s="2">
        <v>2</v>
      </c>
      <c r="Q96" s="2">
        <v>0</v>
      </c>
      <c r="R96" s="2">
        <v>26</v>
      </c>
      <c r="S96" s="2">
        <v>0</v>
      </c>
      <c r="T96" s="2">
        <v>-44</v>
      </c>
      <c r="U96" s="2">
        <v>0</v>
      </c>
    </row>
    <row r="97" spans="1:21" x14ac:dyDescent="0.3">
      <c r="A97" t="s">
        <v>9</v>
      </c>
      <c r="B97" t="s">
        <v>34</v>
      </c>
      <c r="C97" t="s">
        <v>164</v>
      </c>
      <c r="D97" s="3">
        <v>1</v>
      </c>
      <c r="E97" s="3">
        <v>0</v>
      </c>
      <c r="F97" s="3">
        <v>0</v>
      </c>
      <c r="G97" s="3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</row>
    <row r="98" spans="1:21" x14ac:dyDescent="0.3">
      <c r="A98" t="s">
        <v>9</v>
      </c>
      <c r="B98" t="s">
        <v>34</v>
      </c>
      <c r="C98" t="s">
        <v>5</v>
      </c>
      <c r="D98" s="3">
        <v>118</v>
      </c>
      <c r="E98" s="3">
        <v>104</v>
      </c>
      <c r="F98" s="3">
        <v>404</v>
      </c>
      <c r="G98" s="3">
        <v>220</v>
      </c>
      <c r="H98" s="2">
        <v>53052</v>
      </c>
      <c r="I98" s="2">
        <v>37907</v>
      </c>
      <c r="J98" s="2">
        <v>14830</v>
      </c>
      <c r="K98" s="2">
        <v>10474</v>
      </c>
      <c r="L98" s="2">
        <v>12124</v>
      </c>
      <c r="M98" s="2">
        <v>7788</v>
      </c>
      <c r="N98" s="2">
        <v>2706</v>
      </c>
      <c r="O98" s="2">
        <v>2685</v>
      </c>
      <c r="P98" s="2">
        <v>1099</v>
      </c>
      <c r="Q98" s="2">
        <v>1128</v>
      </c>
      <c r="R98" s="2">
        <v>2667</v>
      </c>
      <c r="S98" s="2">
        <v>1846</v>
      </c>
      <c r="T98" s="2">
        <v>-1059</v>
      </c>
      <c r="U98" s="2">
        <v>-288</v>
      </c>
    </row>
    <row r="99" spans="1:21" x14ac:dyDescent="0.3">
      <c r="A99" t="s">
        <v>9</v>
      </c>
      <c r="B99" t="s">
        <v>37</v>
      </c>
      <c r="C99" t="s">
        <v>161</v>
      </c>
      <c r="D99" s="3">
        <v>4715</v>
      </c>
      <c r="E99" s="3">
        <v>4427</v>
      </c>
      <c r="F99" s="3">
        <v>17941</v>
      </c>
      <c r="G99" s="3">
        <v>17743</v>
      </c>
      <c r="H99" s="2">
        <v>3127219</v>
      </c>
      <c r="I99" s="2">
        <v>2843876</v>
      </c>
      <c r="J99" s="2">
        <v>898300</v>
      </c>
      <c r="K99" s="2">
        <v>1008194</v>
      </c>
      <c r="L99" s="2">
        <v>714828</v>
      </c>
      <c r="M99" s="2">
        <v>584262</v>
      </c>
      <c r="N99" s="2">
        <v>183472</v>
      </c>
      <c r="O99" s="2">
        <v>423932</v>
      </c>
      <c r="P99" s="2">
        <v>64995</v>
      </c>
      <c r="Q99" s="2">
        <v>84612</v>
      </c>
      <c r="R99" s="2">
        <v>156539</v>
      </c>
      <c r="S99" s="2">
        <v>138477</v>
      </c>
      <c r="T99" s="2">
        <v>-38061</v>
      </c>
      <c r="U99" s="2">
        <v>200843</v>
      </c>
    </row>
    <row r="100" spans="1:21" x14ac:dyDescent="0.3">
      <c r="A100" t="s">
        <v>9</v>
      </c>
      <c r="B100" t="s">
        <v>37</v>
      </c>
      <c r="C100" t="s">
        <v>163</v>
      </c>
      <c r="D100" s="3">
        <v>11979</v>
      </c>
      <c r="E100" s="3">
        <v>13383</v>
      </c>
      <c r="F100" s="3">
        <v>53854</v>
      </c>
      <c r="G100" s="3">
        <v>54398</v>
      </c>
      <c r="H100" s="2">
        <v>6139677</v>
      </c>
      <c r="I100" s="2">
        <v>7041014</v>
      </c>
      <c r="J100" s="2">
        <v>2301236</v>
      </c>
      <c r="K100" s="2">
        <v>3233958</v>
      </c>
      <c r="L100" s="2">
        <v>2295951</v>
      </c>
      <c r="M100" s="2">
        <v>2400428</v>
      </c>
      <c r="N100" s="2">
        <v>5285</v>
      </c>
      <c r="O100" s="2">
        <v>833530</v>
      </c>
      <c r="P100" s="2">
        <v>327711</v>
      </c>
      <c r="Q100" s="2">
        <v>433719</v>
      </c>
      <c r="R100" s="2">
        <v>359956</v>
      </c>
      <c r="S100" s="2">
        <v>427252</v>
      </c>
      <c r="T100" s="2">
        <v>-682382</v>
      </c>
      <c r="U100" s="2">
        <v>-27441</v>
      </c>
    </row>
    <row r="101" spans="1:21" x14ac:dyDescent="0.3">
      <c r="A101" t="s">
        <v>9</v>
      </c>
      <c r="B101" t="s">
        <v>37</v>
      </c>
      <c r="C101" t="s">
        <v>165</v>
      </c>
      <c r="D101" s="3">
        <v>1176</v>
      </c>
      <c r="E101" s="3">
        <v>0</v>
      </c>
      <c r="F101" s="3">
        <v>2720</v>
      </c>
      <c r="G101" s="3">
        <v>0</v>
      </c>
      <c r="H101" s="2">
        <v>602994</v>
      </c>
      <c r="I101" s="2">
        <v>0</v>
      </c>
      <c r="J101" s="2">
        <v>217403</v>
      </c>
      <c r="K101" s="2">
        <v>0</v>
      </c>
      <c r="L101" s="2">
        <v>74377</v>
      </c>
      <c r="M101" s="2">
        <v>0</v>
      </c>
      <c r="N101" s="2">
        <v>143026</v>
      </c>
      <c r="O101" s="2">
        <v>0</v>
      </c>
      <c r="P101" s="2">
        <v>1</v>
      </c>
      <c r="Q101" s="2">
        <v>0</v>
      </c>
      <c r="R101" s="2">
        <v>51127</v>
      </c>
      <c r="S101" s="2">
        <v>0</v>
      </c>
      <c r="T101" s="2">
        <v>91899</v>
      </c>
      <c r="U101" s="2">
        <v>0</v>
      </c>
    </row>
    <row r="102" spans="1:21" x14ac:dyDescent="0.3">
      <c r="A102" t="s">
        <v>9</v>
      </c>
      <c r="B102" t="s">
        <v>37</v>
      </c>
      <c r="C102" t="s">
        <v>162</v>
      </c>
      <c r="D102" s="3">
        <v>300</v>
      </c>
      <c r="E102" s="3">
        <v>309</v>
      </c>
      <c r="F102" s="3">
        <v>582</v>
      </c>
      <c r="G102" s="3">
        <v>866</v>
      </c>
      <c r="H102" s="2">
        <v>204249</v>
      </c>
      <c r="I102" s="2">
        <v>245818</v>
      </c>
      <c r="J102" s="2">
        <v>63604</v>
      </c>
      <c r="K102" s="2">
        <v>89838</v>
      </c>
      <c r="L102" s="2">
        <v>35876</v>
      </c>
      <c r="M102" s="2">
        <v>58678</v>
      </c>
      <c r="N102" s="2">
        <v>27728</v>
      </c>
      <c r="O102" s="2">
        <v>31159</v>
      </c>
      <c r="P102" s="2">
        <v>1256</v>
      </c>
      <c r="Q102" s="2">
        <v>1860</v>
      </c>
      <c r="R102" s="2">
        <v>14880</v>
      </c>
      <c r="S102" s="2">
        <v>23049</v>
      </c>
      <c r="T102" s="2">
        <v>11592</v>
      </c>
      <c r="U102" s="2">
        <v>6251</v>
      </c>
    </row>
    <row r="103" spans="1:21" x14ac:dyDescent="0.3">
      <c r="A103" t="s">
        <v>9</v>
      </c>
      <c r="B103" t="s">
        <v>37</v>
      </c>
      <c r="C103" t="s">
        <v>164</v>
      </c>
      <c r="D103" s="3">
        <v>476</v>
      </c>
      <c r="E103" s="3">
        <v>1282</v>
      </c>
      <c r="F103" s="3">
        <v>401</v>
      </c>
      <c r="G103" s="3">
        <v>3096</v>
      </c>
      <c r="H103" s="2">
        <v>62379</v>
      </c>
      <c r="I103" s="2">
        <v>593372</v>
      </c>
      <c r="J103" s="2">
        <v>27625</v>
      </c>
      <c r="K103" s="2">
        <v>294005</v>
      </c>
      <c r="L103" s="2">
        <v>456963</v>
      </c>
      <c r="M103" s="2">
        <v>467842</v>
      </c>
      <c r="N103" s="2">
        <v>-429338</v>
      </c>
      <c r="O103" s="2">
        <v>-173837</v>
      </c>
      <c r="P103" s="2">
        <v>384643</v>
      </c>
      <c r="Q103" s="2">
        <v>415036</v>
      </c>
      <c r="R103" s="2">
        <v>158625</v>
      </c>
      <c r="S103" s="2">
        <v>184073</v>
      </c>
      <c r="T103" s="2">
        <v>-972605</v>
      </c>
      <c r="U103" s="2">
        <v>-772946</v>
      </c>
    </row>
    <row r="104" spans="1:21" x14ac:dyDescent="0.3">
      <c r="A104" t="s">
        <v>9</v>
      </c>
      <c r="B104" t="s">
        <v>37</v>
      </c>
      <c r="C104" t="s">
        <v>5</v>
      </c>
      <c r="D104" s="3">
        <v>18380</v>
      </c>
      <c r="E104" s="3">
        <v>19144</v>
      </c>
      <c r="F104" s="3">
        <v>75498</v>
      </c>
      <c r="G104" s="3">
        <v>76103</v>
      </c>
      <c r="H104" s="2">
        <v>10136518</v>
      </c>
      <c r="I104" s="2">
        <v>10724080</v>
      </c>
      <c r="J104" s="2">
        <v>3508168</v>
      </c>
      <c r="K104" s="2">
        <v>4625995</v>
      </c>
      <c r="L104" s="2">
        <v>3577995</v>
      </c>
      <c r="M104" s="2">
        <v>3511210</v>
      </c>
      <c r="N104" s="2">
        <v>-69827</v>
      </c>
      <c r="O104" s="2">
        <v>1114784</v>
      </c>
      <c r="P104" s="2">
        <v>778606</v>
      </c>
      <c r="Q104" s="2">
        <v>935227</v>
      </c>
      <c r="R104" s="2">
        <v>741127</v>
      </c>
      <c r="S104" s="2">
        <v>772851</v>
      </c>
      <c r="T104" s="2">
        <v>-1589557</v>
      </c>
      <c r="U104" s="2">
        <v>-593293</v>
      </c>
    </row>
    <row r="105" spans="1:21" x14ac:dyDescent="0.3">
      <c r="A105" t="s">
        <v>10</v>
      </c>
      <c r="B105" t="s">
        <v>4</v>
      </c>
      <c r="C105" t="s">
        <v>166</v>
      </c>
      <c r="D105" s="3">
        <v>6</v>
      </c>
      <c r="E105" s="3">
        <v>2</v>
      </c>
      <c r="F105" s="3">
        <v>11</v>
      </c>
      <c r="G105" s="3">
        <v>3</v>
      </c>
      <c r="H105" s="2">
        <v>3083</v>
      </c>
      <c r="I105" s="2">
        <v>491</v>
      </c>
      <c r="J105" s="2">
        <v>736</v>
      </c>
      <c r="K105" s="2">
        <v>354</v>
      </c>
      <c r="L105" s="2">
        <v>1822</v>
      </c>
      <c r="M105" s="2">
        <v>272</v>
      </c>
      <c r="N105" s="2">
        <v>-1087</v>
      </c>
      <c r="O105" s="2">
        <v>82</v>
      </c>
      <c r="P105" s="2">
        <v>772</v>
      </c>
      <c r="Q105" s="2">
        <v>110</v>
      </c>
      <c r="R105" s="2">
        <v>364</v>
      </c>
      <c r="S105" s="2">
        <v>65</v>
      </c>
      <c r="T105" s="2">
        <v>-2222</v>
      </c>
      <c r="U105" s="2">
        <v>-92</v>
      </c>
    </row>
    <row r="106" spans="1:21" x14ac:dyDescent="0.3">
      <c r="A106" t="s">
        <v>10</v>
      </c>
      <c r="B106" t="s">
        <v>4</v>
      </c>
      <c r="C106" t="s">
        <v>167</v>
      </c>
      <c r="D106" s="3">
        <v>48</v>
      </c>
      <c r="E106" s="3">
        <v>50</v>
      </c>
      <c r="F106" s="3">
        <v>82</v>
      </c>
      <c r="G106" s="3">
        <v>65</v>
      </c>
      <c r="H106" s="2">
        <v>24120</v>
      </c>
      <c r="I106" s="2">
        <v>18435</v>
      </c>
      <c r="J106" s="2">
        <v>10081</v>
      </c>
      <c r="K106" s="2">
        <v>7422</v>
      </c>
      <c r="L106" s="2">
        <v>5922</v>
      </c>
      <c r="M106" s="2">
        <v>5063</v>
      </c>
      <c r="N106" s="2">
        <v>4160</v>
      </c>
      <c r="O106" s="2">
        <v>2360</v>
      </c>
      <c r="P106" s="2">
        <v>2028</v>
      </c>
      <c r="Q106" s="2">
        <v>1731</v>
      </c>
      <c r="R106" s="2">
        <v>2229</v>
      </c>
      <c r="S106" s="2">
        <v>1760</v>
      </c>
      <c r="T106" s="2">
        <v>-98</v>
      </c>
      <c r="U106" s="2">
        <v>-1131</v>
      </c>
    </row>
    <row r="107" spans="1:21" x14ac:dyDescent="0.3">
      <c r="A107" t="s">
        <v>10</v>
      </c>
      <c r="B107" t="s">
        <v>4</v>
      </c>
      <c r="C107" t="s">
        <v>5</v>
      </c>
      <c r="D107" s="3">
        <v>56</v>
      </c>
      <c r="E107" s="3">
        <v>54</v>
      </c>
      <c r="F107" s="3">
        <v>93</v>
      </c>
      <c r="G107" s="3">
        <v>68</v>
      </c>
      <c r="H107" s="2">
        <v>27203</v>
      </c>
      <c r="I107" s="2">
        <v>18926</v>
      </c>
      <c r="J107" s="2">
        <v>10817</v>
      </c>
      <c r="K107" s="2">
        <v>7776</v>
      </c>
      <c r="L107" s="2">
        <v>7744</v>
      </c>
      <c r="M107" s="2">
        <v>5335</v>
      </c>
      <c r="N107" s="2">
        <v>3073</v>
      </c>
      <c r="O107" s="2">
        <v>2442</v>
      </c>
      <c r="P107" s="2">
        <v>2800</v>
      </c>
      <c r="Q107" s="2">
        <v>1841</v>
      </c>
      <c r="R107" s="2">
        <v>2593</v>
      </c>
      <c r="S107" s="2">
        <v>1825</v>
      </c>
      <c r="T107" s="2">
        <v>-2320</v>
      </c>
      <c r="U107" s="2">
        <v>-1223</v>
      </c>
    </row>
    <row r="108" spans="1:21" x14ac:dyDescent="0.3">
      <c r="A108" t="s">
        <v>10</v>
      </c>
      <c r="B108" t="s">
        <v>34</v>
      </c>
      <c r="C108" t="s">
        <v>166</v>
      </c>
      <c r="D108" s="3">
        <v>6</v>
      </c>
      <c r="E108" s="3">
        <v>7</v>
      </c>
      <c r="F108" s="3">
        <v>12</v>
      </c>
      <c r="G108" s="3">
        <v>13</v>
      </c>
      <c r="H108" s="2">
        <v>1070</v>
      </c>
      <c r="I108" s="2">
        <v>2100</v>
      </c>
      <c r="J108" s="2">
        <v>233</v>
      </c>
      <c r="K108" s="2">
        <v>496</v>
      </c>
      <c r="L108" s="2">
        <v>708</v>
      </c>
      <c r="M108" s="2">
        <v>1156</v>
      </c>
      <c r="N108" s="2">
        <v>-476</v>
      </c>
      <c r="O108" s="2">
        <v>-661</v>
      </c>
      <c r="P108" s="2">
        <v>300</v>
      </c>
      <c r="Q108" s="2">
        <v>467</v>
      </c>
      <c r="R108" s="2">
        <v>142</v>
      </c>
      <c r="S108" s="2">
        <v>275</v>
      </c>
      <c r="T108" s="2">
        <v>-917</v>
      </c>
      <c r="U108" s="2">
        <v>-1403</v>
      </c>
    </row>
    <row r="109" spans="1:21" x14ac:dyDescent="0.3">
      <c r="A109" t="s">
        <v>10</v>
      </c>
      <c r="B109" t="s">
        <v>34</v>
      </c>
      <c r="C109" t="s">
        <v>167</v>
      </c>
      <c r="D109" s="3">
        <v>215</v>
      </c>
      <c r="E109" s="3">
        <v>164</v>
      </c>
      <c r="F109" s="3">
        <v>355</v>
      </c>
      <c r="G109" s="3">
        <v>319</v>
      </c>
      <c r="H109" s="2">
        <v>115493</v>
      </c>
      <c r="I109" s="2">
        <v>91974</v>
      </c>
      <c r="J109" s="2">
        <v>35961</v>
      </c>
      <c r="K109" s="2">
        <v>31550</v>
      </c>
      <c r="L109" s="2">
        <v>27710</v>
      </c>
      <c r="M109" s="2">
        <v>25254</v>
      </c>
      <c r="N109" s="2">
        <v>8251</v>
      </c>
      <c r="O109" s="2">
        <v>6296</v>
      </c>
      <c r="P109" s="2">
        <v>9490</v>
      </c>
      <c r="Q109" s="2">
        <v>8633</v>
      </c>
      <c r="R109" s="2">
        <v>10432</v>
      </c>
      <c r="S109" s="2">
        <v>8781</v>
      </c>
      <c r="T109" s="2">
        <v>-11671</v>
      </c>
      <c r="U109" s="2">
        <v>-11117</v>
      </c>
    </row>
    <row r="110" spans="1:21" x14ac:dyDescent="0.3">
      <c r="A110" t="s">
        <v>10</v>
      </c>
      <c r="B110" t="s">
        <v>34</v>
      </c>
      <c r="C110" t="s">
        <v>5</v>
      </c>
      <c r="D110" s="3">
        <v>218</v>
      </c>
      <c r="E110" s="3">
        <v>170</v>
      </c>
      <c r="F110" s="3">
        <v>367</v>
      </c>
      <c r="G110" s="3">
        <v>332</v>
      </c>
      <c r="H110" s="2">
        <v>116563</v>
      </c>
      <c r="I110" s="2">
        <v>94074</v>
      </c>
      <c r="J110" s="2">
        <v>36194</v>
      </c>
      <c r="K110" s="2">
        <v>32046</v>
      </c>
      <c r="L110" s="2">
        <v>28418</v>
      </c>
      <c r="M110" s="2">
        <v>26410</v>
      </c>
      <c r="N110" s="2">
        <v>7775</v>
      </c>
      <c r="O110" s="2">
        <v>5635</v>
      </c>
      <c r="P110" s="2">
        <v>9790</v>
      </c>
      <c r="Q110" s="2">
        <v>9100</v>
      </c>
      <c r="R110" s="2">
        <v>10574</v>
      </c>
      <c r="S110" s="2">
        <v>9056</v>
      </c>
      <c r="T110" s="2">
        <v>-12588</v>
      </c>
      <c r="U110" s="2">
        <v>-12520</v>
      </c>
    </row>
    <row r="111" spans="1:21" x14ac:dyDescent="0.3">
      <c r="A111" t="s">
        <v>10</v>
      </c>
      <c r="B111" t="s">
        <v>37</v>
      </c>
      <c r="C111" t="s">
        <v>166</v>
      </c>
      <c r="D111" s="3">
        <v>5373</v>
      </c>
      <c r="E111" s="3">
        <v>7508</v>
      </c>
      <c r="F111" s="3">
        <v>48763</v>
      </c>
      <c r="G111" s="3">
        <v>79862</v>
      </c>
      <c r="H111" s="2">
        <v>2036913</v>
      </c>
      <c r="I111" s="2">
        <v>2844986</v>
      </c>
      <c r="J111" s="2">
        <v>630117</v>
      </c>
      <c r="K111" s="2">
        <v>806915</v>
      </c>
      <c r="L111" s="2">
        <v>1205331</v>
      </c>
      <c r="M111" s="2">
        <v>1578984</v>
      </c>
      <c r="N111" s="2">
        <v>-575214</v>
      </c>
      <c r="O111" s="2">
        <v>-772069</v>
      </c>
      <c r="P111" s="2">
        <v>503257</v>
      </c>
      <c r="Q111" s="2">
        <v>637693</v>
      </c>
      <c r="R111" s="2">
        <v>237363</v>
      </c>
      <c r="S111" s="2">
        <v>376007</v>
      </c>
      <c r="T111" s="2">
        <v>-1315834</v>
      </c>
      <c r="U111" s="2">
        <v>-1785768</v>
      </c>
    </row>
    <row r="112" spans="1:21" x14ac:dyDescent="0.3">
      <c r="A112" t="s">
        <v>10</v>
      </c>
      <c r="B112" t="s">
        <v>37</v>
      </c>
      <c r="C112" t="s">
        <v>168</v>
      </c>
      <c r="D112" s="3">
        <v>22401</v>
      </c>
      <c r="E112" s="3">
        <v>17026</v>
      </c>
      <c r="F112" s="3">
        <v>0</v>
      </c>
      <c r="G112" s="3">
        <v>0</v>
      </c>
      <c r="H112" s="2">
        <v>6990312.4199999999</v>
      </c>
      <c r="I112" s="2">
        <v>6242962.9199999999</v>
      </c>
      <c r="J112" s="2">
        <v>2989558.86</v>
      </c>
      <c r="K112" s="2">
        <v>2726398.63</v>
      </c>
      <c r="L112" s="2">
        <v>4189614.22</v>
      </c>
      <c r="M112" s="2">
        <v>5026469.92</v>
      </c>
      <c r="N112" s="2">
        <v>-1200055.3600000001</v>
      </c>
      <c r="O112" s="2">
        <v>-2300071.29</v>
      </c>
      <c r="P112" s="2">
        <v>1773758.2</v>
      </c>
      <c r="Q112" s="2">
        <v>2030003.61</v>
      </c>
      <c r="R112" s="2">
        <v>836934.02</v>
      </c>
      <c r="S112" s="2">
        <v>1196963.31</v>
      </c>
      <c r="T112" s="2">
        <v>-3810747.58</v>
      </c>
      <c r="U112" s="2">
        <v>-5527038.21</v>
      </c>
    </row>
    <row r="113" spans="1:21" x14ac:dyDescent="0.3">
      <c r="A113" t="s">
        <v>10</v>
      </c>
      <c r="B113" t="s">
        <v>37</v>
      </c>
      <c r="C113" t="s">
        <v>167</v>
      </c>
      <c r="D113" s="3">
        <v>14338</v>
      </c>
      <c r="E113" s="3">
        <v>12869</v>
      </c>
      <c r="F113" s="3">
        <v>22599</v>
      </c>
      <c r="G113" s="3">
        <v>21076</v>
      </c>
      <c r="H113" s="2">
        <v>7139746</v>
      </c>
      <c r="I113" s="2">
        <v>6339431</v>
      </c>
      <c r="J113" s="2">
        <v>2361435</v>
      </c>
      <c r="K113" s="2">
        <v>2433148</v>
      </c>
      <c r="L113" s="2">
        <v>1709092</v>
      </c>
      <c r="M113" s="2">
        <v>1738696</v>
      </c>
      <c r="N113" s="2">
        <v>652343</v>
      </c>
      <c r="O113" s="2">
        <v>694451</v>
      </c>
      <c r="P113" s="2">
        <v>585323</v>
      </c>
      <c r="Q113" s="2">
        <v>594358</v>
      </c>
      <c r="R113" s="2">
        <v>643418</v>
      </c>
      <c r="S113" s="2">
        <v>604551</v>
      </c>
      <c r="T113" s="2">
        <v>-576398</v>
      </c>
      <c r="U113" s="2">
        <v>-504458</v>
      </c>
    </row>
    <row r="114" spans="1:21" x14ac:dyDescent="0.3">
      <c r="A114" t="s">
        <v>10</v>
      </c>
      <c r="B114" t="s">
        <v>37</v>
      </c>
      <c r="C114" t="s">
        <v>5</v>
      </c>
      <c r="D114" s="3">
        <v>19006</v>
      </c>
      <c r="E114" s="3">
        <v>19325</v>
      </c>
      <c r="F114" s="3">
        <v>71362</v>
      </c>
      <c r="G114" s="3">
        <v>100938</v>
      </c>
      <c r="H114" s="2">
        <v>16166971.42</v>
      </c>
      <c r="I114" s="2">
        <v>15427379.92</v>
      </c>
      <c r="J114" s="2">
        <v>5981110.8600000003</v>
      </c>
      <c r="K114" s="2">
        <v>5966461.6299999999</v>
      </c>
      <c r="L114" s="2">
        <v>7104037.2199999997</v>
      </c>
      <c r="M114" s="2">
        <v>8344149.9199999999</v>
      </c>
      <c r="N114" s="2">
        <v>-1122926.3600000001</v>
      </c>
      <c r="O114" s="2">
        <v>-2377689.29</v>
      </c>
      <c r="P114" s="2">
        <v>2862338.2</v>
      </c>
      <c r="Q114" s="2">
        <v>3262054.61</v>
      </c>
      <c r="R114" s="2">
        <v>1717715.02</v>
      </c>
      <c r="S114" s="2">
        <v>2177521.31</v>
      </c>
      <c r="T114" s="2">
        <v>-5702979.5800000001</v>
      </c>
      <c r="U114" s="2">
        <v>-7817264.21</v>
      </c>
    </row>
    <row r="115" spans="1:21" x14ac:dyDescent="0.3">
      <c r="A115" t="s">
        <v>11</v>
      </c>
      <c r="B115" t="s">
        <v>4</v>
      </c>
      <c r="C115" t="s">
        <v>169</v>
      </c>
      <c r="D115" s="3">
        <v>41</v>
      </c>
      <c r="E115" s="3">
        <v>77</v>
      </c>
      <c r="F115" s="3">
        <v>138</v>
      </c>
      <c r="G115" s="3">
        <v>91</v>
      </c>
      <c r="H115" s="2">
        <v>51258</v>
      </c>
      <c r="I115" s="2">
        <v>124580</v>
      </c>
      <c r="J115" s="2">
        <v>21413</v>
      </c>
      <c r="K115" s="2">
        <v>47101</v>
      </c>
      <c r="L115" s="2">
        <v>25206</v>
      </c>
      <c r="M115" s="2">
        <v>63797</v>
      </c>
      <c r="N115" s="2">
        <v>-3793</v>
      </c>
      <c r="O115" s="2">
        <v>-16696</v>
      </c>
      <c r="P115" s="2">
        <v>3147</v>
      </c>
      <c r="Q115" s="2">
        <v>6949</v>
      </c>
      <c r="R115" s="2">
        <v>15910</v>
      </c>
      <c r="S115" s="2">
        <v>46616</v>
      </c>
      <c r="T115" s="2">
        <v>-22850</v>
      </c>
      <c r="U115" s="2">
        <v>-70261</v>
      </c>
    </row>
    <row r="116" spans="1:21" x14ac:dyDescent="0.3">
      <c r="A116" t="s">
        <v>11</v>
      </c>
      <c r="B116" t="s">
        <v>4</v>
      </c>
      <c r="C116" t="s">
        <v>170</v>
      </c>
      <c r="D116" s="3">
        <v>81</v>
      </c>
      <c r="E116" s="3">
        <v>97</v>
      </c>
      <c r="F116" s="3">
        <v>325</v>
      </c>
      <c r="G116" s="3">
        <v>107</v>
      </c>
      <c r="H116" s="2">
        <v>115125</v>
      </c>
      <c r="I116" s="2">
        <v>141820</v>
      </c>
      <c r="J116" s="2">
        <v>39584</v>
      </c>
      <c r="K116" s="2">
        <v>59689</v>
      </c>
      <c r="L116" s="2">
        <v>47747</v>
      </c>
      <c r="M116" s="2">
        <v>60462</v>
      </c>
      <c r="N116" s="2">
        <v>-8163</v>
      </c>
      <c r="O116" s="2">
        <v>-773</v>
      </c>
      <c r="P116" s="2">
        <v>8808</v>
      </c>
      <c r="Q116" s="2">
        <v>8840</v>
      </c>
      <c r="R116" s="2">
        <v>32809</v>
      </c>
      <c r="S116" s="2">
        <v>46969</v>
      </c>
      <c r="T116" s="2">
        <v>-49779</v>
      </c>
      <c r="U116" s="2">
        <v>-56582</v>
      </c>
    </row>
    <row r="117" spans="1:21" x14ac:dyDescent="0.3">
      <c r="A117" t="s">
        <v>11</v>
      </c>
      <c r="B117" t="s">
        <v>4</v>
      </c>
      <c r="C117" t="s">
        <v>171</v>
      </c>
      <c r="D117" s="3">
        <v>48</v>
      </c>
      <c r="E117" s="3">
        <v>80</v>
      </c>
      <c r="F117" s="3">
        <v>81</v>
      </c>
      <c r="G117" s="3">
        <v>80</v>
      </c>
      <c r="H117" s="2">
        <v>67018</v>
      </c>
      <c r="I117" s="2">
        <v>114240</v>
      </c>
      <c r="J117" s="2">
        <v>27858</v>
      </c>
      <c r="K117" s="2">
        <v>48601</v>
      </c>
      <c r="L117" s="2">
        <v>28000</v>
      </c>
      <c r="M117" s="2">
        <v>48437</v>
      </c>
      <c r="N117" s="2">
        <v>-142</v>
      </c>
      <c r="O117" s="2">
        <v>164</v>
      </c>
      <c r="P117" s="2">
        <v>5077</v>
      </c>
      <c r="Q117" s="2">
        <v>7678</v>
      </c>
      <c r="R117" s="2">
        <v>17959</v>
      </c>
      <c r="S117" s="2">
        <v>36997</v>
      </c>
      <c r="T117" s="2">
        <v>-23178</v>
      </c>
      <c r="U117" s="2">
        <v>-44510</v>
      </c>
    </row>
    <row r="118" spans="1:21" x14ac:dyDescent="0.3">
      <c r="A118" t="s">
        <v>11</v>
      </c>
      <c r="B118" t="s">
        <v>4</v>
      </c>
      <c r="C118" t="s">
        <v>172</v>
      </c>
      <c r="D118" s="3">
        <v>102</v>
      </c>
      <c r="E118" s="3">
        <v>67</v>
      </c>
      <c r="F118" s="3">
        <v>610</v>
      </c>
      <c r="G118" s="3">
        <v>74</v>
      </c>
      <c r="H118" s="2">
        <v>160924</v>
      </c>
      <c r="I118" s="2">
        <v>97370</v>
      </c>
      <c r="J118" s="2">
        <v>58347</v>
      </c>
      <c r="K118" s="2">
        <v>37368</v>
      </c>
      <c r="L118" s="2">
        <v>84463</v>
      </c>
      <c r="M118" s="2">
        <v>47198</v>
      </c>
      <c r="N118" s="2">
        <v>-26116</v>
      </c>
      <c r="O118" s="2">
        <v>-9830</v>
      </c>
      <c r="P118" s="2">
        <v>9260</v>
      </c>
      <c r="Q118" s="2">
        <v>4676</v>
      </c>
      <c r="R118" s="2">
        <v>48337</v>
      </c>
      <c r="S118" s="2">
        <v>33758</v>
      </c>
      <c r="T118" s="2">
        <v>-83713</v>
      </c>
      <c r="U118" s="2">
        <v>-48264</v>
      </c>
    </row>
    <row r="119" spans="1:21" x14ac:dyDescent="0.3">
      <c r="A119" t="s">
        <v>11</v>
      </c>
      <c r="B119" t="s">
        <v>4</v>
      </c>
      <c r="C119" t="s">
        <v>173</v>
      </c>
      <c r="D119" s="3">
        <v>2131</v>
      </c>
      <c r="E119" s="3">
        <v>0</v>
      </c>
      <c r="F119" s="3">
        <v>4626</v>
      </c>
      <c r="G119" s="3">
        <v>0</v>
      </c>
      <c r="H119" s="2">
        <v>6949906</v>
      </c>
      <c r="I119" s="2">
        <v>0</v>
      </c>
      <c r="J119" s="2">
        <v>2559503</v>
      </c>
      <c r="K119" s="2">
        <v>0</v>
      </c>
      <c r="L119" s="2">
        <v>1819588</v>
      </c>
      <c r="M119" s="2">
        <v>0</v>
      </c>
      <c r="N119" s="2">
        <v>739915</v>
      </c>
      <c r="O119" s="2">
        <v>0</v>
      </c>
      <c r="P119" s="2">
        <v>518</v>
      </c>
      <c r="Q119" s="2">
        <v>0</v>
      </c>
      <c r="R119" s="2">
        <v>666705</v>
      </c>
      <c r="S119" s="2">
        <v>0</v>
      </c>
      <c r="T119" s="2">
        <v>72693</v>
      </c>
      <c r="U119" s="2">
        <v>0</v>
      </c>
    </row>
    <row r="120" spans="1:21" x14ac:dyDescent="0.3">
      <c r="A120" t="s">
        <v>11</v>
      </c>
      <c r="B120" t="s">
        <v>4</v>
      </c>
      <c r="C120" t="s">
        <v>174</v>
      </c>
      <c r="D120" s="3">
        <v>1359</v>
      </c>
      <c r="E120" s="3">
        <v>0</v>
      </c>
      <c r="F120" s="3">
        <v>1317</v>
      </c>
      <c r="G120" s="3">
        <v>0</v>
      </c>
      <c r="H120" s="2">
        <v>1048035</v>
      </c>
      <c r="I120" s="2">
        <v>0</v>
      </c>
      <c r="J120" s="2">
        <v>402730</v>
      </c>
      <c r="K120" s="2">
        <v>0</v>
      </c>
      <c r="L120" s="2">
        <v>239643</v>
      </c>
      <c r="M120" s="2">
        <v>0</v>
      </c>
      <c r="N120" s="2">
        <v>163087</v>
      </c>
      <c r="O120" s="2">
        <v>0</v>
      </c>
      <c r="P120" s="2">
        <v>876</v>
      </c>
      <c r="Q120" s="2">
        <v>0</v>
      </c>
      <c r="R120" s="2">
        <v>769636</v>
      </c>
      <c r="S120" s="2">
        <v>0</v>
      </c>
      <c r="T120" s="2">
        <v>-607425</v>
      </c>
      <c r="U120" s="2">
        <v>0</v>
      </c>
    </row>
    <row r="121" spans="1:21" x14ac:dyDescent="0.3">
      <c r="A121" t="s">
        <v>11</v>
      </c>
      <c r="B121" t="s">
        <v>4</v>
      </c>
      <c r="C121" t="s">
        <v>175</v>
      </c>
      <c r="D121" s="3">
        <v>7</v>
      </c>
      <c r="E121" s="3">
        <v>4</v>
      </c>
      <c r="F121" s="3">
        <v>8</v>
      </c>
      <c r="G121" s="3">
        <v>4</v>
      </c>
      <c r="H121" s="2">
        <v>16333</v>
      </c>
      <c r="I121" s="2">
        <v>11684</v>
      </c>
      <c r="J121" s="2">
        <v>5875</v>
      </c>
      <c r="K121" s="2">
        <v>4113</v>
      </c>
      <c r="L121" s="2">
        <v>2092</v>
      </c>
      <c r="M121" s="2">
        <v>1575</v>
      </c>
      <c r="N121" s="2">
        <v>3783</v>
      </c>
      <c r="O121" s="2">
        <v>2538</v>
      </c>
      <c r="P121" s="2">
        <v>374</v>
      </c>
      <c r="Q121" s="2">
        <v>218</v>
      </c>
      <c r="R121" s="2">
        <v>939</v>
      </c>
      <c r="S121" s="2">
        <v>579</v>
      </c>
      <c r="T121" s="2">
        <v>2470</v>
      </c>
      <c r="U121" s="2">
        <v>1741</v>
      </c>
    </row>
    <row r="122" spans="1:21" x14ac:dyDescent="0.3">
      <c r="A122" t="s">
        <v>11</v>
      </c>
      <c r="B122" t="s">
        <v>4</v>
      </c>
      <c r="C122" t="s">
        <v>176</v>
      </c>
      <c r="D122" s="3">
        <v>54</v>
      </c>
      <c r="E122" s="3">
        <v>0</v>
      </c>
      <c r="F122" s="3">
        <v>3351</v>
      </c>
      <c r="G122" s="3">
        <v>0</v>
      </c>
      <c r="H122" s="2">
        <v>743995</v>
      </c>
      <c r="I122" s="2">
        <v>0</v>
      </c>
      <c r="J122" s="2">
        <v>332327</v>
      </c>
      <c r="K122" s="2">
        <v>0</v>
      </c>
      <c r="L122" s="2">
        <v>150264</v>
      </c>
      <c r="M122" s="2">
        <v>0</v>
      </c>
      <c r="N122" s="2">
        <v>182063</v>
      </c>
      <c r="O122" s="2">
        <v>0</v>
      </c>
      <c r="P122" s="2">
        <v>20</v>
      </c>
      <c r="Q122" s="2">
        <v>0</v>
      </c>
      <c r="R122" s="2">
        <v>24456</v>
      </c>
      <c r="S122" s="2">
        <v>0</v>
      </c>
      <c r="T122" s="2">
        <v>157586</v>
      </c>
      <c r="U122" s="2">
        <v>0</v>
      </c>
    </row>
    <row r="123" spans="1:21" x14ac:dyDescent="0.3">
      <c r="A123" t="s">
        <v>11</v>
      </c>
      <c r="B123" t="s">
        <v>4</v>
      </c>
      <c r="C123" t="s">
        <v>177</v>
      </c>
      <c r="D123" s="3">
        <v>36</v>
      </c>
      <c r="E123" s="3">
        <v>0</v>
      </c>
      <c r="F123" s="3">
        <v>109</v>
      </c>
      <c r="G123" s="3">
        <v>0</v>
      </c>
      <c r="H123" s="2">
        <v>514073</v>
      </c>
      <c r="I123" s="2">
        <v>0</v>
      </c>
      <c r="J123" s="2">
        <v>253480</v>
      </c>
      <c r="K123" s="2">
        <v>0</v>
      </c>
      <c r="L123" s="2">
        <v>0</v>
      </c>
      <c r="M123" s="2">
        <v>0</v>
      </c>
      <c r="N123" s="2">
        <v>253480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253480</v>
      </c>
      <c r="U123" s="2">
        <v>0</v>
      </c>
    </row>
    <row r="124" spans="1:21" x14ac:dyDescent="0.3">
      <c r="A124" t="s">
        <v>11</v>
      </c>
      <c r="B124" t="s">
        <v>4</v>
      </c>
      <c r="C124" t="s">
        <v>178</v>
      </c>
      <c r="D124" s="3">
        <v>480</v>
      </c>
      <c r="E124" s="3">
        <v>0</v>
      </c>
      <c r="F124" s="3">
        <v>1505</v>
      </c>
      <c r="G124" s="3">
        <v>0</v>
      </c>
      <c r="H124" s="2">
        <v>1573175</v>
      </c>
      <c r="I124" s="2">
        <v>0</v>
      </c>
      <c r="J124" s="2">
        <v>637214</v>
      </c>
      <c r="K124" s="2">
        <v>0</v>
      </c>
      <c r="L124" s="2">
        <v>238402</v>
      </c>
      <c r="M124" s="2">
        <v>0</v>
      </c>
      <c r="N124" s="2">
        <v>398812</v>
      </c>
      <c r="O124" s="2">
        <v>0</v>
      </c>
      <c r="P124" s="2">
        <v>1</v>
      </c>
      <c r="Q124" s="2">
        <v>0</v>
      </c>
      <c r="R124" s="2">
        <v>101874</v>
      </c>
      <c r="S124" s="2">
        <v>0</v>
      </c>
      <c r="T124" s="2">
        <v>296936</v>
      </c>
      <c r="U124" s="2">
        <v>0</v>
      </c>
    </row>
    <row r="125" spans="1:21" x14ac:dyDescent="0.3">
      <c r="A125" t="s">
        <v>11</v>
      </c>
      <c r="B125" t="s">
        <v>4</v>
      </c>
      <c r="C125" t="s">
        <v>179</v>
      </c>
      <c r="D125" s="3">
        <v>7</v>
      </c>
      <c r="E125" s="3">
        <v>3</v>
      </c>
      <c r="F125" s="3">
        <v>87</v>
      </c>
      <c r="G125" s="3">
        <v>81</v>
      </c>
      <c r="H125" s="2">
        <v>32905</v>
      </c>
      <c r="I125" s="2">
        <v>17285</v>
      </c>
      <c r="J125" s="2">
        <v>20004</v>
      </c>
      <c r="K125" s="2">
        <v>3698</v>
      </c>
      <c r="L125" s="2">
        <v>2454</v>
      </c>
      <c r="M125" s="2">
        <v>4872</v>
      </c>
      <c r="N125" s="2">
        <v>17549</v>
      </c>
      <c r="O125" s="2">
        <v>-1174</v>
      </c>
      <c r="P125" s="2">
        <v>346</v>
      </c>
      <c r="Q125" s="2">
        <v>458</v>
      </c>
      <c r="R125" s="2">
        <v>452</v>
      </c>
      <c r="S125" s="2">
        <v>-273</v>
      </c>
      <c r="T125" s="2">
        <v>16751</v>
      </c>
      <c r="U125" s="2">
        <v>-1360</v>
      </c>
    </row>
    <row r="126" spans="1:21" x14ac:dyDescent="0.3">
      <c r="A126" t="s">
        <v>11</v>
      </c>
      <c r="B126" t="s">
        <v>4</v>
      </c>
      <c r="C126" t="s">
        <v>180</v>
      </c>
      <c r="D126" s="3">
        <v>82</v>
      </c>
      <c r="E126" s="3">
        <v>117</v>
      </c>
      <c r="F126" s="3">
        <v>249</v>
      </c>
      <c r="G126" s="3">
        <v>423</v>
      </c>
      <c r="H126" s="2">
        <v>175702</v>
      </c>
      <c r="I126" s="2">
        <v>292666</v>
      </c>
      <c r="J126" s="2">
        <v>75916</v>
      </c>
      <c r="K126" s="2">
        <v>133763</v>
      </c>
      <c r="L126" s="2">
        <v>23644</v>
      </c>
      <c r="M126" s="2">
        <v>38371</v>
      </c>
      <c r="N126" s="2">
        <v>52272</v>
      </c>
      <c r="O126" s="2">
        <v>95392</v>
      </c>
      <c r="P126" s="2">
        <v>3189</v>
      </c>
      <c r="Q126" s="2">
        <v>4475</v>
      </c>
      <c r="R126" s="2">
        <v>9656</v>
      </c>
      <c r="S126" s="2">
        <v>16055</v>
      </c>
      <c r="T126" s="2">
        <v>39428</v>
      </c>
      <c r="U126" s="2">
        <v>74861</v>
      </c>
    </row>
    <row r="127" spans="1:21" x14ac:dyDescent="0.3">
      <c r="A127" t="s">
        <v>11</v>
      </c>
      <c r="B127" t="s">
        <v>4</v>
      </c>
      <c r="C127" t="s">
        <v>181</v>
      </c>
      <c r="D127" s="3">
        <v>1</v>
      </c>
      <c r="E127" s="3">
        <v>0</v>
      </c>
      <c r="F127" s="3">
        <v>2</v>
      </c>
      <c r="G127" s="3">
        <v>0</v>
      </c>
      <c r="H127" s="2">
        <v>88</v>
      </c>
      <c r="I127" s="2">
        <v>0</v>
      </c>
      <c r="J127" s="2">
        <v>19</v>
      </c>
      <c r="K127" s="2">
        <v>0</v>
      </c>
      <c r="L127" s="2">
        <v>43</v>
      </c>
      <c r="M127" s="2">
        <v>0</v>
      </c>
      <c r="N127" s="2">
        <v>-24</v>
      </c>
      <c r="O127" s="2">
        <v>0</v>
      </c>
      <c r="P127" s="2">
        <v>19</v>
      </c>
      <c r="Q127" s="2">
        <v>0</v>
      </c>
      <c r="R127" s="2">
        <v>35</v>
      </c>
      <c r="S127" s="2">
        <v>0</v>
      </c>
      <c r="T127" s="2">
        <v>-78</v>
      </c>
      <c r="U127" s="2">
        <v>0</v>
      </c>
    </row>
    <row r="128" spans="1:21" x14ac:dyDescent="0.3">
      <c r="A128" t="s">
        <v>11</v>
      </c>
      <c r="B128" t="s">
        <v>4</v>
      </c>
      <c r="C128" t="s">
        <v>5</v>
      </c>
      <c r="D128" s="3">
        <v>2688</v>
      </c>
      <c r="E128" s="3">
        <v>415</v>
      </c>
      <c r="F128" s="3">
        <v>12408</v>
      </c>
      <c r="G128" s="3">
        <v>860</v>
      </c>
      <c r="H128" s="2">
        <v>11448537</v>
      </c>
      <c r="I128" s="2">
        <v>799645</v>
      </c>
      <c r="J128" s="2">
        <v>4434270</v>
      </c>
      <c r="K128" s="2">
        <v>334333</v>
      </c>
      <c r="L128" s="2">
        <v>2661546</v>
      </c>
      <c r="M128" s="2">
        <v>264712</v>
      </c>
      <c r="N128" s="2">
        <v>1772723</v>
      </c>
      <c r="O128" s="2">
        <v>69621</v>
      </c>
      <c r="P128" s="2">
        <v>31635</v>
      </c>
      <c r="Q128" s="2">
        <v>33294</v>
      </c>
      <c r="R128" s="2">
        <v>1688768</v>
      </c>
      <c r="S128" s="2">
        <v>180701</v>
      </c>
      <c r="T128" s="2">
        <v>52321</v>
      </c>
      <c r="U128" s="2">
        <v>-144375</v>
      </c>
    </row>
    <row r="129" spans="1:21" x14ac:dyDescent="0.3">
      <c r="A129" t="s">
        <v>11</v>
      </c>
      <c r="B129" t="s">
        <v>34</v>
      </c>
      <c r="C129" t="s">
        <v>169</v>
      </c>
      <c r="D129" s="3">
        <v>108</v>
      </c>
      <c r="E129" s="3">
        <v>61</v>
      </c>
      <c r="F129" s="3">
        <v>622</v>
      </c>
      <c r="G129" s="3">
        <v>75</v>
      </c>
      <c r="H129" s="2">
        <v>128953</v>
      </c>
      <c r="I129" s="2">
        <v>69020</v>
      </c>
      <c r="J129" s="2">
        <v>39536</v>
      </c>
      <c r="K129" s="2">
        <v>19932</v>
      </c>
      <c r="L129" s="2">
        <v>62489</v>
      </c>
      <c r="M129" s="2">
        <v>35185</v>
      </c>
      <c r="N129" s="2">
        <v>-22953</v>
      </c>
      <c r="O129" s="2">
        <v>-15253</v>
      </c>
      <c r="P129" s="2">
        <v>7804</v>
      </c>
      <c r="Q129" s="2">
        <v>3832</v>
      </c>
      <c r="R129" s="2">
        <v>39445</v>
      </c>
      <c r="S129" s="2">
        <v>25709</v>
      </c>
      <c r="T129" s="2">
        <v>-70202</v>
      </c>
      <c r="U129" s="2">
        <v>-44795</v>
      </c>
    </row>
    <row r="130" spans="1:21" x14ac:dyDescent="0.3">
      <c r="A130" t="s">
        <v>11</v>
      </c>
      <c r="B130" t="s">
        <v>34</v>
      </c>
      <c r="C130" t="s">
        <v>170</v>
      </c>
      <c r="D130" s="3">
        <v>463</v>
      </c>
      <c r="E130" s="3">
        <v>452</v>
      </c>
      <c r="F130" s="3">
        <v>1880</v>
      </c>
      <c r="G130" s="3">
        <v>465</v>
      </c>
      <c r="H130" s="2">
        <v>211356</v>
      </c>
      <c r="I130" s="2">
        <v>110110</v>
      </c>
      <c r="J130" s="2">
        <v>69651</v>
      </c>
      <c r="K130" s="2">
        <v>37545</v>
      </c>
      <c r="L130" s="2">
        <v>86914</v>
      </c>
      <c r="M130" s="2">
        <v>47022</v>
      </c>
      <c r="N130" s="2">
        <v>-17263</v>
      </c>
      <c r="O130" s="2">
        <v>-9477</v>
      </c>
      <c r="P130" s="2">
        <v>16035</v>
      </c>
      <c r="Q130" s="2">
        <v>6875</v>
      </c>
      <c r="R130" s="2">
        <v>59728</v>
      </c>
      <c r="S130" s="2">
        <v>36529</v>
      </c>
      <c r="T130" s="2">
        <v>-93026</v>
      </c>
      <c r="U130" s="2">
        <v>-52881</v>
      </c>
    </row>
    <row r="131" spans="1:21" x14ac:dyDescent="0.3">
      <c r="A131" t="s">
        <v>11</v>
      </c>
      <c r="B131" t="s">
        <v>34</v>
      </c>
      <c r="C131" t="s">
        <v>171</v>
      </c>
      <c r="D131" s="3">
        <v>111</v>
      </c>
      <c r="E131" s="3">
        <v>55</v>
      </c>
      <c r="F131" s="3">
        <v>974</v>
      </c>
      <c r="G131" s="3">
        <v>67</v>
      </c>
      <c r="H131" s="2">
        <v>144006</v>
      </c>
      <c r="I131" s="2">
        <v>63560</v>
      </c>
      <c r="J131" s="2">
        <v>49758</v>
      </c>
      <c r="K131" s="2">
        <v>20800</v>
      </c>
      <c r="L131" s="2">
        <v>60549</v>
      </c>
      <c r="M131" s="2">
        <v>26851</v>
      </c>
      <c r="N131" s="2">
        <v>-10791</v>
      </c>
      <c r="O131" s="2">
        <v>-6051</v>
      </c>
      <c r="P131" s="2">
        <v>10970</v>
      </c>
      <c r="Q131" s="2">
        <v>4256</v>
      </c>
      <c r="R131" s="2">
        <v>38829</v>
      </c>
      <c r="S131" s="2">
        <v>20509</v>
      </c>
      <c r="T131" s="2">
        <v>-60590</v>
      </c>
      <c r="U131" s="2">
        <v>-30817</v>
      </c>
    </row>
    <row r="132" spans="1:21" x14ac:dyDescent="0.3">
      <c r="A132" t="s">
        <v>11</v>
      </c>
      <c r="B132" t="s">
        <v>34</v>
      </c>
      <c r="C132" t="s">
        <v>172</v>
      </c>
      <c r="D132" s="3">
        <v>176</v>
      </c>
      <c r="E132" s="3">
        <v>79</v>
      </c>
      <c r="F132" s="3">
        <v>1900</v>
      </c>
      <c r="G132" s="3">
        <v>99</v>
      </c>
      <c r="H132" s="2">
        <v>249537</v>
      </c>
      <c r="I132" s="2">
        <v>81340</v>
      </c>
      <c r="J132" s="2">
        <v>83815</v>
      </c>
      <c r="K132" s="2">
        <v>25707</v>
      </c>
      <c r="L132" s="2">
        <v>128393</v>
      </c>
      <c r="M132" s="2">
        <v>39566</v>
      </c>
      <c r="N132" s="2">
        <v>-44578</v>
      </c>
      <c r="O132" s="2">
        <v>-13858</v>
      </c>
      <c r="P132" s="2">
        <v>14080</v>
      </c>
      <c r="Q132" s="2">
        <v>3920</v>
      </c>
      <c r="R132" s="2">
        <v>73470</v>
      </c>
      <c r="S132" s="2">
        <v>28299</v>
      </c>
      <c r="T132" s="2">
        <v>-132128</v>
      </c>
      <c r="U132" s="2">
        <v>-46078</v>
      </c>
    </row>
    <row r="133" spans="1:21" x14ac:dyDescent="0.3">
      <c r="A133" t="s">
        <v>11</v>
      </c>
      <c r="B133" t="s">
        <v>34</v>
      </c>
      <c r="C133" t="s">
        <v>173</v>
      </c>
      <c r="D133" s="3">
        <v>255</v>
      </c>
      <c r="E133" s="3">
        <v>0</v>
      </c>
      <c r="F133" s="3">
        <v>319</v>
      </c>
      <c r="G133" s="3">
        <v>0</v>
      </c>
      <c r="H133" s="2">
        <v>1296382</v>
      </c>
      <c r="I133" s="2">
        <v>0</v>
      </c>
      <c r="J133" s="2">
        <v>475124</v>
      </c>
      <c r="K133" s="2">
        <v>0</v>
      </c>
      <c r="L133" s="2">
        <v>350569</v>
      </c>
      <c r="M133" s="2">
        <v>0</v>
      </c>
      <c r="N133" s="2">
        <v>124555</v>
      </c>
      <c r="O133" s="2">
        <v>0</v>
      </c>
      <c r="P133" s="2">
        <v>100</v>
      </c>
      <c r="Q133" s="2">
        <v>0</v>
      </c>
      <c r="R133" s="2">
        <v>128433</v>
      </c>
      <c r="S133" s="2">
        <v>0</v>
      </c>
      <c r="T133" s="2">
        <v>-3978</v>
      </c>
      <c r="U133" s="2">
        <v>0</v>
      </c>
    </row>
    <row r="134" spans="1:21" x14ac:dyDescent="0.3">
      <c r="A134" t="s">
        <v>11</v>
      </c>
      <c r="B134" t="s">
        <v>34</v>
      </c>
      <c r="C134" t="s">
        <v>174</v>
      </c>
      <c r="D134" s="3">
        <v>258</v>
      </c>
      <c r="E134" s="3">
        <v>0</v>
      </c>
      <c r="F134" s="3">
        <v>344</v>
      </c>
      <c r="G134" s="3">
        <v>0</v>
      </c>
      <c r="H134" s="2">
        <v>400536</v>
      </c>
      <c r="I134" s="2">
        <v>0</v>
      </c>
      <c r="J134" s="2">
        <v>144039</v>
      </c>
      <c r="K134" s="2">
        <v>0</v>
      </c>
      <c r="L134" s="2">
        <v>91939</v>
      </c>
      <c r="M134" s="2">
        <v>0</v>
      </c>
      <c r="N134" s="2">
        <v>52100</v>
      </c>
      <c r="O134" s="2">
        <v>0</v>
      </c>
      <c r="P134" s="2">
        <v>336</v>
      </c>
      <c r="Q134" s="2">
        <v>0</v>
      </c>
      <c r="R134" s="2">
        <v>295272</v>
      </c>
      <c r="S134" s="2">
        <v>0</v>
      </c>
      <c r="T134" s="2">
        <v>-243508</v>
      </c>
      <c r="U134" s="2">
        <v>0</v>
      </c>
    </row>
    <row r="135" spans="1:21" x14ac:dyDescent="0.3">
      <c r="A135" t="s">
        <v>11</v>
      </c>
      <c r="B135" t="s">
        <v>34</v>
      </c>
      <c r="C135" t="s">
        <v>175</v>
      </c>
      <c r="D135" s="3">
        <v>3</v>
      </c>
      <c r="E135" s="3">
        <v>0</v>
      </c>
      <c r="F135" s="3">
        <v>10</v>
      </c>
      <c r="G135" s="3">
        <v>0</v>
      </c>
      <c r="H135" s="2">
        <v>6242</v>
      </c>
      <c r="I135" s="2">
        <v>0</v>
      </c>
      <c r="J135" s="2">
        <v>1890</v>
      </c>
      <c r="K135" s="2">
        <v>0</v>
      </c>
      <c r="L135" s="2">
        <v>782</v>
      </c>
      <c r="M135" s="2">
        <v>0</v>
      </c>
      <c r="N135" s="2">
        <v>1108</v>
      </c>
      <c r="O135" s="2">
        <v>0</v>
      </c>
      <c r="P135" s="2">
        <v>140</v>
      </c>
      <c r="Q135" s="2">
        <v>0</v>
      </c>
      <c r="R135" s="2">
        <v>351</v>
      </c>
      <c r="S135" s="2">
        <v>0</v>
      </c>
      <c r="T135" s="2">
        <v>618</v>
      </c>
      <c r="U135" s="2">
        <v>0</v>
      </c>
    </row>
    <row r="136" spans="1:21" x14ac:dyDescent="0.3">
      <c r="A136" t="s">
        <v>11</v>
      </c>
      <c r="B136" t="s">
        <v>34</v>
      </c>
      <c r="C136" t="s">
        <v>176</v>
      </c>
      <c r="D136" s="3">
        <v>71</v>
      </c>
      <c r="E136" s="3">
        <v>0</v>
      </c>
      <c r="F136" s="3">
        <v>6494</v>
      </c>
      <c r="G136" s="3">
        <v>0</v>
      </c>
      <c r="H136" s="2">
        <v>1674597</v>
      </c>
      <c r="I136" s="2">
        <v>0</v>
      </c>
      <c r="J136" s="2">
        <v>754141</v>
      </c>
      <c r="K136" s="2">
        <v>0</v>
      </c>
      <c r="L136" s="2">
        <v>381742</v>
      </c>
      <c r="M136" s="2">
        <v>0</v>
      </c>
      <c r="N136" s="2">
        <v>372398</v>
      </c>
      <c r="O136" s="2">
        <v>0</v>
      </c>
      <c r="P136" s="2">
        <v>50</v>
      </c>
      <c r="Q136" s="2">
        <v>0</v>
      </c>
      <c r="R136" s="2">
        <v>59875</v>
      </c>
      <c r="S136" s="2">
        <v>0</v>
      </c>
      <c r="T136" s="2">
        <v>312474</v>
      </c>
      <c r="U136" s="2">
        <v>0</v>
      </c>
    </row>
    <row r="137" spans="1:21" x14ac:dyDescent="0.3">
      <c r="A137" t="s">
        <v>11</v>
      </c>
      <c r="B137" t="s">
        <v>34</v>
      </c>
      <c r="C137" t="s">
        <v>177</v>
      </c>
      <c r="D137" s="3">
        <v>10</v>
      </c>
      <c r="E137" s="3">
        <v>0</v>
      </c>
      <c r="F137" s="3">
        <v>56</v>
      </c>
      <c r="G137" s="3">
        <v>0</v>
      </c>
      <c r="H137" s="2">
        <v>239480</v>
      </c>
      <c r="I137" s="2">
        <v>0</v>
      </c>
      <c r="J137" s="2">
        <v>92967</v>
      </c>
      <c r="K137" s="2">
        <v>0</v>
      </c>
      <c r="L137" s="2">
        <v>53</v>
      </c>
      <c r="M137" s="2">
        <v>0</v>
      </c>
      <c r="N137" s="2">
        <v>92914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92914</v>
      </c>
      <c r="U137" s="2">
        <v>0</v>
      </c>
    </row>
    <row r="138" spans="1:21" x14ac:dyDescent="0.3">
      <c r="A138" t="s">
        <v>11</v>
      </c>
      <c r="B138" t="s">
        <v>34</v>
      </c>
      <c r="C138" t="s">
        <v>178</v>
      </c>
      <c r="D138" s="3">
        <v>13</v>
      </c>
      <c r="E138" s="3">
        <v>0</v>
      </c>
      <c r="F138" s="3">
        <v>173</v>
      </c>
      <c r="G138" s="3">
        <v>0</v>
      </c>
      <c r="H138" s="2">
        <v>20181</v>
      </c>
      <c r="I138" s="2">
        <v>0</v>
      </c>
      <c r="J138" s="2">
        <v>8480</v>
      </c>
      <c r="K138" s="2">
        <v>0</v>
      </c>
      <c r="L138" s="2">
        <v>7438</v>
      </c>
      <c r="M138" s="2">
        <v>0</v>
      </c>
      <c r="N138" s="2">
        <v>1042</v>
      </c>
      <c r="O138" s="2">
        <v>0</v>
      </c>
      <c r="P138" s="2">
        <v>0</v>
      </c>
      <c r="Q138" s="2">
        <v>0</v>
      </c>
      <c r="R138" s="2">
        <v>434</v>
      </c>
      <c r="S138" s="2">
        <v>0</v>
      </c>
      <c r="T138" s="2">
        <v>608</v>
      </c>
      <c r="U138" s="2">
        <v>0</v>
      </c>
    </row>
    <row r="139" spans="1:21" x14ac:dyDescent="0.3">
      <c r="A139" t="s">
        <v>11</v>
      </c>
      <c r="B139" t="s">
        <v>34</v>
      </c>
      <c r="C139" t="s">
        <v>179</v>
      </c>
      <c r="D139" s="3">
        <v>0</v>
      </c>
      <c r="E139" s="3">
        <v>2</v>
      </c>
      <c r="F139" s="3">
        <v>0</v>
      </c>
      <c r="G139" s="3">
        <v>3</v>
      </c>
      <c r="H139" s="2">
        <v>0</v>
      </c>
      <c r="I139" s="2">
        <v>722</v>
      </c>
      <c r="J139" s="2">
        <v>0</v>
      </c>
      <c r="K139" s="2">
        <v>264</v>
      </c>
      <c r="L139" s="2">
        <v>0</v>
      </c>
      <c r="M139" s="2">
        <v>178</v>
      </c>
      <c r="N139" s="2">
        <v>0</v>
      </c>
      <c r="O139" s="2">
        <v>86</v>
      </c>
      <c r="P139" s="2">
        <v>0</v>
      </c>
      <c r="Q139" s="2">
        <v>19</v>
      </c>
      <c r="R139" s="2">
        <v>0</v>
      </c>
      <c r="S139" s="2">
        <v>-11</v>
      </c>
      <c r="T139" s="2">
        <v>0</v>
      </c>
      <c r="U139" s="2">
        <v>78</v>
      </c>
    </row>
    <row r="140" spans="1:21" x14ac:dyDescent="0.3">
      <c r="A140" t="s">
        <v>11</v>
      </c>
      <c r="B140" t="s">
        <v>34</v>
      </c>
      <c r="C140" t="s">
        <v>180</v>
      </c>
      <c r="D140" s="3">
        <v>50</v>
      </c>
      <c r="E140" s="3">
        <v>9</v>
      </c>
      <c r="F140" s="3">
        <v>148</v>
      </c>
      <c r="G140" s="3">
        <v>23</v>
      </c>
      <c r="H140" s="2">
        <v>114101</v>
      </c>
      <c r="I140" s="2">
        <v>16948</v>
      </c>
      <c r="J140" s="2">
        <v>49448</v>
      </c>
      <c r="K140" s="2">
        <v>4521</v>
      </c>
      <c r="L140" s="2">
        <v>15242</v>
      </c>
      <c r="M140" s="2">
        <v>2225</v>
      </c>
      <c r="N140" s="2">
        <v>34206</v>
      </c>
      <c r="O140" s="2">
        <v>2296</v>
      </c>
      <c r="P140" s="2">
        <v>2054</v>
      </c>
      <c r="Q140" s="2">
        <v>260</v>
      </c>
      <c r="R140" s="2">
        <v>6224</v>
      </c>
      <c r="S140" s="2">
        <v>931</v>
      </c>
      <c r="T140" s="2">
        <v>25928</v>
      </c>
      <c r="U140" s="2">
        <v>1105</v>
      </c>
    </row>
    <row r="141" spans="1:21" x14ac:dyDescent="0.3">
      <c r="A141" t="s">
        <v>11</v>
      </c>
      <c r="B141" t="s">
        <v>34</v>
      </c>
      <c r="C141" t="s">
        <v>5</v>
      </c>
      <c r="D141" s="3">
        <v>1054</v>
      </c>
      <c r="E141" s="3">
        <v>653</v>
      </c>
      <c r="F141" s="3">
        <v>12920</v>
      </c>
      <c r="G141" s="3">
        <v>732</v>
      </c>
      <c r="H141" s="2">
        <v>4485371</v>
      </c>
      <c r="I141" s="2">
        <v>341700</v>
      </c>
      <c r="J141" s="2">
        <v>1768849</v>
      </c>
      <c r="K141" s="2">
        <v>108769</v>
      </c>
      <c r="L141" s="2">
        <v>1186110</v>
      </c>
      <c r="M141" s="2">
        <v>151027</v>
      </c>
      <c r="N141" s="2">
        <v>582738</v>
      </c>
      <c r="O141" s="2">
        <v>-42257</v>
      </c>
      <c r="P141" s="2">
        <v>51569</v>
      </c>
      <c r="Q141" s="2">
        <v>19162</v>
      </c>
      <c r="R141" s="2">
        <v>702061</v>
      </c>
      <c r="S141" s="2">
        <v>111966</v>
      </c>
      <c r="T141" s="2">
        <v>-170890</v>
      </c>
      <c r="U141" s="2">
        <v>-173388</v>
      </c>
    </row>
    <row r="142" spans="1:21" x14ac:dyDescent="0.3">
      <c r="A142" t="s">
        <v>11</v>
      </c>
      <c r="B142" t="s">
        <v>37</v>
      </c>
      <c r="C142" t="s">
        <v>170</v>
      </c>
      <c r="D142" s="3">
        <v>1</v>
      </c>
      <c r="E142" s="3">
        <v>0</v>
      </c>
      <c r="F142" s="3">
        <v>1</v>
      </c>
      <c r="G142" s="3">
        <v>0</v>
      </c>
      <c r="H142" s="2">
        <v>1545</v>
      </c>
      <c r="I142" s="2">
        <v>0</v>
      </c>
      <c r="J142" s="2">
        <v>639</v>
      </c>
      <c r="K142" s="2">
        <v>0</v>
      </c>
      <c r="L142" s="2">
        <v>651</v>
      </c>
      <c r="M142" s="2">
        <v>0</v>
      </c>
      <c r="N142" s="2">
        <v>-12</v>
      </c>
      <c r="O142" s="2">
        <v>0</v>
      </c>
      <c r="P142" s="2">
        <v>120</v>
      </c>
      <c r="Q142" s="2">
        <v>0</v>
      </c>
      <c r="R142" s="2">
        <v>448</v>
      </c>
      <c r="S142" s="2">
        <v>0</v>
      </c>
      <c r="T142" s="2">
        <v>-579</v>
      </c>
      <c r="U142" s="2">
        <v>0</v>
      </c>
    </row>
    <row r="143" spans="1:21" x14ac:dyDescent="0.3">
      <c r="A143" t="s">
        <v>11</v>
      </c>
      <c r="B143" t="s">
        <v>37</v>
      </c>
      <c r="C143" t="s">
        <v>174</v>
      </c>
      <c r="D143" s="3">
        <v>1</v>
      </c>
      <c r="E143" s="3">
        <v>0</v>
      </c>
      <c r="F143" s="3">
        <v>0</v>
      </c>
      <c r="G143" s="3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</row>
    <row r="144" spans="1:21" x14ac:dyDescent="0.3">
      <c r="A144" t="s">
        <v>11</v>
      </c>
      <c r="B144" t="s">
        <v>37</v>
      </c>
      <c r="C144" t="s">
        <v>175</v>
      </c>
      <c r="D144" s="3">
        <v>1908</v>
      </c>
      <c r="E144" s="3">
        <v>1617</v>
      </c>
      <c r="F144" s="3">
        <v>3775</v>
      </c>
      <c r="G144" s="3">
        <v>3354</v>
      </c>
      <c r="H144" s="2">
        <v>1568105</v>
      </c>
      <c r="I144" s="2">
        <v>1358955</v>
      </c>
      <c r="J144" s="2">
        <v>485705</v>
      </c>
      <c r="K144" s="2">
        <v>516165</v>
      </c>
      <c r="L144" s="2">
        <v>201731</v>
      </c>
      <c r="M144" s="2">
        <v>186286</v>
      </c>
      <c r="N144" s="2">
        <v>283974</v>
      </c>
      <c r="O144" s="2">
        <v>329879</v>
      </c>
      <c r="P144" s="2">
        <v>35884</v>
      </c>
      <c r="Q144" s="2">
        <v>25801</v>
      </c>
      <c r="R144" s="2">
        <v>90027</v>
      </c>
      <c r="S144" s="2">
        <v>68435</v>
      </c>
      <c r="T144" s="2">
        <v>158064</v>
      </c>
      <c r="U144" s="2">
        <v>235643</v>
      </c>
    </row>
    <row r="145" spans="1:21" x14ac:dyDescent="0.3">
      <c r="A145" t="s">
        <v>11</v>
      </c>
      <c r="B145" t="s">
        <v>37</v>
      </c>
      <c r="C145" t="s">
        <v>176</v>
      </c>
      <c r="D145" s="3">
        <v>1</v>
      </c>
      <c r="E145" s="3">
        <v>0</v>
      </c>
      <c r="F145" s="3">
        <v>4</v>
      </c>
      <c r="G145" s="3">
        <v>0</v>
      </c>
      <c r="H145" s="2">
        <v>428</v>
      </c>
      <c r="I145" s="2">
        <v>0</v>
      </c>
      <c r="J145" s="2">
        <v>0</v>
      </c>
      <c r="K145" s="2">
        <v>0</v>
      </c>
      <c r="L145" s="2">
        <v>112</v>
      </c>
      <c r="M145" s="2">
        <v>0</v>
      </c>
      <c r="N145" s="2">
        <v>-112</v>
      </c>
      <c r="O145" s="2">
        <v>0</v>
      </c>
      <c r="P145" s="2">
        <v>0</v>
      </c>
      <c r="Q145" s="2">
        <v>0</v>
      </c>
      <c r="R145" s="2">
        <v>15</v>
      </c>
      <c r="S145" s="2">
        <v>0</v>
      </c>
      <c r="T145" s="2">
        <v>-128</v>
      </c>
      <c r="U145" s="2">
        <v>0</v>
      </c>
    </row>
    <row r="146" spans="1:21" x14ac:dyDescent="0.3">
      <c r="A146" t="s">
        <v>11</v>
      </c>
      <c r="B146" t="s">
        <v>37</v>
      </c>
      <c r="C146" t="s">
        <v>177</v>
      </c>
      <c r="D146" s="3">
        <v>140</v>
      </c>
      <c r="E146" s="3">
        <v>110</v>
      </c>
      <c r="F146" s="3">
        <v>139</v>
      </c>
      <c r="G146" s="3">
        <v>109</v>
      </c>
      <c r="H146" s="2">
        <v>31318</v>
      </c>
      <c r="I146" s="2">
        <v>23385</v>
      </c>
      <c r="J146" s="2">
        <v>12480</v>
      </c>
      <c r="K146" s="2">
        <v>10019</v>
      </c>
      <c r="L146" s="2">
        <v>24200</v>
      </c>
      <c r="M146" s="2">
        <v>14528</v>
      </c>
      <c r="N146" s="2">
        <v>-11721</v>
      </c>
      <c r="O146" s="2">
        <v>-4510</v>
      </c>
      <c r="P146" s="2">
        <v>521</v>
      </c>
      <c r="Q146" s="2">
        <v>1</v>
      </c>
      <c r="R146" s="2">
        <v>2838</v>
      </c>
      <c r="S146" s="2">
        <v>1821</v>
      </c>
      <c r="T146" s="2">
        <v>-15079</v>
      </c>
      <c r="U146" s="2">
        <v>-6331</v>
      </c>
    </row>
    <row r="147" spans="1:21" x14ac:dyDescent="0.3">
      <c r="A147" t="s">
        <v>11</v>
      </c>
      <c r="B147" t="s">
        <v>37</v>
      </c>
      <c r="C147" t="s">
        <v>182</v>
      </c>
      <c r="D147" s="3">
        <v>0</v>
      </c>
      <c r="E147" s="3">
        <v>0</v>
      </c>
      <c r="F147" s="3">
        <v>0</v>
      </c>
      <c r="G147" s="3">
        <v>0</v>
      </c>
      <c r="H147" s="2">
        <v>1599712.05</v>
      </c>
      <c r="I147" s="2">
        <v>903925</v>
      </c>
      <c r="J147" s="2">
        <v>696034.98</v>
      </c>
      <c r="K147" s="2">
        <v>375385.69</v>
      </c>
      <c r="L147" s="2">
        <v>1206714.04</v>
      </c>
      <c r="M147" s="2">
        <v>571133.29</v>
      </c>
      <c r="N147" s="2">
        <v>-510679.06</v>
      </c>
      <c r="O147" s="2">
        <v>-195747.6</v>
      </c>
      <c r="P147" s="2">
        <v>25962.15</v>
      </c>
      <c r="Q147" s="2">
        <v>38.549999999999997</v>
      </c>
      <c r="R147" s="2">
        <v>141489.03</v>
      </c>
      <c r="S147" s="2">
        <v>71569.84</v>
      </c>
      <c r="T147" s="2">
        <v>-678130.24</v>
      </c>
      <c r="U147" s="2">
        <v>-267355.99</v>
      </c>
    </row>
    <row r="148" spans="1:21" x14ac:dyDescent="0.3">
      <c r="A148" t="s">
        <v>11</v>
      </c>
      <c r="B148" t="s">
        <v>37</v>
      </c>
      <c r="C148" t="s">
        <v>183</v>
      </c>
      <c r="D148" s="3">
        <v>714</v>
      </c>
      <c r="E148" s="3">
        <v>658</v>
      </c>
      <c r="F148" s="3">
        <v>1114</v>
      </c>
      <c r="G148" s="3">
        <v>1012</v>
      </c>
      <c r="H148" s="2">
        <v>76105</v>
      </c>
      <c r="I148" s="2">
        <v>72447</v>
      </c>
      <c r="J148" s="2">
        <v>28754</v>
      </c>
      <c r="K148" s="2">
        <v>30604</v>
      </c>
      <c r="L148" s="2">
        <v>41745</v>
      </c>
      <c r="M148" s="2">
        <v>38904</v>
      </c>
      <c r="N148" s="2">
        <v>-12991</v>
      </c>
      <c r="O148" s="2">
        <v>-8300</v>
      </c>
      <c r="P148" s="2">
        <v>1445</v>
      </c>
      <c r="Q148" s="2">
        <v>1</v>
      </c>
      <c r="R148" s="2">
        <v>4998</v>
      </c>
      <c r="S148" s="2">
        <v>4687</v>
      </c>
      <c r="T148" s="2">
        <v>-19434</v>
      </c>
      <c r="U148" s="2">
        <v>-12988</v>
      </c>
    </row>
    <row r="149" spans="1:21" x14ac:dyDescent="0.3">
      <c r="A149" t="s">
        <v>11</v>
      </c>
      <c r="B149" t="s">
        <v>37</v>
      </c>
      <c r="C149" t="s">
        <v>184</v>
      </c>
      <c r="D149" s="3">
        <v>0</v>
      </c>
      <c r="E149" s="3">
        <v>0</v>
      </c>
      <c r="F149" s="3">
        <v>0</v>
      </c>
      <c r="G149" s="3">
        <v>0</v>
      </c>
      <c r="H149" s="2">
        <v>2591725</v>
      </c>
      <c r="I149" s="2">
        <v>1721880</v>
      </c>
      <c r="J149" s="2">
        <v>1325580.58</v>
      </c>
      <c r="K149" s="2">
        <v>833294.02</v>
      </c>
      <c r="L149" s="2">
        <v>1422477.06</v>
      </c>
      <c r="M149" s="2">
        <v>922868.81</v>
      </c>
      <c r="N149" s="2">
        <v>-96896.48</v>
      </c>
      <c r="O149" s="2">
        <v>-89574.79</v>
      </c>
      <c r="P149" s="2">
        <v>49175.03</v>
      </c>
      <c r="Q149" s="2">
        <v>18.73</v>
      </c>
      <c r="R149" s="2">
        <v>170298.66</v>
      </c>
      <c r="S149" s="2">
        <v>111185.35</v>
      </c>
      <c r="T149" s="2">
        <v>-316370.17</v>
      </c>
      <c r="U149" s="2">
        <v>-200778.87</v>
      </c>
    </row>
    <row r="150" spans="1:21" x14ac:dyDescent="0.3">
      <c r="A150" t="s">
        <v>11</v>
      </c>
      <c r="B150" t="s">
        <v>37</v>
      </c>
      <c r="C150" t="s">
        <v>185</v>
      </c>
      <c r="D150" s="3">
        <v>14</v>
      </c>
      <c r="E150" s="3">
        <v>25</v>
      </c>
      <c r="F150" s="3">
        <v>14</v>
      </c>
      <c r="G150" s="3">
        <v>24</v>
      </c>
      <c r="H150" s="2">
        <v>3414</v>
      </c>
      <c r="I150" s="2">
        <v>5832</v>
      </c>
      <c r="J150" s="2">
        <v>1212</v>
      </c>
      <c r="K150" s="2">
        <v>2534</v>
      </c>
      <c r="L150" s="2">
        <v>2373</v>
      </c>
      <c r="M150" s="2">
        <v>3657</v>
      </c>
      <c r="N150" s="2">
        <v>-1162</v>
      </c>
      <c r="O150" s="2">
        <v>-1123</v>
      </c>
      <c r="P150" s="2">
        <v>66</v>
      </c>
      <c r="Q150" s="2">
        <v>0</v>
      </c>
      <c r="R150" s="2">
        <v>299</v>
      </c>
      <c r="S150" s="2">
        <v>441</v>
      </c>
      <c r="T150" s="2">
        <v>-1527</v>
      </c>
      <c r="U150" s="2">
        <v>-1564</v>
      </c>
    </row>
    <row r="151" spans="1:21" x14ac:dyDescent="0.3">
      <c r="A151" t="s">
        <v>11</v>
      </c>
      <c r="B151" t="s">
        <v>37</v>
      </c>
      <c r="C151" t="s">
        <v>186</v>
      </c>
      <c r="D151" s="3">
        <v>0</v>
      </c>
      <c r="E151" s="3">
        <v>0</v>
      </c>
      <c r="F151" s="3">
        <v>0</v>
      </c>
      <c r="G151" s="3">
        <v>0</v>
      </c>
      <c r="H151" s="2">
        <v>803362.02</v>
      </c>
      <c r="I151" s="2">
        <v>542650</v>
      </c>
      <c r="J151" s="2">
        <v>420131.55</v>
      </c>
      <c r="K151" s="2">
        <v>265812.7</v>
      </c>
      <c r="L151" s="2">
        <v>558434.42000000004</v>
      </c>
      <c r="M151" s="2">
        <v>340249.1</v>
      </c>
      <c r="N151" s="2">
        <v>-138302.87</v>
      </c>
      <c r="O151" s="2">
        <v>-74436.399999999994</v>
      </c>
      <c r="P151" s="2">
        <v>15433.6</v>
      </c>
      <c r="Q151" s="2">
        <v>0.19</v>
      </c>
      <c r="R151" s="2">
        <v>70462.880000000005</v>
      </c>
      <c r="S151" s="2">
        <v>41025.93</v>
      </c>
      <c r="T151" s="2">
        <v>-224199.35</v>
      </c>
      <c r="U151" s="2">
        <v>-115462.52</v>
      </c>
    </row>
    <row r="152" spans="1:21" x14ac:dyDescent="0.3">
      <c r="A152" t="s">
        <v>11</v>
      </c>
      <c r="B152" t="s">
        <v>37</v>
      </c>
      <c r="C152" t="s">
        <v>187</v>
      </c>
      <c r="D152" s="3">
        <v>110</v>
      </c>
      <c r="E152" s="3">
        <v>0</v>
      </c>
      <c r="F152" s="3">
        <v>110</v>
      </c>
      <c r="G152" s="3">
        <v>0</v>
      </c>
      <c r="H152" s="2">
        <v>32076</v>
      </c>
      <c r="I152" s="2">
        <v>0</v>
      </c>
      <c r="J152" s="2">
        <v>15005</v>
      </c>
      <c r="K152" s="2">
        <v>0</v>
      </c>
      <c r="L152" s="2">
        <v>23172</v>
      </c>
      <c r="M152" s="2">
        <v>0</v>
      </c>
      <c r="N152" s="2">
        <v>-8167</v>
      </c>
      <c r="O152" s="2">
        <v>0</v>
      </c>
      <c r="P152" s="2">
        <v>1</v>
      </c>
      <c r="Q152" s="2">
        <v>0</v>
      </c>
      <c r="R152" s="2">
        <v>2360</v>
      </c>
      <c r="S152" s="2">
        <v>0</v>
      </c>
      <c r="T152" s="2">
        <v>-10528</v>
      </c>
      <c r="U152" s="2">
        <v>0</v>
      </c>
    </row>
    <row r="153" spans="1:21" x14ac:dyDescent="0.3">
      <c r="A153" t="s">
        <v>11</v>
      </c>
      <c r="B153" t="s">
        <v>37</v>
      </c>
      <c r="C153" t="s">
        <v>188</v>
      </c>
      <c r="D153" s="3">
        <v>0</v>
      </c>
      <c r="E153" s="3">
        <v>0</v>
      </c>
      <c r="F153" s="3">
        <v>0</v>
      </c>
      <c r="G153" s="3">
        <v>0</v>
      </c>
      <c r="H153" s="2">
        <v>5288861</v>
      </c>
      <c r="I153" s="2">
        <v>0</v>
      </c>
      <c r="J153" s="2">
        <v>2114813.1</v>
      </c>
      <c r="K153" s="2">
        <v>0</v>
      </c>
      <c r="L153" s="2">
        <v>3820622.42</v>
      </c>
      <c r="M153" s="2">
        <v>6584.83</v>
      </c>
      <c r="N153" s="2">
        <v>-1705809.32</v>
      </c>
      <c r="O153" s="2">
        <v>-6584.83</v>
      </c>
      <c r="P153" s="2">
        <v>135.5</v>
      </c>
      <c r="Q153" s="2">
        <v>0</v>
      </c>
      <c r="R153" s="2">
        <v>389098.48</v>
      </c>
      <c r="S153" s="2">
        <v>801.16</v>
      </c>
      <c r="T153" s="2">
        <v>-2095043.3</v>
      </c>
      <c r="U153" s="2">
        <v>-7385.99</v>
      </c>
    </row>
    <row r="154" spans="1:21" x14ac:dyDescent="0.3">
      <c r="A154" t="s">
        <v>11</v>
      </c>
      <c r="B154" t="s">
        <v>37</v>
      </c>
      <c r="C154" t="s">
        <v>189</v>
      </c>
      <c r="D154" s="3">
        <v>0</v>
      </c>
      <c r="E154" s="3">
        <v>0</v>
      </c>
      <c r="F154" s="3">
        <v>0</v>
      </c>
      <c r="G154" s="3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</row>
    <row r="155" spans="1:21" x14ac:dyDescent="0.3">
      <c r="A155" t="s">
        <v>11</v>
      </c>
      <c r="B155" t="s">
        <v>37</v>
      </c>
      <c r="C155" t="s">
        <v>179</v>
      </c>
      <c r="D155" s="3">
        <v>8542</v>
      </c>
      <c r="E155" s="3">
        <v>8950</v>
      </c>
      <c r="F155" s="3">
        <v>98636</v>
      </c>
      <c r="G155" s="3">
        <v>28706</v>
      </c>
      <c r="H155" s="2">
        <v>17835708</v>
      </c>
      <c r="I155" s="2">
        <v>8259504</v>
      </c>
      <c r="J155" s="2">
        <v>7085984</v>
      </c>
      <c r="K155" s="2">
        <v>3339224</v>
      </c>
      <c r="L155" s="2">
        <v>5019534</v>
      </c>
      <c r="M155" s="2">
        <v>2019910</v>
      </c>
      <c r="N155" s="2">
        <v>2066450</v>
      </c>
      <c r="O155" s="2">
        <v>1319314</v>
      </c>
      <c r="P155" s="2">
        <v>247533</v>
      </c>
      <c r="Q155" s="2">
        <v>214464</v>
      </c>
      <c r="R155" s="2">
        <v>323405</v>
      </c>
      <c r="S155" s="2">
        <v>-127694</v>
      </c>
      <c r="T155" s="2">
        <v>1495512</v>
      </c>
      <c r="U155" s="2">
        <v>1232544</v>
      </c>
    </row>
    <row r="156" spans="1:21" x14ac:dyDescent="0.3">
      <c r="A156" t="s">
        <v>11</v>
      </c>
      <c r="B156" t="s">
        <v>37</v>
      </c>
      <c r="C156" t="s">
        <v>190</v>
      </c>
      <c r="D156" s="3">
        <v>0</v>
      </c>
      <c r="E156" s="3">
        <v>0</v>
      </c>
      <c r="F156" s="3">
        <v>0</v>
      </c>
      <c r="G156" s="3">
        <v>0</v>
      </c>
      <c r="H156" s="2">
        <v>28030</v>
      </c>
      <c r="I156" s="2">
        <v>0</v>
      </c>
      <c r="J156" s="2">
        <v>-197727.95</v>
      </c>
      <c r="K156" s="2">
        <v>-305849.31</v>
      </c>
      <c r="L156" s="2">
        <v>2715.87</v>
      </c>
      <c r="M156" s="2">
        <v>0</v>
      </c>
      <c r="N156" s="2">
        <v>-200443.82</v>
      </c>
      <c r="O156" s="2">
        <v>-305849.31</v>
      </c>
      <c r="P156" s="2">
        <v>389.05</v>
      </c>
      <c r="Q156" s="2">
        <v>0</v>
      </c>
      <c r="R156" s="2">
        <v>508.3</v>
      </c>
      <c r="S156" s="2">
        <v>0</v>
      </c>
      <c r="T156" s="2">
        <v>-201341.17</v>
      </c>
      <c r="U156" s="2">
        <v>-305849.31</v>
      </c>
    </row>
    <row r="157" spans="1:21" x14ac:dyDescent="0.3">
      <c r="A157" t="s">
        <v>11</v>
      </c>
      <c r="B157" t="s">
        <v>37</v>
      </c>
      <c r="C157" t="s">
        <v>191</v>
      </c>
      <c r="D157" s="3">
        <v>38</v>
      </c>
      <c r="E157" s="3">
        <v>87</v>
      </c>
      <c r="F157" s="3">
        <v>64</v>
      </c>
      <c r="G157" s="3">
        <v>166</v>
      </c>
      <c r="H157" s="2">
        <v>9728</v>
      </c>
      <c r="I157" s="2">
        <v>21980</v>
      </c>
      <c r="J157" s="2">
        <v>2721</v>
      </c>
      <c r="K157" s="2">
        <v>5357</v>
      </c>
      <c r="L157" s="2">
        <v>7931</v>
      </c>
      <c r="M157" s="2">
        <v>-2712</v>
      </c>
      <c r="N157" s="2">
        <v>-5210</v>
      </c>
      <c r="O157" s="2">
        <v>8069</v>
      </c>
      <c r="P157" s="2">
        <v>463</v>
      </c>
      <c r="Q157" s="2">
        <v>575</v>
      </c>
      <c r="R157" s="2">
        <v>1494</v>
      </c>
      <c r="S157" s="2">
        <v>1007</v>
      </c>
      <c r="T157" s="2">
        <v>-7167</v>
      </c>
      <c r="U157" s="2">
        <v>6486</v>
      </c>
    </row>
    <row r="158" spans="1:21" x14ac:dyDescent="0.3">
      <c r="A158" t="s">
        <v>11</v>
      </c>
      <c r="B158" t="s">
        <v>37</v>
      </c>
      <c r="C158" t="s">
        <v>192</v>
      </c>
      <c r="D158" s="3">
        <v>0</v>
      </c>
      <c r="E158" s="3">
        <v>0</v>
      </c>
      <c r="F158" s="3">
        <v>0</v>
      </c>
      <c r="G158" s="3">
        <v>0</v>
      </c>
      <c r="H158" s="2">
        <v>4085</v>
      </c>
      <c r="I158" s="2">
        <v>0</v>
      </c>
      <c r="J158" s="2">
        <v>1883.63</v>
      </c>
      <c r="K158" s="2">
        <v>0</v>
      </c>
      <c r="L158" s="2">
        <v>2725.4</v>
      </c>
      <c r="M158" s="2">
        <v>0</v>
      </c>
      <c r="N158" s="2">
        <v>-841.77</v>
      </c>
      <c r="O158" s="2">
        <v>0</v>
      </c>
      <c r="P158" s="2">
        <v>158.84</v>
      </c>
      <c r="Q158" s="2">
        <v>0</v>
      </c>
      <c r="R158" s="2">
        <v>513.46</v>
      </c>
      <c r="S158" s="2">
        <v>0</v>
      </c>
      <c r="T158" s="2">
        <v>-1514.07</v>
      </c>
      <c r="U158" s="2">
        <v>0</v>
      </c>
    </row>
    <row r="159" spans="1:21" x14ac:dyDescent="0.3">
      <c r="A159" t="s">
        <v>11</v>
      </c>
      <c r="B159" t="s">
        <v>37</v>
      </c>
      <c r="C159" t="s">
        <v>193</v>
      </c>
      <c r="D159" s="3">
        <v>0</v>
      </c>
      <c r="E159" s="3">
        <v>0</v>
      </c>
      <c r="F159" s="3">
        <v>0</v>
      </c>
      <c r="G159" s="3">
        <v>0</v>
      </c>
      <c r="H159" s="2">
        <v>328242.5</v>
      </c>
      <c r="I159" s="2">
        <v>0</v>
      </c>
      <c r="J159" s="2">
        <v>328242.5</v>
      </c>
      <c r="K159" s="2">
        <v>0</v>
      </c>
      <c r="L159" s="2">
        <v>598559.56999999995</v>
      </c>
      <c r="M159" s="2">
        <v>0</v>
      </c>
      <c r="N159" s="2">
        <v>-270317.07</v>
      </c>
      <c r="O159" s="2">
        <v>0</v>
      </c>
      <c r="P159" s="2">
        <v>0.09</v>
      </c>
      <c r="Q159" s="2">
        <v>0</v>
      </c>
      <c r="R159" s="2">
        <v>72453.649999999994</v>
      </c>
      <c r="S159" s="2">
        <v>0</v>
      </c>
      <c r="T159" s="2">
        <v>-342770.81</v>
      </c>
      <c r="U159" s="2">
        <v>0</v>
      </c>
    </row>
    <row r="160" spans="1:21" x14ac:dyDescent="0.3">
      <c r="A160" t="s">
        <v>11</v>
      </c>
      <c r="B160" t="s">
        <v>37</v>
      </c>
      <c r="C160" t="s">
        <v>180</v>
      </c>
      <c r="D160" s="3">
        <v>3780</v>
      </c>
      <c r="E160" s="3">
        <v>3638</v>
      </c>
      <c r="F160" s="3">
        <v>24798</v>
      </c>
      <c r="G160" s="3">
        <v>28858</v>
      </c>
      <c r="H160" s="2">
        <v>6838181</v>
      </c>
      <c r="I160" s="2">
        <v>6543340</v>
      </c>
      <c r="J160" s="2">
        <v>2393768</v>
      </c>
      <c r="K160" s="2">
        <v>2497914</v>
      </c>
      <c r="L160" s="2">
        <v>917190</v>
      </c>
      <c r="M160" s="2">
        <v>857353</v>
      </c>
      <c r="N160" s="2">
        <v>1476579</v>
      </c>
      <c r="O160" s="2">
        <v>1640561</v>
      </c>
      <c r="P160" s="2">
        <v>123665</v>
      </c>
      <c r="Q160" s="2">
        <v>99999</v>
      </c>
      <c r="R160" s="2">
        <v>374565</v>
      </c>
      <c r="S160" s="2">
        <v>358732</v>
      </c>
      <c r="T160" s="2">
        <v>978349</v>
      </c>
      <c r="U160" s="2">
        <v>1181830</v>
      </c>
    </row>
    <row r="161" spans="1:21" x14ac:dyDescent="0.3">
      <c r="A161" t="s">
        <v>11</v>
      </c>
      <c r="B161" t="s">
        <v>37</v>
      </c>
      <c r="C161" t="s">
        <v>194</v>
      </c>
      <c r="D161" s="3">
        <v>1531</v>
      </c>
      <c r="E161" s="3">
        <v>1188</v>
      </c>
      <c r="F161" s="3">
        <v>4822</v>
      </c>
      <c r="G161" s="3">
        <v>3437</v>
      </c>
      <c r="H161" s="2">
        <v>336977</v>
      </c>
      <c r="I161" s="2">
        <v>307642</v>
      </c>
      <c r="J161" s="2">
        <v>116365</v>
      </c>
      <c r="K161" s="2">
        <v>138714</v>
      </c>
      <c r="L161" s="2">
        <v>391949</v>
      </c>
      <c r="M161" s="2">
        <v>344599</v>
      </c>
      <c r="N161" s="2">
        <v>-275585</v>
      </c>
      <c r="O161" s="2">
        <v>-205886</v>
      </c>
      <c r="P161" s="2">
        <v>2657</v>
      </c>
      <c r="Q161" s="2">
        <v>439</v>
      </c>
      <c r="R161" s="2">
        <v>60860</v>
      </c>
      <c r="S161" s="2">
        <v>59370</v>
      </c>
      <c r="T161" s="2">
        <v>-339101</v>
      </c>
      <c r="U161" s="2">
        <v>-265695</v>
      </c>
    </row>
    <row r="162" spans="1:21" x14ac:dyDescent="0.3">
      <c r="A162" t="s">
        <v>11</v>
      </c>
      <c r="B162" t="s">
        <v>37</v>
      </c>
      <c r="C162" t="s">
        <v>195</v>
      </c>
      <c r="D162" s="3">
        <v>0</v>
      </c>
      <c r="E162" s="3">
        <v>0</v>
      </c>
      <c r="F162" s="3">
        <v>0</v>
      </c>
      <c r="G162" s="3">
        <v>0</v>
      </c>
      <c r="H162" s="2">
        <v>799406.53</v>
      </c>
      <c r="I162" s="2">
        <v>584981</v>
      </c>
      <c r="J162" s="2">
        <v>378419.49</v>
      </c>
      <c r="K162" s="2">
        <v>262981.40000000002</v>
      </c>
      <c r="L162" s="2">
        <v>908287.17</v>
      </c>
      <c r="M162" s="2">
        <v>673719.18</v>
      </c>
      <c r="N162" s="2">
        <v>-529867.68000000005</v>
      </c>
      <c r="O162" s="2">
        <v>-410737.78</v>
      </c>
      <c r="P162" s="2">
        <v>6160.1</v>
      </c>
      <c r="Q162" s="2">
        <v>859</v>
      </c>
      <c r="R162" s="2">
        <v>141262.49</v>
      </c>
      <c r="S162" s="2">
        <v>116073.57</v>
      </c>
      <c r="T162" s="2">
        <v>-677290.27</v>
      </c>
      <c r="U162" s="2">
        <v>-527670.35</v>
      </c>
    </row>
    <row r="163" spans="1:21" x14ac:dyDescent="0.3">
      <c r="A163" t="s">
        <v>11</v>
      </c>
      <c r="B163" t="s">
        <v>37</v>
      </c>
      <c r="C163" t="s">
        <v>196</v>
      </c>
      <c r="D163" s="3">
        <v>4856</v>
      </c>
      <c r="E163" s="3">
        <v>4589</v>
      </c>
      <c r="F163" s="3">
        <v>7877</v>
      </c>
      <c r="G163" s="3">
        <v>9033</v>
      </c>
      <c r="H163" s="2">
        <v>7547992</v>
      </c>
      <c r="I163" s="2">
        <v>7145023</v>
      </c>
      <c r="J163" s="2">
        <v>2117863</v>
      </c>
      <c r="K163" s="2">
        <v>2483057</v>
      </c>
      <c r="L163" s="2">
        <v>2116761</v>
      </c>
      <c r="M163" s="2">
        <v>1957185</v>
      </c>
      <c r="N163" s="2">
        <v>1101</v>
      </c>
      <c r="O163" s="2">
        <v>525873</v>
      </c>
      <c r="P163" s="2">
        <v>204564</v>
      </c>
      <c r="Q163" s="2">
        <v>185702</v>
      </c>
      <c r="R163" s="2">
        <v>618243</v>
      </c>
      <c r="S163" s="2">
        <v>597618</v>
      </c>
      <c r="T163" s="2">
        <v>-821705</v>
      </c>
      <c r="U163" s="2">
        <v>-257447</v>
      </c>
    </row>
    <row r="164" spans="1:21" x14ac:dyDescent="0.3">
      <c r="A164" t="s">
        <v>11</v>
      </c>
      <c r="B164" t="s">
        <v>37</v>
      </c>
      <c r="C164" t="s">
        <v>197</v>
      </c>
      <c r="D164" s="3">
        <v>0</v>
      </c>
      <c r="E164" s="3">
        <v>0</v>
      </c>
      <c r="F164" s="3">
        <v>0</v>
      </c>
      <c r="G164" s="3">
        <v>0</v>
      </c>
      <c r="H164" s="2">
        <v>135029</v>
      </c>
      <c r="I164" s="2">
        <v>0</v>
      </c>
      <c r="J164" s="2">
        <v>17736.150000000001</v>
      </c>
      <c r="K164" s="2">
        <v>0</v>
      </c>
      <c r="L164" s="2">
        <v>38381.65</v>
      </c>
      <c r="M164" s="2">
        <v>0</v>
      </c>
      <c r="N164" s="2">
        <v>-20645.5</v>
      </c>
      <c r="O164" s="2">
        <v>0</v>
      </c>
      <c r="P164" s="2">
        <v>3705.99</v>
      </c>
      <c r="Q164" s="2">
        <v>0</v>
      </c>
      <c r="R164" s="2">
        <v>11209.46</v>
      </c>
      <c r="S164" s="2">
        <v>0</v>
      </c>
      <c r="T164" s="2">
        <v>-35560.949999999997</v>
      </c>
      <c r="U164" s="2">
        <v>0</v>
      </c>
    </row>
    <row r="165" spans="1:21" x14ac:dyDescent="0.3">
      <c r="A165" t="s">
        <v>11</v>
      </c>
      <c r="B165" t="s">
        <v>37</v>
      </c>
      <c r="C165" t="s">
        <v>181</v>
      </c>
      <c r="D165" s="3">
        <v>1936</v>
      </c>
      <c r="E165" s="3">
        <v>1677</v>
      </c>
      <c r="F165" s="3">
        <v>7426</v>
      </c>
      <c r="G165" s="3">
        <v>5173</v>
      </c>
      <c r="H165" s="2">
        <v>748379</v>
      </c>
      <c r="I165" s="2">
        <v>406208</v>
      </c>
      <c r="J165" s="2">
        <v>282331</v>
      </c>
      <c r="K165" s="2">
        <v>251123</v>
      </c>
      <c r="L165" s="2">
        <v>368156</v>
      </c>
      <c r="M165" s="2">
        <v>196261</v>
      </c>
      <c r="N165" s="2">
        <v>-85825</v>
      </c>
      <c r="O165" s="2">
        <v>54862</v>
      </c>
      <c r="P165" s="2">
        <v>162501</v>
      </c>
      <c r="Q165" s="2">
        <v>89041</v>
      </c>
      <c r="R165" s="2">
        <v>300872</v>
      </c>
      <c r="S165" s="2">
        <v>177569</v>
      </c>
      <c r="T165" s="2">
        <v>-549197</v>
      </c>
      <c r="U165" s="2">
        <v>-211748</v>
      </c>
    </row>
    <row r="166" spans="1:21" x14ac:dyDescent="0.3">
      <c r="A166" t="s">
        <v>11</v>
      </c>
      <c r="B166" t="s">
        <v>37</v>
      </c>
      <c r="C166" t="s">
        <v>198</v>
      </c>
      <c r="D166" s="3">
        <v>0</v>
      </c>
      <c r="E166" s="3">
        <v>0</v>
      </c>
      <c r="F166" s="3">
        <v>0</v>
      </c>
      <c r="G166" s="3">
        <v>0</v>
      </c>
      <c r="H166" s="2">
        <v>9674836.2400000002</v>
      </c>
      <c r="I166" s="2">
        <v>9966018.6500000004</v>
      </c>
      <c r="J166" s="2">
        <v>3852895.84</v>
      </c>
      <c r="K166" s="2">
        <v>3564890.89</v>
      </c>
      <c r="L166" s="2">
        <v>4684013.1399999997</v>
      </c>
      <c r="M166" s="2">
        <v>4418350.3899999997</v>
      </c>
      <c r="N166" s="2">
        <v>-831117.3</v>
      </c>
      <c r="O166" s="2">
        <v>-853459.5</v>
      </c>
      <c r="P166" s="2">
        <v>2068749.6</v>
      </c>
      <c r="Q166" s="2">
        <v>2004546.48</v>
      </c>
      <c r="R166" s="2">
        <v>3831697.61</v>
      </c>
      <c r="S166" s="2">
        <v>3997535.06</v>
      </c>
      <c r="T166" s="2">
        <v>-6731564.5099999998</v>
      </c>
      <c r="U166" s="2">
        <v>-6855541.04</v>
      </c>
    </row>
    <row r="167" spans="1:21" x14ac:dyDescent="0.3">
      <c r="A167" t="s">
        <v>11</v>
      </c>
      <c r="B167" t="s">
        <v>37</v>
      </c>
      <c r="C167" t="s">
        <v>199</v>
      </c>
      <c r="D167" s="3">
        <v>409</v>
      </c>
      <c r="E167" s="3">
        <v>214</v>
      </c>
      <c r="F167" s="3">
        <v>409</v>
      </c>
      <c r="G167" s="3">
        <v>218</v>
      </c>
      <c r="H167" s="2">
        <v>76194</v>
      </c>
      <c r="I167" s="2">
        <v>36351</v>
      </c>
      <c r="J167" s="2">
        <v>26930</v>
      </c>
      <c r="K167" s="2">
        <v>17354</v>
      </c>
      <c r="L167" s="2">
        <v>134967</v>
      </c>
      <c r="M167" s="2">
        <v>68531</v>
      </c>
      <c r="N167" s="2">
        <v>-108037</v>
      </c>
      <c r="O167" s="2">
        <v>-51178</v>
      </c>
      <c r="P167" s="2">
        <v>1760</v>
      </c>
      <c r="Q167" s="2">
        <v>825</v>
      </c>
      <c r="R167" s="2">
        <v>20473</v>
      </c>
      <c r="S167" s="2">
        <v>10303</v>
      </c>
      <c r="T167" s="2">
        <v>-130270</v>
      </c>
      <c r="U167" s="2">
        <v>-62306</v>
      </c>
    </row>
    <row r="168" spans="1:21" x14ac:dyDescent="0.3">
      <c r="A168" t="s">
        <v>11</v>
      </c>
      <c r="B168" t="s">
        <v>37</v>
      </c>
      <c r="C168" t="s">
        <v>200</v>
      </c>
      <c r="D168" s="3">
        <v>0</v>
      </c>
      <c r="E168" s="3">
        <v>0</v>
      </c>
      <c r="F168" s="3">
        <v>0</v>
      </c>
      <c r="G168" s="3">
        <v>0</v>
      </c>
      <c r="H168" s="2">
        <v>110515</v>
      </c>
      <c r="I168" s="2">
        <v>114085</v>
      </c>
      <c r="J168" s="2">
        <v>49917.16</v>
      </c>
      <c r="K168" s="2">
        <v>52443.5</v>
      </c>
      <c r="L168" s="2">
        <v>193876.4</v>
      </c>
      <c r="M168" s="2">
        <v>213768.08</v>
      </c>
      <c r="N168" s="2">
        <v>-143959.24</v>
      </c>
      <c r="O168" s="2">
        <v>-161324.57999999999</v>
      </c>
      <c r="P168" s="2">
        <v>2526.87</v>
      </c>
      <c r="Q168" s="2">
        <v>2572.7399999999998</v>
      </c>
      <c r="R168" s="2">
        <v>29408.22</v>
      </c>
      <c r="S168" s="2">
        <v>32138.86</v>
      </c>
      <c r="T168" s="2">
        <v>-175894.33</v>
      </c>
      <c r="U168" s="2">
        <v>-196036.18</v>
      </c>
    </row>
    <row r="169" spans="1:21" x14ac:dyDescent="0.3">
      <c r="A169" t="s">
        <v>11</v>
      </c>
      <c r="B169" t="s">
        <v>37</v>
      </c>
      <c r="C169" t="s">
        <v>5</v>
      </c>
      <c r="D169" s="3">
        <v>23575</v>
      </c>
      <c r="E169" s="3">
        <v>22479</v>
      </c>
      <c r="F169" s="3">
        <v>149189</v>
      </c>
      <c r="G169" s="3">
        <v>80090</v>
      </c>
      <c r="H169" s="2">
        <v>56469954.340000004</v>
      </c>
      <c r="I169" s="2">
        <v>38014206.649999999</v>
      </c>
      <c r="J169" s="2">
        <v>21557684.030000001</v>
      </c>
      <c r="K169" s="2">
        <v>14341023.890000001</v>
      </c>
      <c r="L169" s="2">
        <v>22687279.140000001</v>
      </c>
      <c r="M169" s="2">
        <v>12831175.68</v>
      </c>
      <c r="N169" s="2">
        <v>-1129598.1100000001</v>
      </c>
      <c r="O169" s="2">
        <v>1509846.21</v>
      </c>
      <c r="P169" s="2">
        <v>2953576.82</v>
      </c>
      <c r="Q169" s="2">
        <v>2624883.69</v>
      </c>
      <c r="R169" s="2">
        <v>6659299.2400000002</v>
      </c>
      <c r="S169" s="2">
        <v>5522618.7699999996</v>
      </c>
      <c r="T169" s="2">
        <v>-10742469.17</v>
      </c>
      <c r="U169" s="2">
        <v>-6637656.25</v>
      </c>
    </row>
    <row r="170" spans="1:21" x14ac:dyDescent="0.3">
      <c r="A170" t="s">
        <v>12</v>
      </c>
      <c r="B170" t="s">
        <v>4</v>
      </c>
      <c r="C170" t="s">
        <v>201</v>
      </c>
      <c r="D170" s="3">
        <v>33</v>
      </c>
      <c r="E170" s="3">
        <v>21</v>
      </c>
      <c r="F170" s="3">
        <v>40</v>
      </c>
      <c r="G170" s="3">
        <v>21</v>
      </c>
      <c r="H170" s="2">
        <v>10211</v>
      </c>
      <c r="I170" s="2">
        <v>4338</v>
      </c>
      <c r="J170" s="2">
        <v>4620</v>
      </c>
      <c r="K170" s="2">
        <v>1799</v>
      </c>
      <c r="L170" s="2">
        <v>3678</v>
      </c>
      <c r="M170" s="2">
        <v>1644</v>
      </c>
      <c r="N170" s="2">
        <v>942</v>
      </c>
      <c r="O170" s="2">
        <v>155</v>
      </c>
      <c r="P170" s="2">
        <v>192</v>
      </c>
      <c r="Q170" s="2">
        <v>93</v>
      </c>
      <c r="R170" s="2">
        <v>489</v>
      </c>
      <c r="S170" s="2">
        <v>239</v>
      </c>
      <c r="T170" s="2">
        <v>260</v>
      </c>
      <c r="U170" s="2">
        <v>-178</v>
      </c>
    </row>
    <row r="171" spans="1:21" x14ac:dyDescent="0.3">
      <c r="A171" t="s">
        <v>12</v>
      </c>
      <c r="B171" t="s">
        <v>4</v>
      </c>
      <c r="C171" t="s">
        <v>202</v>
      </c>
      <c r="D171" s="3">
        <v>1</v>
      </c>
      <c r="E171" s="3">
        <v>0</v>
      </c>
      <c r="F171" s="3">
        <v>10</v>
      </c>
      <c r="G171" s="3">
        <v>0</v>
      </c>
      <c r="H171" s="2">
        <v>3108</v>
      </c>
      <c r="I171" s="2">
        <v>0</v>
      </c>
      <c r="J171" s="2">
        <v>1654</v>
      </c>
      <c r="K171" s="2">
        <v>0</v>
      </c>
      <c r="L171" s="2">
        <v>265</v>
      </c>
      <c r="M171" s="2">
        <v>0</v>
      </c>
      <c r="N171" s="2">
        <v>1389</v>
      </c>
      <c r="O171" s="2">
        <v>0</v>
      </c>
      <c r="P171" s="2">
        <v>169</v>
      </c>
      <c r="Q171" s="2">
        <v>0</v>
      </c>
      <c r="R171" s="2">
        <v>153</v>
      </c>
      <c r="S171" s="2">
        <v>0</v>
      </c>
      <c r="T171" s="2">
        <v>1067</v>
      </c>
      <c r="U171" s="2">
        <v>0</v>
      </c>
    </row>
    <row r="172" spans="1:21" x14ac:dyDescent="0.3">
      <c r="A172" t="s">
        <v>12</v>
      </c>
      <c r="B172" t="s">
        <v>4</v>
      </c>
      <c r="C172" t="s">
        <v>5</v>
      </c>
      <c r="D172" s="3">
        <v>44</v>
      </c>
      <c r="E172" s="3">
        <v>31</v>
      </c>
      <c r="F172" s="3">
        <v>50</v>
      </c>
      <c r="G172" s="3">
        <v>21</v>
      </c>
      <c r="H172" s="2">
        <v>13319</v>
      </c>
      <c r="I172" s="2">
        <v>4338</v>
      </c>
      <c r="J172" s="2">
        <v>6274</v>
      </c>
      <c r="K172" s="2">
        <v>1799</v>
      </c>
      <c r="L172" s="2">
        <v>3943</v>
      </c>
      <c r="M172" s="2">
        <v>1644</v>
      </c>
      <c r="N172" s="2">
        <v>2331</v>
      </c>
      <c r="O172" s="2">
        <v>155</v>
      </c>
      <c r="P172" s="2">
        <v>361</v>
      </c>
      <c r="Q172" s="2">
        <v>93</v>
      </c>
      <c r="R172" s="2">
        <v>642</v>
      </c>
      <c r="S172" s="2">
        <v>239</v>
      </c>
      <c r="T172" s="2">
        <v>1327</v>
      </c>
      <c r="U172" s="2">
        <v>-178</v>
      </c>
    </row>
    <row r="173" spans="1:21" x14ac:dyDescent="0.3">
      <c r="A173" t="s">
        <v>12</v>
      </c>
      <c r="B173" t="s">
        <v>34</v>
      </c>
      <c r="C173" t="s">
        <v>201</v>
      </c>
      <c r="D173" s="3">
        <v>108</v>
      </c>
      <c r="E173" s="3">
        <v>108</v>
      </c>
      <c r="F173" s="3">
        <v>125</v>
      </c>
      <c r="G173" s="3">
        <v>118</v>
      </c>
      <c r="H173" s="2">
        <v>63151</v>
      </c>
      <c r="I173" s="2">
        <v>49811</v>
      </c>
      <c r="J173" s="2">
        <v>17127</v>
      </c>
      <c r="K173" s="2">
        <v>14527</v>
      </c>
      <c r="L173" s="2">
        <v>21855</v>
      </c>
      <c r="M173" s="2">
        <v>18357</v>
      </c>
      <c r="N173" s="2">
        <v>-4729</v>
      </c>
      <c r="O173" s="2">
        <v>-3830</v>
      </c>
      <c r="P173" s="2">
        <v>1143</v>
      </c>
      <c r="Q173" s="2">
        <v>1042</v>
      </c>
      <c r="R173" s="2">
        <v>2906</v>
      </c>
      <c r="S173" s="2">
        <v>2672</v>
      </c>
      <c r="T173" s="2">
        <v>-8778</v>
      </c>
      <c r="U173" s="2">
        <v>-7544</v>
      </c>
    </row>
    <row r="174" spans="1:21" x14ac:dyDescent="0.3">
      <c r="A174" t="s">
        <v>12</v>
      </c>
      <c r="B174" t="s">
        <v>34</v>
      </c>
      <c r="C174" t="s">
        <v>203</v>
      </c>
      <c r="D174" s="3">
        <v>1</v>
      </c>
      <c r="E174" s="3">
        <v>0</v>
      </c>
      <c r="F174" s="3">
        <v>0</v>
      </c>
      <c r="G174" s="3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</row>
    <row r="175" spans="1:21" x14ac:dyDescent="0.3">
      <c r="A175" t="s">
        <v>12</v>
      </c>
      <c r="B175" t="s">
        <v>34</v>
      </c>
      <c r="C175" t="s">
        <v>5</v>
      </c>
      <c r="D175" s="3">
        <v>110</v>
      </c>
      <c r="E175" s="3">
        <v>109</v>
      </c>
      <c r="F175" s="3">
        <v>125</v>
      </c>
      <c r="G175" s="3">
        <v>118</v>
      </c>
      <c r="H175" s="2">
        <v>63151</v>
      </c>
      <c r="I175" s="2">
        <v>49811</v>
      </c>
      <c r="J175" s="2">
        <v>17127</v>
      </c>
      <c r="K175" s="2">
        <v>14527</v>
      </c>
      <c r="L175" s="2">
        <v>21855</v>
      </c>
      <c r="M175" s="2">
        <v>18357</v>
      </c>
      <c r="N175" s="2">
        <v>-4729</v>
      </c>
      <c r="O175" s="2">
        <v>-3830</v>
      </c>
      <c r="P175" s="2">
        <v>1143</v>
      </c>
      <c r="Q175" s="2">
        <v>1042</v>
      </c>
      <c r="R175" s="2">
        <v>2906</v>
      </c>
      <c r="S175" s="2">
        <v>2672</v>
      </c>
      <c r="T175" s="2">
        <v>-8778</v>
      </c>
      <c r="U175" s="2">
        <v>-7544</v>
      </c>
    </row>
    <row r="176" spans="1:21" x14ac:dyDescent="0.3">
      <c r="A176" t="s">
        <v>12</v>
      </c>
      <c r="B176" t="s">
        <v>37</v>
      </c>
      <c r="C176" t="s">
        <v>201</v>
      </c>
      <c r="D176" s="3">
        <v>12145</v>
      </c>
      <c r="E176" s="3">
        <v>11863</v>
      </c>
      <c r="F176" s="3">
        <v>26064</v>
      </c>
      <c r="G176" s="3">
        <v>24883</v>
      </c>
      <c r="H176" s="2">
        <v>9183674</v>
      </c>
      <c r="I176" s="2">
        <v>7702080</v>
      </c>
      <c r="J176" s="2">
        <v>3277173</v>
      </c>
      <c r="K176" s="2">
        <v>3143438</v>
      </c>
      <c r="L176" s="2">
        <v>3286151</v>
      </c>
      <c r="M176" s="2">
        <v>2860269</v>
      </c>
      <c r="N176" s="2">
        <v>-8978</v>
      </c>
      <c r="O176" s="2">
        <v>283169</v>
      </c>
      <c r="P176" s="2">
        <v>171857</v>
      </c>
      <c r="Q176" s="2">
        <v>162285</v>
      </c>
      <c r="R176" s="2">
        <v>436791</v>
      </c>
      <c r="S176" s="2">
        <v>416409</v>
      </c>
      <c r="T176" s="2">
        <v>-617627</v>
      </c>
      <c r="U176" s="2">
        <v>-295525</v>
      </c>
    </row>
    <row r="177" spans="1:21" x14ac:dyDescent="0.3">
      <c r="A177" t="s">
        <v>12</v>
      </c>
      <c r="B177" t="s">
        <v>37</v>
      </c>
      <c r="C177" t="s">
        <v>204</v>
      </c>
      <c r="D177" s="3">
        <v>0</v>
      </c>
      <c r="E177" s="3">
        <v>0</v>
      </c>
      <c r="F177" s="3">
        <v>0</v>
      </c>
      <c r="G177" s="3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</row>
    <row r="178" spans="1:21" x14ac:dyDescent="0.3">
      <c r="A178" t="s">
        <v>12</v>
      </c>
      <c r="B178" t="s">
        <v>37</v>
      </c>
      <c r="C178" t="s">
        <v>205</v>
      </c>
      <c r="D178" s="3">
        <v>544</v>
      </c>
      <c r="E178" s="3">
        <v>943</v>
      </c>
      <c r="F178" s="3">
        <v>592</v>
      </c>
      <c r="G178" s="3">
        <v>1039</v>
      </c>
      <c r="H178" s="2">
        <v>98420</v>
      </c>
      <c r="I178" s="2">
        <v>180622</v>
      </c>
      <c r="J178" s="2">
        <v>27044</v>
      </c>
      <c r="K178" s="2">
        <v>64677</v>
      </c>
      <c r="L178" s="2">
        <v>889865</v>
      </c>
      <c r="M178" s="2">
        <v>820291</v>
      </c>
      <c r="N178" s="2">
        <v>-862821</v>
      </c>
      <c r="O178" s="2">
        <v>-755614</v>
      </c>
      <c r="P178" s="2">
        <v>455622</v>
      </c>
      <c r="Q178" s="2">
        <v>422762</v>
      </c>
      <c r="R178" s="2">
        <v>815360</v>
      </c>
      <c r="S178" s="2">
        <v>771200</v>
      </c>
      <c r="T178" s="2">
        <v>-2133803</v>
      </c>
      <c r="U178" s="2">
        <v>-1949576</v>
      </c>
    </row>
    <row r="179" spans="1:21" x14ac:dyDescent="0.3">
      <c r="A179" t="s">
        <v>12</v>
      </c>
      <c r="B179" t="s">
        <v>37</v>
      </c>
      <c r="C179" t="s">
        <v>202</v>
      </c>
      <c r="D179" s="3">
        <v>5145</v>
      </c>
      <c r="E179" s="3">
        <v>5517</v>
      </c>
      <c r="F179" s="3">
        <v>64918</v>
      </c>
      <c r="G179" s="3">
        <v>56742</v>
      </c>
      <c r="H179" s="2">
        <v>16501825</v>
      </c>
      <c r="I179" s="2">
        <v>16243751</v>
      </c>
      <c r="J179" s="2">
        <v>6167103</v>
      </c>
      <c r="K179" s="2">
        <v>6545534</v>
      </c>
      <c r="L179" s="2">
        <v>1462106</v>
      </c>
      <c r="M179" s="2">
        <v>1399427</v>
      </c>
      <c r="N179" s="2">
        <v>4704998</v>
      </c>
      <c r="O179" s="2">
        <v>5146108</v>
      </c>
      <c r="P179" s="2">
        <v>922943</v>
      </c>
      <c r="Q179" s="2">
        <v>847407</v>
      </c>
      <c r="R179" s="2">
        <v>840083</v>
      </c>
      <c r="S179" s="2">
        <v>812200</v>
      </c>
      <c r="T179" s="2">
        <v>2941972</v>
      </c>
      <c r="U179" s="2">
        <v>3486500</v>
      </c>
    </row>
    <row r="180" spans="1:21" x14ac:dyDescent="0.3">
      <c r="A180" t="s">
        <v>12</v>
      </c>
      <c r="B180" t="s">
        <v>37</v>
      </c>
      <c r="C180" t="s">
        <v>206</v>
      </c>
      <c r="D180" s="3">
        <v>8518</v>
      </c>
      <c r="E180" s="3">
        <v>7556</v>
      </c>
      <c r="F180" s="3">
        <v>81624</v>
      </c>
      <c r="G180" s="3">
        <v>73776</v>
      </c>
      <c r="H180" s="2">
        <v>5879969</v>
      </c>
      <c r="I180" s="2">
        <v>5277088</v>
      </c>
      <c r="J180" s="2">
        <v>2090632</v>
      </c>
      <c r="K180" s="2">
        <v>1792520</v>
      </c>
      <c r="L180" s="2">
        <v>1451781</v>
      </c>
      <c r="M180" s="2">
        <v>1262546</v>
      </c>
      <c r="N180" s="2">
        <v>638850</v>
      </c>
      <c r="O180" s="2">
        <v>529974</v>
      </c>
      <c r="P180" s="2">
        <v>129653</v>
      </c>
      <c r="Q180" s="2">
        <v>125751</v>
      </c>
      <c r="R180" s="2">
        <v>336345</v>
      </c>
      <c r="S180" s="2">
        <v>319033</v>
      </c>
      <c r="T180" s="2">
        <v>172852</v>
      </c>
      <c r="U180" s="2">
        <v>85190</v>
      </c>
    </row>
    <row r="181" spans="1:21" x14ac:dyDescent="0.3">
      <c r="A181" t="s">
        <v>12</v>
      </c>
      <c r="B181" t="s">
        <v>37</v>
      </c>
      <c r="C181" t="s">
        <v>207</v>
      </c>
      <c r="D181" s="3">
        <v>892</v>
      </c>
      <c r="E181" s="3">
        <v>694</v>
      </c>
      <c r="F181" s="3">
        <v>8806</v>
      </c>
      <c r="G181" s="3">
        <v>6472</v>
      </c>
      <c r="H181" s="2">
        <v>649753</v>
      </c>
      <c r="I181" s="2">
        <v>458975</v>
      </c>
      <c r="J181" s="2">
        <v>210494</v>
      </c>
      <c r="K181" s="2">
        <v>143392</v>
      </c>
      <c r="L181" s="2">
        <v>109599</v>
      </c>
      <c r="M181" s="2">
        <v>121766</v>
      </c>
      <c r="N181" s="2">
        <v>100895</v>
      </c>
      <c r="O181" s="2">
        <v>21626</v>
      </c>
      <c r="P181" s="2">
        <v>11291</v>
      </c>
      <c r="Q181" s="2">
        <v>15100</v>
      </c>
      <c r="R181" s="2">
        <v>28247</v>
      </c>
      <c r="S181" s="2">
        <v>31350</v>
      </c>
      <c r="T181" s="2">
        <v>61357</v>
      </c>
      <c r="U181" s="2">
        <v>-24824</v>
      </c>
    </row>
    <row r="182" spans="1:21" x14ac:dyDescent="0.3">
      <c r="A182" t="s">
        <v>12</v>
      </c>
      <c r="B182" t="s">
        <v>37</v>
      </c>
      <c r="C182" t="s">
        <v>203</v>
      </c>
      <c r="D182" s="3">
        <v>18869</v>
      </c>
      <c r="E182" s="3">
        <v>17012</v>
      </c>
      <c r="F182" s="3">
        <v>123821</v>
      </c>
      <c r="G182" s="3">
        <v>123287</v>
      </c>
      <c r="H182" s="2">
        <v>10323562</v>
      </c>
      <c r="I182" s="2">
        <v>10015513</v>
      </c>
      <c r="J182" s="2">
        <v>4183750</v>
      </c>
      <c r="K182" s="2">
        <v>4037855</v>
      </c>
      <c r="L182" s="2">
        <v>2869289</v>
      </c>
      <c r="M182" s="2">
        <v>2662448</v>
      </c>
      <c r="N182" s="2">
        <v>1314461</v>
      </c>
      <c r="O182" s="2">
        <v>1375407</v>
      </c>
      <c r="P182" s="2">
        <v>246134</v>
      </c>
      <c r="Q182" s="2">
        <v>218946</v>
      </c>
      <c r="R182" s="2">
        <v>691447</v>
      </c>
      <c r="S182" s="2">
        <v>672461</v>
      </c>
      <c r="T182" s="2">
        <v>376880</v>
      </c>
      <c r="U182" s="2">
        <v>484000</v>
      </c>
    </row>
    <row r="183" spans="1:21" x14ac:dyDescent="0.3">
      <c r="A183" t="s">
        <v>12</v>
      </c>
      <c r="B183" t="s">
        <v>37</v>
      </c>
      <c r="C183" t="s">
        <v>208</v>
      </c>
      <c r="D183" s="3">
        <v>0</v>
      </c>
      <c r="E183" s="3">
        <v>0</v>
      </c>
      <c r="F183" s="3">
        <v>0</v>
      </c>
      <c r="G183" s="3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</row>
    <row r="184" spans="1:21" x14ac:dyDescent="0.3">
      <c r="A184" t="s">
        <v>12</v>
      </c>
      <c r="B184" t="s">
        <v>37</v>
      </c>
      <c r="C184" t="s">
        <v>209</v>
      </c>
      <c r="D184" s="3">
        <v>7070</v>
      </c>
      <c r="E184" s="3">
        <v>6009</v>
      </c>
      <c r="F184" s="3">
        <v>50393</v>
      </c>
      <c r="G184" s="3">
        <v>45674</v>
      </c>
      <c r="H184" s="2">
        <v>4174649</v>
      </c>
      <c r="I184" s="2">
        <v>3703944</v>
      </c>
      <c r="J184" s="2">
        <v>1549191</v>
      </c>
      <c r="K184" s="2">
        <v>1378148</v>
      </c>
      <c r="L184" s="2">
        <v>1242795</v>
      </c>
      <c r="M184" s="2">
        <v>1011468</v>
      </c>
      <c r="N184" s="2">
        <v>306396</v>
      </c>
      <c r="O184" s="2">
        <v>366680</v>
      </c>
      <c r="P184" s="2">
        <v>91049</v>
      </c>
      <c r="Q184" s="2">
        <v>81332</v>
      </c>
      <c r="R184" s="2">
        <v>261077</v>
      </c>
      <c r="S184" s="2">
        <v>236313</v>
      </c>
      <c r="T184" s="2">
        <v>-45729</v>
      </c>
      <c r="U184" s="2">
        <v>49035</v>
      </c>
    </row>
    <row r="185" spans="1:21" x14ac:dyDescent="0.3">
      <c r="A185" t="s">
        <v>12</v>
      </c>
      <c r="B185" t="s">
        <v>37</v>
      </c>
      <c r="C185" t="s">
        <v>210</v>
      </c>
      <c r="D185" s="3">
        <v>0</v>
      </c>
      <c r="E185" s="3">
        <v>0</v>
      </c>
      <c r="F185" s="3">
        <v>0</v>
      </c>
      <c r="G185" s="3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</row>
    <row r="186" spans="1:21" x14ac:dyDescent="0.3">
      <c r="A186" t="s">
        <v>12</v>
      </c>
      <c r="B186" t="s">
        <v>37</v>
      </c>
      <c r="C186" t="s">
        <v>211</v>
      </c>
      <c r="D186" s="3">
        <v>10724</v>
      </c>
      <c r="E186" s="3">
        <v>9457</v>
      </c>
      <c r="F186" s="3">
        <v>80052</v>
      </c>
      <c r="G186" s="3">
        <v>70000</v>
      </c>
      <c r="H186" s="2">
        <v>6674374</v>
      </c>
      <c r="I186" s="2">
        <v>5777736</v>
      </c>
      <c r="J186" s="2">
        <v>2563390</v>
      </c>
      <c r="K186" s="2">
        <v>2265023</v>
      </c>
      <c r="L186" s="2">
        <v>1898543</v>
      </c>
      <c r="M186" s="2">
        <v>1770517</v>
      </c>
      <c r="N186" s="2">
        <v>664847</v>
      </c>
      <c r="O186" s="2">
        <v>494506</v>
      </c>
      <c r="P186" s="2">
        <v>141975</v>
      </c>
      <c r="Q186" s="2">
        <v>118473</v>
      </c>
      <c r="R186" s="2">
        <v>405407</v>
      </c>
      <c r="S186" s="2">
        <v>394874</v>
      </c>
      <c r="T186" s="2">
        <v>117466</v>
      </c>
      <c r="U186" s="2">
        <v>-18841</v>
      </c>
    </row>
    <row r="187" spans="1:21" x14ac:dyDescent="0.3">
      <c r="A187" t="s">
        <v>12</v>
      </c>
      <c r="B187" t="s">
        <v>37</v>
      </c>
      <c r="C187" t="s">
        <v>212</v>
      </c>
      <c r="D187" s="3">
        <v>0</v>
      </c>
      <c r="E187" s="3">
        <v>0</v>
      </c>
      <c r="F187" s="3">
        <v>0</v>
      </c>
      <c r="G187" s="3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1770951.78</v>
      </c>
      <c r="N187" s="2">
        <v>0</v>
      </c>
      <c r="O187" s="2">
        <v>-1770951.78</v>
      </c>
      <c r="P187" s="2">
        <v>0</v>
      </c>
      <c r="Q187" s="2">
        <v>118502.25</v>
      </c>
      <c r="R187" s="2">
        <v>0</v>
      </c>
      <c r="S187" s="2">
        <v>394971.55</v>
      </c>
      <c r="T187" s="2">
        <v>0</v>
      </c>
      <c r="U187" s="2">
        <v>-2284425.58</v>
      </c>
    </row>
    <row r="188" spans="1:21" x14ac:dyDescent="0.3">
      <c r="A188" t="s">
        <v>12</v>
      </c>
      <c r="B188" t="s">
        <v>37</v>
      </c>
      <c r="C188" t="s">
        <v>213</v>
      </c>
      <c r="D188" s="3">
        <v>3371</v>
      </c>
      <c r="E188" s="3">
        <v>2867</v>
      </c>
      <c r="F188" s="3">
        <v>26098</v>
      </c>
      <c r="G188" s="3">
        <v>23255</v>
      </c>
      <c r="H188" s="2">
        <v>2125145</v>
      </c>
      <c r="I188" s="2">
        <v>1895472</v>
      </c>
      <c r="J188" s="2">
        <v>822024</v>
      </c>
      <c r="K188" s="2">
        <v>808993</v>
      </c>
      <c r="L188" s="2">
        <v>423006</v>
      </c>
      <c r="M188" s="2">
        <v>425056</v>
      </c>
      <c r="N188" s="2">
        <v>399019</v>
      </c>
      <c r="O188" s="2">
        <v>383937</v>
      </c>
      <c r="P188" s="2">
        <v>112067</v>
      </c>
      <c r="Q188" s="2">
        <v>128969</v>
      </c>
      <c r="R188" s="2">
        <v>554965</v>
      </c>
      <c r="S188" s="2">
        <v>253847</v>
      </c>
      <c r="T188" s="2">
        <v>-268013</v>
      </c>
      <c r="U188" s="2">
        <v>1121</v>
      </c>
    </row>
    <row r="189" spans="1:21" x14ac:dyDescent="0.3">
      <c r="A189" t="s">
        <v>12</v>
      </c>
      <c r="B189" t="s">
        <v>37</v>
      </c>
      <c r="C189" t="s">
        <v>214</v>
      </c>
      <c r="D189" s="3">
        <v>1398</v>
      </c>
      <c r="E189" s="3">
        <v>1221</v>
      </c>
      <c r="F189" s="3">
        <v>12619</v>
      </c>
      <c r="G189" s="3">
        <v>10972</v>
      </c>
      <c r="H189" s="2">
        <v>910849</v>
      </c>
      <c r="I189" s="2">
        <v>803171</v>
      </c>
      <c r="J189" s="2">
        <v>337772</v>
      </c>
      <c r="K189" s="2">
        <v>291537</v>
      </c>
      <c r="L189" s="2">
        <v>180868</v>
      </c>
      <c r="M189" s="2">
        <v>137186</v>
      </c>
      <c r="N189" s="2">
        <v>156904</v>
      </c>
      <c r="O189" s="2">
        <v>154351</v>
      </c>
      <c r="P189" s="2">
        <v>19754</v>
      </c>
      <c r="Q189" s="2">
        <v>20076</v>
      </c>
      <c r="R189" s="2">
        <v>60600</v>
      </c>
      <c r="S189" s="2">
        <v>50667</v>
      </c>
      <c r="T189" s="2">
        <v>76549</v>
      </c>
      <c r="U189" s="2">
        <v>83608</v>
      </c>
    </row>
    <row r="190" spans="1:21" x14ac:dyDescent="0.3">
      <c r="A190" t="s">
        <v>12</v>
      </c>
      <c r="B190" t="s">
        <v>37</v>
      </c>
      <c r="C190" t="s">
        <v>215</v>
      </c>
      <c r="D190" s="3">
        <v>594</v>
      </c>
      <c r="E190" s="3">
        <v>574</v>
      </c>
      <c r="F190" s="3">
        <v>5033</v>
      </c>
      <c r="G190" s="3">
        <v>6170</v>
      </c>
      <c r="H190" s="2">
        <v>358669</v>
      </c>
      <c r="I190" s="2">
        <v>438504</v>
      </c>
      <c r="J190" s="2">
        <v>125426</v>
      </c>
      <c r="K190" s="2">
        <v>170009</v>
      </c>
      <c r="L190" s="2">
        <v>42461</v>
      </c>
      <c r="M190" s="2">
        <v>13345</v>
      </c>
      <c r="N190" s="2">
        <v>82965</v>
      </c>
      <c r="O190" s="2">
        <v>156664</v>
      </c>
      <c r="P190" s="2">
        <v>17519</v>
      </c>
      <c r="Q190" s="2">
        <v>7163</v>
      </c>
      <c r="R190" s="2">
        <v>20546</v>
      </c>
      <c r="S190" s="2">
        <v>14220</v>
      </c>
      <c r="T190" s="2">
        <v>44899</v>
      </c>
      <c r="U190" s="2">
        <v>135281</v>
      </c>
    </row>
    <row r="191" spans="1:21" x14ac:dyDescent="0.3">
      <c r="A191" t="s">
        <v>12</v>
      </c>
      <c r="B191" t="s">
        <v>37</v>
      </c>
      <c r="C191" t="s">
        <v>5</v>
      </c>
      <c r="D191" s="3">
        <v>68325</v>
      </c>
      <c r="E191" s="3">
        <v>62685</v>
      </c>
      <c r="F191" s="3">
        <v>480020</v>
      </c>
      <c r="G191" s="3">
        <v>442270</v>
      </c>
      <c r="H191" s="2">
        <v>56880889</v>
      </c>
      <c r="I191" s="2">
        <v>52496856</v>
      </c>
      <c r="J191" s="2">
        <v>21353999</v>
      </c>
      <c r="K191" s="2">
        <v>20641126</v>
      </c>
      <c r="L191" s="2">
        <v>13856464</v>
      </c>
      <c r="M191" s="2">
        <v>14255270.779999999</v>
      </c>
      <c r="N191" s="2">
        <v>7497536</v>
      </c>
      <c r="O191" s="2">
        <v>6385856.2199999997</v>
      </c>
      <c r="P191" s="2">
        <v>2319864</v>
      </c>
      <c r="Q191" s="2">
        <v>2266766.25</v>
      </c>
      <c r="R191" s="2">
        <v>4450868</v>
      </c>
      <c r="S191" s="2">
        <v>4367545.55</v>
      </c>
      <c r="T191" s="2">
        <v>726803</v>
      </c>
      <c r="U191" s="2">
        <v>-248456.58</v>
      </c>
    </row>
    <row r="192" spans="1:21" x14ac:dyDescent="0.3">
      <c r="A192" t="s">
        <v>13</v>
      </c>
      <c r="B192" t="s">
        <v>4</v>
      </c>
      <c r="C192" t="s">
        <v>216</v>
      </c>
      <c r="D192" s="3">
        <v>21</v>
      </c>
      <c r="E192" s="3">
        <v>23</v>
      </c>
      <c r="F192" s="3">
        <v>108</v>
      </c>
      <c r="G192" s="3">
        <v>84</v>
      </c>
      <c r="H192" s="2">
        <v>36239</v>
      </c>
      <c r="I192" s="2">
        <v>43168</v>
      </c>
      <c r="J192" s="2">
        <v>15645</v>
      </c>
      <c r="K192" s="2">
        <v>17252</v>
      </c>
      <c r="L192" s="2">
        <v>9767</v>
      </c>
      <c r="M192" s="2">
        <v>10986</v>
      </c>
      <c r="N192" s="2">
        <v>5878</v>
      </c>
      <c r="O192" s="2">
        <v>6267</v>
      </c>
      <c r="P192" s="2">
        <v>996</v>
      </c>
      <c r="Q192" s="2">
        <v>1244</v>
      </c>
      <c r="R192" s="2">
        <v>2490</v>
      </c>
      <c r="S192" s="2">
        <v>2753</v>
      </c>
      <c r="T192" s="2">
        <v>2392</v>
      </c>
      <c r="U192" s="2">
        <v>2270</v>
      </c>
    </row>
    <row r="193" spans="1:21" x14ac:dyDescent="0.3">
      <c r="A193" t="s">
        <v>13</v>
      </c>
      <c r="B193" t="s">
        <v>4</v>
      </c>
      <c r="C193" t="s">
        <v>217</v>
      </c>
      <c r="D193" s="3">
        <v>1</v>
      </c>
      <c r="E193" s="3">
        <v>0</v>
      </c>
      <c r="F193" s="3">
        <v>120</v>
      </c>
      <c r="G193" s="3">
        <v>0</v>
      </c>
      <c r="H193" s="2">
        <v>262500</v>
      </c>
      <c r="I193" s="2">
        <v>0</v>
      </c>
      <c r="J193" s="2">
        <v>76125</v>
      </c>
      <c r="K193" s="2">
        <v>0</v>
      </c>
      <c r="L193" s="2">
        <v>72917</v>
      </c>
      <c r="M193" s="2">
        <v>0</v>
      </c>
      <c r="N193" s="2">
        <v>3208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3208</v>
      </c>
      <c r="U193" s="2">
        <v>0</v>
      </c>
    </row>
    <row r="194" spans="1:21" x14ac:dyDescent="0.3">
      <c r="A194" t="s">
        <v>13</v>
      </c>
      <c r="B194" t="s">
        <v>4</v>
      </c>
      <c r="C194" t="s">
        <v>5</v>
      </c>
      <c r="D194" s="3">
        <v>26</v>
      </c>
      <c r="E194" s="3">
        <v>27</v>
      </c>
      <c r="F194" s="3">
        <v>228</v>
      </c>
      <c r="G194" s="3">
        <v>84</v>
      </c>
      <c r="H194" s="2">
        <v>298739</v>
      </c>
      <c r="I194" s="2">
        <v>43168</v>
      </c>
      <c r="J194" s="2">
        <v>91770</v>
      </c>
      <c r="K194" s="2">
        <v>17252</v>
      </c>
      <c r="L194" s="2">
        <v>82684</v>
      </c>
      <c r="M194" s="2">
        <v>10986</v>
      </c>
      <c r="N194" s="2">
        <v>9086</v>
      </c>
      <c r="O194" s="2">
        <v>6267</v>
      </c>
      <c r="P194" s="2">
        <v>996</v>
      </c>
      <c r="Q194" s="2">
        <v>1244</v>
      </c>
      <c r="R194" s="2">
        <v>2490</v>
      </c>
      <c r="S194" s="2">
        <v>2753</v>
      </c>
      <c r="T194" s="2">
        <v>5600</v>
      </c>
      <c r="U194" s="2">
        <v>2270</v>
      </c>
    </row>
    <row r="195" spans="1:21" x14ac:dyDescent="0.3">
      <c r="A195" t="s">
        <v>13</v>
      </c>
      <c r="B195" t="s">
        <v>34</v>
      </c>
      <c r="C195" t="s">
        <v>216</v>
      </c>
      <c r="D195" s="3">
        <v>65</v>
      </c>
      <c r="E195" s="3">
        <v>101</v>
      </c>
      <c r="F195" s="3">
        <v>129</v>
      </c>
      <c r="G195" s="3">
        <v>201</v>
      </c>
      <c r="H195" s="2">
        <v>79267</v>
      </c>
      <c r="I195" s="2">
        <v>120001</v>
      </c>
      <c r="J195" s="2">
        <v>23219</v>
      </c>
      <c r="K195" s="2">
        <v>35256</v>
      </c>
      <c r="L195" s="2">
        <v>21040</v>
      </c>
      <c r="M195" s="2">
        <v>30664</v>
      </c>
      <c r="N195" s="2">
        <v>2179</v>
      </c>
      <c r="O195" s="2">
        <v>4592</v>
      </c>
      <c r="P195" s="2">
        <v>2147</v>
      </c>
      <c r="Q195" s="2">
        <v>3472</v>
      </c>
      <c r="R195" s="2">
        <v>5364</v>
      </c>
      <c r="S195" s="2">
        <v>7684</v>
      </c>
      <c r="T195" s="2">
        <v>-5332</v>
      </c>
      <c r="U195" s="2">
        <v>-6564</v>
      </c>
    </row>
    <row r="196" spans="1:21" x14ac:dyDescent="0.3">
      <c r="A196" t="s">
        <v>13</v>
      </c>
      <c r="B196" t="s">
        <v>34</v>
      </c>
      <c r="C196" t="s">
        <v>218</v>
      </c>
      <c r="D196" s="3">
        <v>0</v>
      </c>
      <c r="E196" s="3">
        <v>2</v>
      </c>
      <c r="F196" s="3">
        <v>0</v>
      </c>
      <c r="G196" s="3">
        <v>6</v>
      </c>
      <c r="H196" s="2">
        <v>0</v>
      </c>
      <c r="I196" s="2">
        <v>2119</v>
      </c>
      <c r="J196" s="2">
        <v>0</v>
      </c>
      <c r="K196" s="2">
        <v>583</v>
      </c>
      <c r="L196" s="2">
        <v>0</v>
      </c>
      <c r="M196" s="2">
        <v>409</v>
      </c>
      <c r="N196" s="2">
        <v>0</v>
      </c>
      <c r="O196" s="2">
        <v>174</v>
      </c>
      <c r="P196" s="2">
        <v>0</v>
      </c>
      <c r="Q196" s="2">
        <v>83</v>
      </c>
      <c r="R196" s="2">
        <v>0</v>
      </c>
      <c r="S196" s="2">
        <v>125</v>
      </c>
      <c r="T196" s="2">
        <v>0</v>
      </c>
      <c r="U196" s="2">
        <v>-34</v>
      </c>
    </row>
    <row r="197" spans="1:21" x14ac:dyDescent="0.3">
      <c r="A197" t="s">
        <v>13</v>
      </c>
      <c r="B197" t="s">
        <v>34</v>
      </c>
      <c r="C197" t="s">
        <v>219</v>
      </c>
      <c r="D197" s="3">
        <v>2</v>
      </c>
      <c r="E197" s="3">
        <v>0</v>
      </c>
      <c r="F197" s="3">
        <v>405</v>
      </c>
      <c r="G197" s="3">
        <v>0</v>
      </c>
      <c r="H197" s="2">
        <v>7130</v>
      </c>
      <c r="I197" s="2">
        <v>0</v>
      </c>
      <c r="J197" s="2">
        <v>2139</v>
      </c>
      <c r="K197" s="2">
        <v>0</v>
      </c>
      <c r="L197" s="2">
        <v>2738</v>
      </c>
      <c r="M197" s="2">
        <v>0</v>
      </c>
      <c r="N197" s="2">
        <v>-599</v>
      </c>
      <c r="O197" s="2">
        <v>0</v>
      </c>
      <c r="P197" s="2">
        <v>194</v>
      </c>
      <c r="Q197" s="2">
        <v>0</v>
      </c>
      <c r="R197" s="2">
        <v>317</v>
      </c>
      <c r="S197" s="2">
        <v>0</v>
      </c>
      <c r="T197" s="2">
        <v>-1110</v>
      </c>
      <c r="U197" s="2">
        <v>0</v>
      </c>
    </row>
    <row r="198" spans="1:21" x14ac:dyDescent="0.3">
      <c r="A198" t="s">
        <v>13</v>
      </c>
      <c r="B198" t="s">
        <v>34</v>
      </c>
      <c r="C198" t="s">
        <v>220</v>
      </c>
      <c r="D198" s="3">
        <v>0</v>
      </c>
      <c r="E198" s="3">
        <v>1</v>
      </c>
      <c r="F198" s="3">
        <v>0</v>
      </c>
      <c r="G198" s="3">
        <v>7</v>
      </c>
      <c r="H198" s="2">
        <v>0</v>
      </c>
      <c r="I198" s="2">
        <v>1010</v>
      </c>
      <c r="J198" s="2">
        <v>0</v>
      </c>
      <c r="K198" s="2">
        <v>165</v>
      </c>
      <c r="L198" s="2">
        <v>0</v>
      </c>
      <c r="M198" s="2">
        <v>188</v>
      </c>
      <c r="N198" s="2">
        <v>0</v>
      </c>
      <c r="O198" s="2">
        <v>-23</v>
      </c>
      <c r="P198" s="2">
        <v>0</v>
      </c>
      <c r="Q198" s="2">
        <v>46</v>
      </c>
      <c r="R198" s="2">
        <v>0</v>
      </c>
      <c r="S198" s="2">
        <v>63</v>
      </c>
      <c r="T198" s="2">
        <v>0</v>
      </c>
      <c r="U198" s="2">
        <v>-132</v>
      </c>
    </row>
    <row r="199" spans="1:21" x14ac:dyDescent="0.3">
      <c r="A199" t="s">
        <v>13</v>
      </c>
      <c r="B199" t="s">
        <v>34</v>
      </c>
      <c r="C199" t="s">
        <v>5</v>
      </c>
      <c r="D199" s="3">
        <v>68</v>
      </c>
      <c r="E199" s="3">
        <v>105</v>
      </c>
      <c r="F199" s="3">
        <v>534</v>
      </c>
      <c r="G199" s="3">
        <v>214</v>
      </c>
      <c r="H199" s="2">
        <v>86397</v>
      </c>
      <c r="I199" s="2">
        <v>123130</v>
      </c>
      <c r="J199" s="2">
        <v>25358</v>
      </c>
      <c r="K199" s="2">
        <v>36004</v>
      </c>
      <c r="L199" s="2">
        <v>23778</v>
      </c>
      <c r="M199" s="2">
        <v>31261</v>
      </c>
      <c r="N199" s="2">
        <v>1580</v>
      </c>
      <c r="O199" s="2">
        <v>4743</v>
      </c>
      <c r="P199" s="2">
        <v>2341</v>
      </c>
      <c r="Q199" s="2">
        <v>3601</v>
      </c>
      <c r="R199" s="2">
        <v>5681</v>
      </c>
      <c r="S199" s="2">
        <v>7872</v>
      </c>
      <c r="T199" s="2">
        <v>-6442</v>
      </c>
      <c r="U199" s="2">
        <v>-6730</v>
      </c>
    </row>
    <row r="200" spans="1:21" x14ac:dyDescent="0.3">
      <c r="A200" t="s">
        <v>13</v>
      </c>
      <c r="B200" t="s">
        <v>37</v>
      </c>
      <c r="C200" t="s">
        <v>216</v>
      </c>
      <c r="D200" s="3">
        <v>4124</v>
      </c>
      <c r="E200" s="3">
        <v>5374</v>
      </c>
      <c r="F200" s="3">
        <v>7283</v>
      </c>
      <c r="G200" s="3">
        <v>11620</v>
      </c>
      <c r="H200" s="2">
        <v>3195300</v>
      </c>
      <c r="I200" s="2">
        <v>4303329</v>
      </c>
      <c r="J200" s="2">
        <v>1091990</v>
      </c>
      <c r="K200" s="2">
        <v>1480342</v>
      </c>
      <c r="L200" s="2">
        <v>875243</v>
      </c>
      <c r="M200" s="2">
        <v>1102316</v>
      </c>
      <c r="N200" s="2">
        <v>216747</v>
      </c>
      <c r="O200" s="2">
        <v>378025</v>
      </c>
      <c r="P200" s="2">
        <v>89294</v>
      </c>
      <c r="Q200" s="2">
        <v>124829</v>
      </c>
      <c r="R200" s="2">
        <v>223119</v>
      </c>
      <c r="S200" s="2">
        <v>276227</v>
      </c>
      <c r="T200" s="2">
        <v>-95666</v>
      </c>
      <c r="U200" s="2">
        <v>-23030</v>
      </c>
    </row>
    <row r="201" spans="1:21" x14ac:dyDescent="0.3">
      <c r="A201" t="s">
        <v>13</v>
      </c>
      <c r="B201" t="s">
        <v>37</v>
      </c>
      <c r="C201" t="s">
        <v>221</v>
      </c>
      <c r="D201" s="3">
        <v>0</v>
      </c>
      <c r="E201" s="3">
        <v>0</v>
      </c>
      <c r="F201" s="3">
        <v>0</v>
      </c>
      <c r="G201" s="3">
        <v>0</v>
      </c>
      <c r="H201" s="2">
        <v>7191798.9299999997</v>
      </c>
      <c r="I201" s="2">
        <v>4278784.53</v>
      </c>
      <c r="J201" s="2">
        <v>2248857.31</v>
      </c>
      <c r="K201" s="2">
        <v>1393825.54</v>
      </c>
      <c r="L201" s="2">
        <v>1938318.16</v>
      </c>
      <c r="M201" s="2">
        <v>1086269.6200000001</v>
      </c>
      <c r="N201" s="2">
        <v>310539.15000000002</v>
      </c>
      <c r="O201" s="2">
        <v>307555.92</v>
      </c>
      <c r="P201" s="2">
        <v>197716.19</v>
      </c>
      <c r="Q201" s="2">
        <v>123011.4</v>
      </c>
      <c r="R201" s="2">
        <v>494001.79</v>
      </c>
      <c r="S201" s="2">
        <v>272205.56</v>
      </c>
      <c r="T201" s="2">
        <v>-381178.83</v>
      </c>
      <c r="U201" s="2">
        <v>-87661.04</v>
      </c>
    </row>
    <row r="202" spans="1:21" x14ac:dyDescent="0.3">
      <c r="A202" t="s">
        <v>13</v>
      </c>
      <c r="B202" t="s">
        <v>37</v>
      </c>
      <c r="C202" t="s">
        <v>222</v>
      </c>
      <c r="D202" s="3">
        <v>1181</v>
      </c>
      <c r="E202" s="3">
        <v>1033</v>
      </c>
      <c r="F202" s="3">
        <v>32156</v>
      </c>
      <c r="G202" s="3">
        <v>29270</v>
      </c>
      <c r="H202" s="2">
        <v>779327</v>
      </c>
      <c r="I202" s="2">
        <v>772836</v>
      </c>
      <c r="J202" s="2">
        <v>298757</v>
      </c>
      <c r="K202" s="2">
        <v>313807</v>
      </c>
      <c r="L202" s="2">
        <v>367333</v>
      </c>
      <c r="M202" s="2">
        <v>306334</v>
      </c>
      <c r="N202" s="2">
        <v>-68576</v>
      </c>
      <c r="O202" s="2">
        <v>7473</v>
      </c>
      <c r="P202" s="2">
        <v>26051</v>
      </c>
      <c r="Q202" s="2">
        <v>26777</v>
      </c>
      <c r="R202" s="2">
        <v>36356</v>
      </c>
      <c r="S202" s="2">
        <v>42847</v>
      </c>
      <c r="T202" s="2">
        <v>-130983</v>
      </c>
      <c r="U202" s="2">
        <v>-62152</v>
      </c>
    </row>
    <row r="203" spans="1:21" x14ac:dyDescent="0.3">
      <c r="A203" t="s">
        <v>13</v>
      </c>
      <c r="B203" t="s">
        <v>37</v>
      </c>
      <c r="C203" t="s">
        <v>223</v>
      </c>
      <c r="D203" s="3">
        <v>0</v>
      </c>
      <c r="E203" s="3">
        <v>0</v>
      </c>
      <c r="F203" s="3">
        <v>0</v>
      </c>
      <c r="G203" s="3">
        <v>0</v>
      </c>
      <c r="H203" s="2">
        <v>3273966.96</v>
      </c>
      <c r="I203" s="2">
        <v>2923202</v>
      </c>
      <c r="J203" s="2">
        <v>1429552.48</v>
      </c>
      <c r="K203" s="2">
        <v>1190870.21</v>
      </c>
      <c r="L203" s="2">
        <v>1263840.43</v>
      </c>
      <c r="M203" s="2">
        <v>1064267</v>
      </c>
      <c r="N203" s="2">
        <v>165712.04999999999</v>
      </c>
      <c r="O203" s="2">
        <v>126603.21</v>
      </c>
      <c r="P203" s="2">
        <v>112323.83</v>
      </c>
      <c r="Q203" s="2">
        <v>93029.53</v>
      </c>
      <c r="R203" s="2">
        <v>156770.87</v>
      </c>
      <c r="S203" s="2">
        <v>148860.19</v>
      </c>
      <c r="T203" s="2">
        <v>-103382.65</v>
      </c>
      <c r="U203" s="2">
        <v>-115286.51</v>
      </c>
    </row>
    <row r="204" spans="1:21" x14ac:dyDescent="0.3">
      <c r="A204" t="s">
        <v>13</v>
      </c>
      <c r="B204" t="s">
        <v>37</v>
      </c>
      <c r="C204" t="s">
        <v>224</v>
      </c>
      <c r="D204" s="3">
        <v>1286</v>
      </c>
      <c r="E204" s="3">
        <v>1177</v>
      </c>
      <c r="F204" s="3">
        <v>2011</v>
      </c>
      <c r="G204" s="3">
        <v>2352</v>
      </c>
      <c r="H204" s="2">
        <v>426686</v>
      </c>
      <c r="I204" s="2">
        <v>429160</v>
      </c>
      <c r="J204" s="2">
        <v>158294</v>
      </c>
      <c r="K204" s="2">
        <v>166956</v>
      </c>
      <c r="L204" s="2">
        <v>107514</v>
      </c>
      <c r="M204" s="2">
        <v>103190</v>
      </c>
      <c r="N204" s="2">
        <v>50780</v>
      </c>
      <c r="O204" s="2">
        <v>63766</v>
      </c>
      <c r="P204" s="2">
        <v>17901</v>
      </c>
      <c r="Q204" s="2">
        <v>15196</v>
      </c>
      <c r="R204" s="2">
        <v>15462</v>
      </c>
      <c r="S204" s="2">
        <v>15983</v>
      </c>
      <c r="T204" s="2">
        <v>17417</v>
      </c>
      <c r="U204" s="2">
        <v>32588</v>
      </c>
    </row>
    <row r="205" spans="1:21" x14ac:dyDescent="0.3">
      <c r="A205" t="s">
        <v>13</v>
      </c>
      <c r="B205" t="s">
        <v>37</v>
      </c>
      <c r="C205" t="s">
        <v>225</v>
      </c>
      <c r="D205" s="3">
        <v>0</v>
      </c>
      <c r="E205" s="3">
        <v>0</v>
      </c>
      <c r="F205" s="3">
        <v>0</v>
      </c>
      <c r="G205" s="3">
        <v>0</v>
      </c>
      <c r="H205" s="2">
        <v>1763613.28</v>
      </c>
      <c r="I205" s="2">
        <v>1854968.48</v>
      </c>
      <c r="J205" s="2">
        <v>876366.51</v>
      </c>
      <c r="K205" s="2">
        <v>878463.93</v>
      </c>
      <c r="L205" s="2">
        <v>438656.46</v>
      </c>
      <c r="M205" s="2">
        <v>444624.99</v>
      </c>
      <c r="N205" s="2">
        <v>437710.05</v>
      </c>
      <c r="O205" s="2">
        <v>433838.94</v>
      </c>
      <c r="P205" s="2">
        <v>73035.649999999994</v>
      </c>
      <c r="Q205" s="2">
        <v>65474.66</v>
      </c>
      <c r="R205" s="2">
        <v>63091.61</v>
      </c>
      <c r="S205" s="2">
        <v>68866.89</v>
      </c>
      <c r="T205" s="2">
        <v>301582.78999999998</v>
      </c>
      <c r="U205" s="2">
        <v>299497.39</v>
      </c>
    </row>
    <row r="206" spans="1:21" x14ac:dyDescent="0.3">
      <c r="A206" t="s">
        <v>13</v>
      </c>
      <c r="B206" t="s">
        <v>37</v>
      </c>
      <c r="C206" t="s">
        <v>226</v>
      </c>
      <c r="D206" s="3">
        <v>388</v>
      </c>
      <c r="E206" s="3">
        <v>373</v>
      </c>
      <c r="F206" s="3">
        <v>670</v>
      </c>
      <c r="G206" s="3">
        <v>741</v>
      </c>
      <c r="H206" s="2">
        <v>179318</v>
      </c>
      <c r="I206" s="2">
        <v>189981</v>
      </c>
      <c r="J206" s="2">
        <v>63236</v>
      </c>
      <c r="K206" s="2">
        <v>71687</v>
      </c>
      <c r="L206" s="2">
        <v>98126</v>
      </c>
      <c r="M206" s="2">
        <v>100451</v>
      </c>
      <c r="N206" s="2">
        <v>-34891</v>
      </c>
      <c r="O206" s="2">
        <v>-28765</v>
      </c>
      <c r="P206" s="2">
        <v>7122</v>
      </c>
      <c r="Q206" s="2">
        <v>6460</v>
      </c>
      <c r="R206" s="2">
        <v>12090</v>
      </c>
      <c r="S206" s="2">
        <v>13967</v>
      </c>
      <c r="T206" s="2">
        <v>-54103</v>
      </c>
      <c r="U206" s="2">
        <v>-49192</v>
      </c>
    </row>
    <row r="207" spans="1:21" x14ac:dyDescent="0.3">
      <c r="A207" t="s">
        <v>13</v>
      </c>
      <c r="B207" t="s">
        <v>37</v>
      </c>
      <c r="C207" t="s">
        <v>227</v>
      </c>
      <c r="D207" s="3">
        <v>0</v>
      </c>
      <c r="E207" s="3">
        <v>0</v>
      </c>
      <c r="F207" s="3">
        <v>0</v>
      </c>
      <c r="G207" s="3">
        <v>0</v>
      </c>
      <c r="H207" s="2">
        <v>628359</v>
      </c>
      <c r="I207" s="2">
        <v>630625</v>
      </c>
      <c r="J207" s="2">
        <v>316358.57</v>
      </c>
      <c r="K207" s="2">
        <v>320357.39</v>
      </c>
      <c r="L207" s="2">
        <v>344561.55</v>
      </c>
      <c r="M207" s="2">
        <v>327538.21000000002</v>
      </c>
      <c r="N207" s="2">
        <v>-28202.98</v>
      </c>
      <c r="O207" s="2">
        <v>-7180.82</v>
      </c>
      <c r="P207" s="2">
        <v>25009.67</v>
      </c>
      <c r="Q207" s="2">
        <v>21065.18</v>
      </c>
      <c r="R207" s="2">
        <v>42458.55</v>
      </c>
      <c r="S207" s="2">
        <v>45543.02</v>
      </c>
      <c r="T207" s="2">
        <v>-95671.2</v>
      </c>
      <c r="U207" s="2">
        <v>-73789.02</v>
      </c>
    </row>
    <row r="208" spans="1:21" x14ac:dyDescent="0.3">
      <c r="A208" t="s">
        <v>13</v>
      </c>
      <c r="B208" t="s">
        <v>37</v>
      </c>
      <c r="C208" t="s">
        <v>228</v>
      </c>
      <c r="D208" s="3">
        <v>0</v>
      </c>
      <c r="E208" s="3">
        <v>0</v>
      </c>
      <c r="F208" s="3">
        <v>0</v>
      </c>
      <c r="G208" s="3">
        <v>0</v>
      </c>
      <c r="H208" s="2">
        <v>3038037.81</v>
      </c>
      <c r="I208" s="2">
        <v>2304490</v>
      </c>
      <c r="J208" s="2">
        <v>1061845.32</v>
      </c>
      <c r="K208" s="2">
        <v>748390.39</v>
      </c>
      <c r="L208" s="2">
        <v>0</v>
      </c>
      <c r="M208" s="2">
        <v>509340.42</v>
      </c>
      <c r="N208" s="2">
        <v>1061845.32</v>
      </c>
      <c r="O208" s="2">
        <v>239049.97</v>
      </c>
      <c r="P208" s="2">
        <v>0</v>
      </c>
      <c r="Q208" s="2">
        <v>0.2</v>
      </c>
      <c r="R208" s="2">
        <v>0</v>
      </c>
      <c r="S208" s="2">
        <v>59424.46</v>
      </c>
      <c r="T208" s="2">
        <v>1061845.32</v>
      </c>
      <c r="U208" s="2">
        <v>179625.31</v>
      </c>
    </row>
    <row r="209" spans="1:21" x14ac:dyDescent="0.3">
      <c r="A209" t="s">
        <v>13</v>
      </c>
      <c r="B209" t="s">
        <v>37</v>
      </c>
      <c r="C209" t="s">
        <v>218</v>
      </c>
      <c r="D209" s="3">
        <v>4180</v>
      </c>
      <c r="E209" s="3">
        <v>3485</v>
      </c>
      <c r="F209" s="3">
        <v>13631</v>
      </c>
      <c r="G209" s="3">
        <v>15279</v>
      </c>
      <c r="H209" s="2">
        <v>7951765</v>
      </c>
      <c r="I209" s="2">
        <v>8002672</v>
      </c>
      <c r="J209" s="2">
        <v>2304552</v>
      </c>
      <c r="K209" s="2">
        <v>2627541</v>
      </c>
      <c r="L209" s="2">
        <v>1644672</v>
      </c>
      <c r="M209" s="2">
        <v>1530977</v>
      </c>
      <c r="N209" s="2">
        <v>659880</v>
      </c>
      <c r="O209" s="2">
        <v>1096564</v>
      </c>
      <c r="P209" s="2">
        <v>345789</v>
      </c>
      <c r="Q209" s="2">
        <v>311449</v>
      </c>
      <c r="R209" s="2">
        <v>462627</v>
      </c>
      <c r="S209" s="2">
        <v>467501</v>
      </c>
      <c r="T209" s="2">
        <v>-148536</v>
      </c>
      <c r="U209" s="2">
        <v>317614</v>
      </c>
    </row>
    <row r="210" spans="1:21" x14ac:dyDescent="0.3">
      <c r="A210" t="s">
        <v>13</v>
      </c>
      <c r="B210" t="s">
        <v>37</v>
      </c>
      <c r="C210" t="s">
        <v>229</v>
      </c>
      <c r="D210" s="3">
        <v>0</v>
      </c>
      <c r="E210" s="3">
        <v>0</v>
      </c>
      <c r="F210" s="3">
        <v>0</v>
      </c>
      <c r="G210" s="3">
        <v>0</v>
      </c>
      <c r="H210" s="2">
        <v>1406580.4</v>
      </c>
      <c r="I210" s="2">
        <v>1626512.44</v>
      </c>
      <c r="J210" s="2">
        <v>615338.42000000004</v>
      </c>
      <c r="K210" s="2">
        <v>717526.3</v>
      </c>
      <c r="L210" s="2">
        <v>295411.59999999998</v>
      </c>
      <c r="M210" s="2">
        <v>309653.09000000003</v>
      </c>
      <c r="N210" s="2">
        <v>319926.82</v>
      </c>
      <c r="O210" s="2">
        <v>407873.21</v>
      </c>
      <c r="P210" s="2">
        <v>62105.34</v>
      </c>
      <c r="Q210" s="2">
        <v>62993.24</v>
      </c>
      <c r="R210" s="2">
        <v>83102.78</v>
      </c>
      <c r="S210" s="2">
        <v>94556.09</v>
      </c>
      <c r="T210" s="2">
        <v>174718.7</v>
      </c>
      <c r="U210" s="2">
        <v>250323.88</v>
      </c>
    </row>
    <row r="211" spans="1:21" x14ac:dyDescent="0.3">
      <c r="A211" t="s">
        <v>13</v>
      </c>
      <c r="B211" t="s">
        <v>37</v>
      </c>
      <c r="C211" t="s">
        <v>230</v>
      </c>
      <c r="D211" s="3">
        <v>1996</v>
      </c>
      <c r="E211" s="3">
        <v>1682</v>
      </c>
      <c r="F211" s="3">
        <v>273828</v>
      </c>
      <c r="G211" s="3">
        <v>231231</v>
      </c>
      <c r="H211" s="2">
        <v>5024577</v>
      </c>
      <c r="I211" s="2">
        <v>4281148</v>
      </c>
      <c r="J211" s="2">
        <v>2060440</v>
      </c>
      <c r="K211" s="2">
        <v>1888216</v>
      </c>
      <c r="L211" s="2">
        <v>1962137</v>
      </c>
      <c r="M211" s="2">
        <v>1692666</v>
      </c>
      <c r="N211" s="2">
        <v>98303</v>
      </c>
      <c r="O211" s="2">
        <v>195550</v>
      </c>
      <c r="P211" s="2">
        <v>173937</v>
      </c>
      <c r="Q211" s="2">
        <v>140846</v>
      </c>
      <c r="R211" s="2">
        <v>678239</v>
      </c>
      <c r="S211" s="2">
        <v>665880</v>
      </c>
      <c r="T211" s="2">
        <v>-753873</v>
      </c>
      <c r="U211" s="2">
        <v>-611176</v>
      </c>
    </row>
    <row r="212" spans="1:21" x14ac:dyDescent="0.3">
      <c r="A212" t="s">
        <v>13</v>
      </c>
      <c r="B212" t="s">
        <v>37</v>
      </c>
      <c r="C212" t="s">
        <v>231</v>
      </c>
      <c r="D212" s="3">
        <v>0</v>
      </c>
      <c r="E212" s="3">
        <v>0</v>
      </c>
      <c r="F212" s="3">
        <v>0</v>
      </c>
      <c r="G212" s="3">
        <v>0</v>
      </c>
      <c r="H212" s="2">
        <v>590867.59</v>
      </c>
      <c r="I212" s="2">
        <v>582555</v>
      </c>
      <c r="J212" s="2">
        <v>308604.63</v>
      </c>
      <c r="K212" s="2">
        <v>273445.7</v>
      </c>
      <c r="L212" s="2">
        <v>111206.2</v>
      </c>
      <c r="M212" s="2">
        <v>232536.08</v>
      </c>
      <c r="N212" s="2">
        <v>197398.43</v>
      </c>
      <c r="O212" s="2">
        <v>40909.620000000003</v>
      </c>
      <c r="P212" s="2">
        <v>20516.16</v>
      </c>
      <c r="Q212" s="2">
        <v>19349.28</v>
      </c>
      <c r="R212" s="2">
        <v>79997.429999999993</v>
      </c>
      <c r="S212" s="2">
        <v>91477.71</v>
      </c>
      <c r="T212" s="2">
        <v>96884.84</v>
      </c>
      <c r="U212" s="2">
        <v>-69917.37</v>
      </c>
    </row>
    <row r="213" spans="1:21" x14ac:dyDescent="0.3">
      <c r="A213" t="s">
        <v>13</v>
      </c>
      <c r="B213" t="s">
        <v>37</v>
      </c>
      <c r="C213" t="s">
        <v>219</v>
      </c>
      <c r="D213" s="3">
        <v>3624</v>
      </c>
      <c r="E213" s="3">
        <v>2780</v>
      </c>
      <c r="F213" s="3">
        <v>300738</v>
      </c>
      <c r="G213" s="3">
        <v>319133</v>
      </c>
      <c r="H213" s="2">
        <v>6472988</v>
      </c>
      <c r="I213" s="2">
        <v>6427342</v>
      </c>
      <c r="J213" s="2">
        <v>2634723</v>
      </c>
      <c r="K213" s="2">
        <v>2812190</v>
      </c>
      <c r="L213" s="2">
        <v>2560646</v>
      </c>
      <c r="M213" s="2">
        <v>2214178</v>
      </c>
      <c r="N213" s="2">
        <v>74076</v>
      </c>
      <c r="O213" s="2">
        <v>598012</v>
      </c>
      <c r="P213" s="2">
        <v>236487</v>
      </c>
      <c r="Q213" s="2">
        <v>211504</v>
      </c>
      <c r="R213" s="2">
        <v>385664</v>
      </c>
      <c r="S213" s="2">
        <v>398297</v>
      </c>
      <c r="T213" s="2">
        <v>-548075</v>
      </c>
      <c r="U213" s="2">
        <v>-11788</v>
      </c>
    </row>
    <row r="214" spans="1:21" x14ac:dyDescent="0.3">
      <c r="A214" t="s">
        <v>13</v>
      </c>
      <c r="B214" t="s">
        <v>37</v>
      </c>
      <c r="C214" t="s">
        <v>232</v>
      </c>
      <c r="D214" s="3">
        <v>0</v>
      </c>
      <c r="E214" s="3">
        <v>0</v>
      </c>
      <c r="F214" s="3">
        <v>0</v>
      </c>
      <c r="G214" s="3">
        <v>0</v>
      </c>
      <c r="H214" s="2">
        <v>1791141.48</v>
      </c>
      <c r="I214" s="2">
        <v>1267860</v>
      </c>
      <c r="J214" s="2">
        <v>789053.55</v>
      </c>
      <c r="K214" s="2">
        <v>504275.42</v>
      </c>
      <c r="L214" s="2">
        <v>429602.68</v>
      </c>
      <c r="M214" s="2">
        <v>417946.05</v>
      </c>
      <c r="N214" s="2">
        <v>359450.87</v>
      </c>
      <c r="O214" s="2">
        <v>86329.37</v>
      </c>
      <c r="P214" s="2">
        <v>67116.87</v>
      </c>
      <c r="Q214" s="2">
        <v>39923.19</v>
      </c>
      <c r="R214" s="2">
        <v>109450.74</v>
      </c>
      <c r="S214" s="2">
        <v>75182.14</v>
      </c>
      <c r="T214" s="2">
        <v>182883.26</v>
      </c>
      <c r="U214" s="2">
        <v>-28775.96</v>
      </c>
    </row>
    <row r="215" spans="1:21" x14ac:dyDescent="0.3">
      <c r="A215" t="s">
        <v>13</v>
      </c>
      <c r="B215" t="s">
        <v>37</v>
      </c>
      <c r="C215" t="s">
        <v>233</v>
      </c>
      <c r="D215" s="3">
        <v>430</v>
      </c>
      <c r="E215" s="3">
        <v>372</v>
      </c>
      <c r="F215" s="3">
        <v>2408</v>
      </c>
      <c r="G215" s="3">
        <v>2678</v>
      </c>
      <c r="H215" s="2">
        <v>588635</v>
      </c>
      <c r="I215" s="2">
        <v>556647</v>
      </c>
      <c r="J215" s="2">
        <v>231088</v>
      </c>
      <c r="K215" s="2">
        <v>253989</v>
      </c>
      <c r="L215" s="2">
        <v>247348</v>
      </c>
      <c r="M215" s="2">
        <v>277159</v>
      </c>
      <c r="N215" s="2">
        <v>-16260</v>
      </c>
      <c r="O215" s="2">
        <v>-23170</v>
      </c>
      <c r="P215" s="2">
        <v>20578</v>
      </c>
      <c r="Q215" s="2">
        <v>50584</v>
      </c>
      <c r="R215" s="2">
        <v>49915</v>
      </c>
      <c r="S215" s="2">
        <v>52646</v>
      </c>
      <c r="T215" s="2">
        <v>-86753</v>
      </c>
      <c r="U215" s="2">
        <v>-126400</v>
      </c>
    </row>
    <row r="216" spans="1:21" x14ac:dyDescent="0.3">
      <c r="A216" t="s">
        <v>13</v>
      </c>
      <c r="B216" t="s">
        <v>37</v>
      </c>
      <c r="C216" t="s">
        <v>234</v>
      </c>
      <c r="D216" s="3">
        <v>0</v>
      </c>
      <c r="E216" s="3">
        <v>0</v>
      </c>
      <c r="F216" s="3">
        <v>0</v>
      </c>
      <c r="G216" s="3">
        <v>0</v>
      </c>
      <c r="H216" s="2">
        <v>47047</v>
      </c>
      <c r="I216" s="2">
        <v>0</v>
      </c>
      <c r="J216" s="2">
        <v>25047.94</v>
      </c>
      <c r="K216" s="2">
        <v>0</v>
      </c>
      <c r="L216" s="2">
        <v>19750.939999999999</v>
      </c>
      <c r="M216" s="2">
        <v>0</v>
      </c>
      <c r="N216" s="2">
        <v>5297</v>
      </c>
      <c r="O216" s="2">
        <v>0</v>
      </c>
      <c r="P216" s="2">
        <v>1643.14</v>
      </c>
      <c r="Q216" s="2">
        <v>0</v>
      </c>
      <c r="R216" s="2">
        <v>3985.57</v>
      </c>
      <c r="S216" s="2">
        <v>0</v>
      </c>
      <c r="T216" s="2">
        <v>-331.71</v>
      </c>
      <c r="U216" s="2">
        <v>0</v>
      </c>
    </row>
    <row r="217" spans="1:21" x14ac:dyDescent="0.3">
      <c r="A217" t="s">
        <v>13</v>
      </c>
      <c r="B217" t="s">
        <v>37</v>
      </c>
      <c r="C217" t="s">
        <v>220</v>
      </c>
      <c r="D217" s="3">
        <v>5004</v>
      </c>
      <c r="E217" s="3">
        <v>4224</v>
      </c>
      <c r="F217" s="3">
        <v>829629</v>
      </c>
      <c r="G217" s="3">
        <v>714555</v>
      </c>
      <c r="H217" s="2">
        <v>61499110</v>
      </c>
      <c r="I217" s="2">
        <v>44395706</v>
      </c>
      <c r="J217" s="2">
        <v>27080952</v>
      </c>
      <c r="K217" s="2">
        <v>20375417</v>
      </c>
      <c r="L217" s="2">
        <v>15734106</v>
      </c>
      <c r="M217" s="2">
        <v>8389960</v>
      </c>
      <c r="N217" s="2">
        <v>11346845</v>
      </c>
      <c r="O217" s="2">
        <v>11985456</v>
      </c>
      <c r="P217" s="2">
        <v>2429058</v>
      </c>
      <c r="Q217" s="2">
        <v>2031408</v>
      </c>
      <c r="R217" s="2">
        <v>3776292</v>
      </c>
      <c r="S217" s="2">
        <v>2816885</v>
      </c>
      <c r="T217" s="2">
        <v>5141495</v>
      </c>
      <c r="U217" s="2">
        <v>7137164</v>
      </c>
    </row>
    <row r="218" spans="1:21" x14ac:dyDescent="0.3">
      <c r="A218" t="s">
        <v>13</v>
      </c>
      <c r="B218" t="s">
        <v>37</v>
      </c>
      <c r="C218" t="s">
        <v>217</v>
      </c>
      <c r="D218" s="3">
        <v>386</v>
      </c>
      <c r="E218" s="3">
        <v>421</v>
      </c>
      <c r="F218" s="3">
        <v>11845</v>
      </c>
      <c r="G218" s="3">
        <v>1022</v>
      </c>
      <c r="H218" s="2">
        <v>23223169</v>
      </c>
      <c r="I218" s="2">
        <v>8825306</v>
      </c>
      <c r="J218" s="2">
        <v>12583707</v>
      </c>
      <c r="K218" s="2">
        <v>3535179</v>
      </c>
      <c r="L218" s="2">
        <v>10518790</v>
      </c>
      <c r="M218" s="2">
        <v>4292806</v>
      </c>
      <c r="N218" s="2">
        <v>2064918</v>
      </c>
      <c r="O218" s="2">
        <v>-757626</v>
      </c>
      <c r="P218" s="2">
        <v>580082</v>
      </c>
      <c r="Q218" s="2">
        <v>214611</v>
      </c>
      <c r="R218" s="2">
        <v>1805364</v>
      </c>
      <c r="S218" s="2">
        <v>570325</v>
      </c>
      <c r="T218" s="2">
        <v>-320528</v>
      </c>
      <c r="U218" s="2">
        <v>-1542563</v>
      </c>
    </row>
    <row r="219" spans="1:21" x14ac:dyDescent="0.3">
      <c r="A219" t="s">
        <v>13</v>
      </c>
      <c r="B219" t="s">
        <v>37</v>
      </c>
      <c r="C219" t="s">
        <v>235</v>
      </c>
      <c r="D219" s="3">
        <v>0</v>
      </c>
      <c r="E219" s="3">
        <v>0</v>
      </c>
      <c r="F219" s="3">
        <v>0</v>
      </c>
      <c r="G219" s="3">
        <v>0</v>
      </c>
      <c r="H219" s="2">
        <v>3414613.5</v>
      </c>
      <c r="I219" s="2">
        <v>3630935</v>
      </c>
      <c r="J219" s="2">
        <v>1637480.45</v>
      </c>
      <c r="K219" s="2">
        <v>1726702.91</v>
      </c>
      <c r="L219" s="2">
        <v>512035.22</v>
      </c>
      <c r="M219" s="2">
        <v>1819737.3</v>
      </c>
      <c r="N219" s="2">
        <v>1125445.23</v>
      </c>
      <c r="O219" s="2">
        <v>-93034.39</v>
      </c>
      <c r="P219" s="2">
        <v>84908.7</v>
      </c>
      <c r="Q219" s="2">
        <v>90974.65</v>
      </c>
      <c r="R219" s="2">
        <v>264286.71999999997</v>
      </c>
      <c r="S219" s="2">
        <v>241763.13</v>
      </c>
      <c r="T219" s="2">
        <v>776249.81</v>
      </c>
      <c r="U219" s="2">
        <v>-425772.17</v>
      </c>
    </row>
    <row r="220" spans="1:21" x14ac:dyDescent="0.3">
      <c r="A220" t="s">
        <v>13</v>
      </c>
      <c r="B220" t="s">
        <v>37</v>
      </c>
      <c r="C220" t="s">
        <v>5</v>
      </c>
      <c r="D220" s="3">
        <v>22431</v>
      </c>
      <c r="E220" s="3">
        <v>20816</v>
      </c>
      <c r="F220" s="3">
        <v>1474199</v>
      </c>
      <c r="G220" s="3">
        <v>1327881</v>
      </c>
      <c r="H220" s="2">
        <v>132486900.95</v>
      </c>
      <c r="I220" s="2">
        <v>97284059.450000003</v>
      </c>
      <c r="J220" s="2">
        <v>57816244.18</v>
      </c>
      <c r="K220" s="2">
        <v>41279181.789999999</v>
      </c>
      <c r="L220" s="2">
        <v>39469298.240000002</v>
      </c>
      <c r="M220" s="2">
        <v>26221949.760000002</v>
      </c>
      <c r="N220" s="2">
        <v>18346943.940000001</v>
      </c>
      <c r="O220" s="2">
        <v>15057230.029999999</v>
      </c>
      <c r="P220" s="2">
        <v>4570674.55</v>
      </c>
      <c r="Q220" s="2">
        <v>3649485.33</v>
      </c>
      <c r="R220" s="2">
        <v>8742274.0600000005</v>
      </c>
      <c r="S220" s="2">
        <v>6418437.1900000004</v>
      </c>
      <c r="T220" s="2">
        <v>5033995.33</v>
      </c>
      <c r="U220" s="2">
        <v>4989309.51</v>
      </c>
    </row>
    <row r="221" spans="1:21" x14ac:dyDescent="0.3">
      <c r="A221" t="s">
        <v>35</v>
      </c>
      <c r="B221" t="s">
        <v>34</v>
      </c>
      <c r="C221" t="s">
        <v>236</v>
      </c>
      <c r="D221" s="3">
        <v>2</v>
      </c>
      <c r="E221" s="3">
        <v>0</v>
      </c>
      <c r="F221" s="3">
        <v>3</v>
      </c>
      <c r="G221" s="3">
        <v>0</v>
      </c>
      <c r="H221" s="2">
        <v>660</v>
      </c>
      <c r="I221" s="2">
        <v>0</v>
      </c>
      <c r="J221" s="2">
        <v>173</v>
      </c>
      <c r="K221" s="2">
        <v>0</v>
      </c>
      <c r="L221" s="2">
        <v>369</v>
      </c>
      <c r="M221" s="2">
        <v>0</v>
      </c>
      <c r="N221" s="2">
        <v>-196</v>
      </c>
      <c r="O221" s="2">
        <v>0</v>
      </c>
      <c r="P221" s="2">
        <v>22</v>
      </c>
      <c r="Q221" s="2">
        <v>0</v>
      </c>
      <c r="R221" s="2">
        <v>42</v>
      </c>
      <c r="S221" s="2">
        <v>0</v>
      </c>
      <c r="T221" s="2">
        <v>-260</v>
      </c>
      <c r="U221" s="2">
        <v>0</v>
      </c>
    </row>
    <row r="222" spans="1:21" x14ac:dyDescent="0.3">
      <c r="A222" t="s">
        <v>35</v>
      </c>
      <c r="B222" t="s">
        <v>34</v>
      </c>
      <c r="C222" t="s">
        <v>5</v>
      </c>
      <c r="D222" s="3">
        <v>2</v>
      </c>
      <c r="E222" s="3">
        <v>0</v>
      </c>
      <c r="F222" s="3">
        <v>3</v>
      </c>
      <c r="G222" s="3">
        <v>0</v>
      </c>
      <c r="H222" s="2">
        <v>660</v>
      </c>
      <c r="I222" s="2">
        <v>0</v>
      </c>
      <c r="J222" s="2">
        <v>173</v>
      </c>
      <c r="K222" s="2">
        <v>0</v>
      </c>
      <c r="L222" s="2">
        <v>369</v>
      </c>
      <c r="M222" s="2">
        <v>0</v>
      </c>
      <c r="N222" s="2">
        <v>-196</v>
      </c>
      <c r="O222" s="2">
        <v>0</v>
      </c>
      <c r="P222" s="2">
        <v>22</v>
      </c>
      <c r="Q222" s="2">
        <v>0</v>
      </c>
      <c r="R222" s="2">
        <v>42</v>
      </c>
      <c r="S222" s="2">
        <v>0</v>
      </c>
      <c r="T222" s="2">
        <v>-260</v>
      </c>
      <c r="U222" s="2">
        <v>0</v>
      </c>
    </row>
    <row r="223" spans="1:21" x14ac:dyDescent="0.3">
      <c r="A223" t="s">
        <v>35</v>
      </c>
      <c r="B223" t="s">
        <v>37</v>
      </c>
      <c r="C223" t="s">
        <v>236</v>
      </c>
      <c r="D223" s="3">
        <v>608</v>
      </c>
      <c r="E223" s="3">
        <v>692</v>
      </c>
      <c r="F223" s="3">
        <v>1024</v>
      </c>
      <c r="G223" s="3">
        <v>1378</v>
      </c>
      <c r="H223" s="2">
        <v>194885</v>
      </c>
      <c r="I223" s="2">
        <v>239990</v>
      </c>
      <c r="J223" s="2">
        <v>80902</v>
      </c>
      <c r="K223" s="2">
        <v>65865</v>
      </c>
      <c r="L223" s="2">
        <v>119848</v>
      </c>
      <c r="M223" s="2">
        <v>154071</v>
      </c>
      <c r="N223" s="2">
        <v>-38946</v>
      </c>
      <c r="O223" s="2">
        <v>-88206</v>
      </c>
      <c r="P223" s="2">
        <v>7168</v>
      </c>
      <c r="Q223" s="2">
        <v>7947</v>
      </c>
      <c r="R223" s="2">
        <v>13686</v>
      </c>
      <c r="S223" s="2">
        <v>19581</v>
      </c>
      <c r="T223" s="2">
        <v>-59801</v>
      </c>
      <c r="U223" s="2">
        <v>-115733</v>
      </c>
    </row>
    <row r="224" spans="1:21" x14ac:dyDescent="0.3">
      <c r="A224" t="s">
        <v>35</v>
      </c>
      <c r="B224" t="s">
        <v>37</v>
      </c>
      <c r="C224" t="s">
        <v>237</v>
      </c>
      <c r="D224" s="3">
        <v>0</v>
      </c>
      <c r="E224" s="3">
        <v>0</v>
      </c>
      <c r="F224" s="3">
        <v>0</v>
      </c>
      <c r="G224" s="3">
        <v>0</v>
      </c>
      <c r="H224" s="2">
        <v>4170144.32</v>
      </c>
      <c r="I224" s="2">
        <v>3842480</v>
      </c>
      <c r="J224" s="2">
        <v>1513720.03</v>
      </c>
      <c r="K224" s="2">
        <v>1340241.04</v>
      </c>
      <c r="L224" s="2">
        <v>2569165.38</v>
      </c>
      <c r="M224" s="2">
        <v>2427540.06</v>
      </c>
      <c r="N224" s="2">
        <v>-1055445.3500000001</v>
      </c>
      <c r="O224" s="2">
        <v>-1087299.02</v>
      </c>
      <c r="P224" s="2">
        <v>153665.07999999999</v>
      </c>
      <c r="Q224" s="2">
        <v>125208.37</v>
      </c>
      <c r="R224" s="2">
        <v>293430.87</v>
      </c>
      <c r="S224" s="2">
        <v>308515.03000000003</v>
      </c>
      <c r="T224" s="2">
        <v>-1502541.3</v>
      </c>
      <c r="U224" s="2">
        <v>-1521022.42</v>
      </c>
    </row>
    <row r="225" spans="1:21" x14ac:dyDescent="0.3">
      <c r="A225" t="s">
        <v>35</v>
      </c>
      <c r="B225" t="s">
        <v>37</v>
      </c>
      <c r="C225" t="s">
        <v>5</v>
      </c>
      <c r="D225" s="3">
        <v>608</v>
      </c>
      <c r="E225" s="3">
        <v>692</v>
      </c>
      <c r="F225" s="3">
        <v>1024</v>
      </c>
      <c r="G225" s="3">
        <v>1378</v>
      </c>
      <c r="H225" s="2">
        <v>4365029.32</v>
      </c>
      <c r="I225" s="2">
        <v>4082470</v>
      </c>
      <c r="J225" s="2">
        <v>1594622.03</v>
      </c>
      <c r="K225" s="2">
        <v>1406106.04</v>
      </c>
      <c r="L225" s="2">
        <v>2689013.38</v>
      </c>
      <c r="M225" s="2">
        <v>2581611.06</v>
      </c>
      <c r="N225" s="2">
        <v>-1094391.3500000001</v>
      </c>
      <c r="O225" s="2">
        <v>-1175505.02</v>
      </c>
      <c r="P225" s="2">
        <v>160833.07999999999</v>
      </c>
      <c r="Q225" s="2">
        <v>133155.37</v>
      </c>
      <c r="R225" s="2">
        <v>307116.87</v>
      </c>
      <c r="S225" s="2">
        <v>328096.03000000003</v>
      </c>
      <c r="T225" s="2">
        <v>-1562342.3</v>
      </c>
      <c r="U225" s="2">
        <v>-1636755.42</v>
      </c>
    </row>
    <row r="226" spans="1:21" x14ac:dyDescent="0.3">
      <c r="A226" t="s">
        <v>36</v>
      </c>
      <c r="B226" t="s">
        <v>4</v>
      </c>
      <c r="C226" t="s">
        <v>238</v>
      </c>
      <c r="D226" s="3">
        <v>1</v>
      </c>
      <c r="E226" s="3">
        <v>0</v>
      </c>
      <c r="F226" s="3">
        <v>0</v>
      </c>
      <c r="G226" s="3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</row>
    <row r="227" spans="1:21" x14ac:dyDescent="0.3">
      <c r="A227" t="s">
        <v>36</v>
      </c>
      <c r="B227" t="s">
        <v>4</v>
      </c>
      <c r="C227" t="s">
        <v>5</v>
      </c>
      <c r="D227" s="3">
        <v>3</v>
      </c>
      <c r="E227" s="3">
        <v>2</v>
      </c>
      <c r="F227" s="3">
        <v>0</v>
      </c>
      <c r="G227" s="3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</row>
    <row r="228" spans="1:21" x14ac:dyDescent="0.3">
      <c r="A228" t="s">
        <v>36</v>
      </c>
      <c r="B228" t="s">
        <v>34</v>
      </c>
      <c r="C228" t="s">
        <v>238</v>
      </c>
      <c r="D228" s="3">
        <v>1</v>
      </c>
      <c r="E228" s="3">
        <v>0</v>
      </c>
      <c r="F228" s="3">
        <v>1</v>
      </c>
      <c r="G228" s="3">
        <v>0</v>
      </c>
      <c r="H228" s="2">
        <v>330</v>
      </c>
      <c r="I228" s="2">
        <v>0</v>
      </c>
      <c r="J228" s="2">
        <v>39</v>
      </c>
      <c r="K228" s="2">
        <v>0</v>
      </c>
      <c r="L228" s="2">
        <v>148</v>
      </c>
      <c r="M228" s="2">
        <v>0</v>
      </c>
      <c r="N228" s="2">
        <v>-109</v>
      </c>
      <c r="O228" s="2">
        <v>0</v>
      </c>
      <c r="P228" s="2">
        <v>55</v>
      </c>
      <c r="Q228" s="2">
        <v>0</v>
      </c>
      <c r="R228" s="2">
        <v>52</v>
      </c>
      <c r="S228" s="2">
        <v>0</v>
      </c>
      <c r="T228" s="2">
        <v>-215</v>
      </c>
      <c r="U228" s="2">
        <v>0</v>
      </c>
    </row>
    <row r="229" spans="1:21" x14ac:dyDescent="0.3">
      <c r="A229" t="s">
        <v>36</v>
      </c>
      <c r="B229" t="s">
        <v>34</v>
      </c>
      <c r="C229" t="s">
        <v>239</v>
      </c>
      <c r="D229" s="3">
        <v>0</v>
      </c>
      <c r="E229" s="3">
        <v>1</v>
      </c>
      <c r="F229" s="3">
        <v>0</v>
      </c>
      <c r="G229" s="3">
        <v>1</v>
      </c>
      <c r="H229" s="2">
        <v>0</v>
      </c>
      <c r="I229" s="2">
        <v>640</v>
      </c>
      <c r="J229" s="2">
        <v>0</v>
      </c>
      <c r="K229" s="2">
        <v>47</v>
      </c>
      <c r="L229" s="2">
        <v>0</v>
      </c>
      <c r="M229" s="2">
        <v>467</v>
      </c>
      <c r="N229" s="2">
        <v>0</v>
      </c>
      <c r="O229" s="2">
        <v>-420</v>
      </c>
      <c r="P229" s="2">
        <v>0</v>
      </c>
      <c r="Q229" s="2">
        <v>81</v>
      </c>
      <c r="R229" s="2">
        <v>0</v>
      </c>
      <c r="S229" s="2">
        <v>182</v>
      </c>
      <c r="T229" s="2">
        <v>0</v>
      </c>
      <c r="U229" s="2">
        <v>-683</v>
      </c>
    </row>
    <row r="230" spans="1:21" x14ac:dyDescent="0.3">
      <c r="A230" t="s">
        <v>36</v>
      </c>
      <c r="B230" t="s">
        <v>34</v>
      </c>
      <c r="C230" t="s">
        <v>240</v>
      </c>
      <c r="D230" s="3">
        <v>1</v>
      </c>
      <c r="E230" s="3">
        <v>0</v>
      </c>
      <c r="F230" s="3">
        <v>2</v>
      </c>
      <c r="G230" s="3">
        <v>0</v>
      </c>
      <c r="H230" s="2">
        <v>387</v>
      </c>
      <c r="I230" s="2">
        <v>0</v>
      </c>
      <c r="J230" s="2">
        <v>46</v>
      </c>
      <c r="K230" s="2">
        <v>0</v>
      </c>
      <c r="L230" s="2">
        <v>179</v>
      </c>
      <c r="M230" s="2">
        <v>0</v>
      </c>
      <c r="N230" s="2">
        <v>-133</v>
      </c>
      <c r="O230" s="2">
        <v>0</v>
      </c>
      <c r="P230" s="2">
        <v>36</v>
      </c>
      <c r="Q230" s="2">
        <v>0</v>
      </c>
      <c r="R230" s="2">
        <v>46</v>
      </c>
      <c r="S230" s="2">
        <v>0</v>
      </c>
      <c r="T230" s="2">
        <v>-214</v>
      </c>
      <c r="U230" s="2">
        <v>0</v>
      </c>
    </row>
    <row r="231" spans="1:21" x14ac:dyDescent="0.3">
      <c r="A231" t="s">
        <v>36</v>
      </c>
      <c r="B231" t="s">
        <v>34</v>
      </c>
      <c r="C231" t="s">
        <v>241</v>
      </c>
      <c r="D231" s="3">
        <v>2</v>
      </c>
      <c r="E231" s="3">
        <v>2</v>
      </c>
      <c r="F231" s="3">
        <v>40</v>
      </c>
      <c r="G231" s="3">
        <v>11</v>
      </c>
      <c r="H231" s="2">
        <v>388</v>
      </c>
      <c r="I231" s="2">
        <v>135</v>
      </c>
      <c r="J231" s="2">
        <v>65</v>
      </c>
      <c r="K231" s="2">
        <v>29</v>
      </c>
      <c r="L231" s="2">
        <v>69</v>
      </c>
      <c r="M231" s="2">
        <v>26</v>
      </c>
      <c r="N231" s="2">
        <v>-5</v>
      </c>
      <c r="O231" s="2">
        <v>3</v>
      </c>
      <c r="P231" s="2">
        <v>20</v>
      </c>
      <c r="Q231" s="2">
        <v>10</v>
      </c>
      <c r="R231" s="2">
        <v>26</v>
      </c>
      <c r="S231" s="2">
        <v>15</v>
      </c>
      <c r="T231" s="2">
        <v>-50</v>
      </c>
      <c r="U231" s="2">
        <v>-22</v>
      </c>
    </row>
    <row r="232" spans="1:21" x14ac:dyDescent="0.3">
      <c r="A232" t="s">
        <v>36</v>
      </c>
      <c r="B232" t="s">
        <v>34</v>
      </c>
      <c r="C232" t="s">
        <v>242</v>
      </c>
      <c r="D232" s="3">
        <v>2</v>
      </c>
      <c r="E232" s="3">
        <v>0</v>
      </c>
      <c r="F232" s="3">
        <v>2</v>
      </c>
      <c r="G232" s="3">
        <v>0</v>
      </c>
      <c r="H232" s="2">
        <v>330</v>
      </c>
      <c r="I232" s="2">
        <v>0</v>
      </c>
      <c r="J232" s="2">
        <v>62</v>
      </c>
      <c r="K232" s="2">
        <v>0</v>
      </c>
      <c r="L232" s="2">
        <v>137</v>
      </c>
      <c r="M232" s="2">
        <v>0</v>
      </c>
      <c r="N232" s="2">
        <v>-75</v>
      </c>
      <c r="O232" s="2">
        <v>0</v>
      </c>
      <c r="P232" s="2">
        <v>37</v>
      </c>
      <c r="Q232" s="2">
        <v>0</v>
      </c>
      <c r="R232" s="2">
        <v>34</v>
      </c>
      <c r="S232" s="2">
        <v>0</v>
      </c>
      <c r="T232" s="2">
        <v>-146</v>
      </c>
      <c r="U232" s="2">
        <v>0</v>
      </c>
    </row>
    <row r="233" spans="1:21" x14ac:dyDescent="0.3">
      <c r="A233" t="s">
        <v>36</v>
      </c>
      <c r="B233" t="s">
        <v>34</v>
      </c>
      <c r="C233" t="s">
        <v>243</v>
      </c>
      <c r="D233" s="3">
        <v>694</v>
      </c>
      <c r="E233" s="3">
        <v>401</v>
      </c>
      <c r="F233" s="3">
        <v>22187</v>
      </c>
      <c r="G233" s="3">
        <v>24056</v>
      </c>
      <c r="H233" s="2">
        <v>3343451</v>
      </c>
      <c r="I233" s="2">
        <v>2620525</v>
      </c>
      <c r="J233" s="2">
        <v>1265921</v>
      </c>
      <c r="K233" s="2">
        <v>1113513</v>
      </c>
      <c r="L233" s="2">
        <v>830322</v>
      </c>
      <c r="M233" s="2">
        <v>743202</v>
      </c>
      <c r="N233" s="2">
        <v>435599</v>
      </c>
      <c r="O233" s="2">
        <v>370310</v>
      </c>
      <c r="P233" s="2">
        <v>113325</v>
      </c>
      <c r="Q233" s="2">
        <v>99295</v>
      </c>
      <c r="R233" s="2">
        <v>334419</v>
      </c>
      <c r="S233" s="2">
        <v>296198</v>
      </c>
      <c r="T233" s="2">
        <v>-12145</v>
      </c>
      <c r="U233" s="2">
        <v>-25182</v>
      </c>
    </row>
    <row r="234" spans="1:21" x14ac:dyDescent="0.3">
      <c r="A234" t="s">
        <v>36</v>
      </c>
      <c r="B234" t="s">
        <v>34</v>
      </c>
      <c r="C234" t="s">
        <v>244</v>
      </c>
      <c r="D234" s="3">
        <v>1</v>
      </c>
      <c r="E234" s="3">
        <v>2</v>
      </c>
      <c r="F234" s="3">
        <v>2</v>
      </c>
      <c r="G234" s="3">
        <v>3</v>
      </c>
      <c r="H234" s="2">
        <v>347</v>
      </c>
      <c r="I234" s="2">
        <v>356</v>
      </c>
      <c r="J234" s="2">
        <v>126</v>
      </c>
      <c r="K234" s="2">
        <v>72</v>
      </c>
      <c r="L234" s="2">
        <v>311</v>
      </c>
      <c r="M234" s="2">
        <v>230</v>
      </c>
      <c r="N234" s="2">
        <v>-185</v>
      </c>
      <c r="O234" s="2">
        <v>-158</v>
      </c>
      <c r="P234" s="2">
        <v>74</v>
      </c>
      <c r="Q234" s="2">
        <v>61</v>
      </c>
      <c r="R234" s="2">
        <v>62</v>
      </c>
      <c r="S234" s="2">
        <v>51</v>
      </c>
      <c r="T234" s="2">
        <v>-320</v>
      </c>
      <c r="U234" s="2">
        <v>-270</v>
      </c>
    </row>
    <row r="235" spans="1:21" x14ac:dyDescent="0.3">
      <c r="A235" t="s">
        <v>36</v>
      </c>
      <c r="B235" t="s">
        <v>34</v>
      </c>
      <c r="C235" t="s">
        <v>5</v>
      </c>
      <c r="D235" s="3">
        <v>704</v>
      </c>
      <c r="E235" s="3">
        <v>410</v>
      </c>
      <c r="F235" s="3">
        <v>22234</v>
      </c>
      <c r="G235" s="3">
        <v>24071</v>
      </c>
      <c r="H235" s="2">
        <v>3345233</v>
      </c>
      <c r="I235" s="2">
        <v>2621656</v>
      </c>
      <c r="J235" s="2">
        <v>1266259</v>
      </c>
      <c r="K235" s="2">
        <v>1113661</v>
      </c>
      <c r="L235" s="2">
        <v>831166</v>
      </c>
      <c r="M235" s="2">
        <v>743925</v>
      </c>
      <c r="N235" s="2">
        <v>435092</v>
      </c>
      <c r="O235" s="2">
        <v>369735</v>
      </c>
      <c r="P235" s="2">
        <v>113547</v>
      </c>
      <c r="Q235" s="2">
        <v>99447</v>
      </c>
      <c r="R235" s="2">
        <v>334639</v>
      </c>
      <c r="S235" s="2">
        <v>296446</v>
      </c>
      <c r="T235" s="2">
        <v>-13090</v>
      </c>
      <c r="U235" s="2">
        <v>-26157</v>
      </c>
    </row>
    <row r="236" spans="1:21" x14ac:dyDescent="0.3">
      <c r="A236" t="s">
        <v>36</v>
      </c>
      <c r="B236" t="s">
        <v>37</v>
      </c>
      <c r="C236" t="s">
        <v>238</v>
      </c>
      <c r="D236" s="3">
        <v>12341</v>
      </c>
      <c r="E236" s="3">
        <v>10347</v>
      </c>
      <c r="F236" s="3">
        <v>26515</v>
      </c>
      <c r="G236" s="3">
        <v>24713</v>
      </c>
      <c r="H236" s="2">
        <v>6538331</v>
      </c>
      <c r="I236" s="2">
        <v>5293308</v>
      </c>
      <c r="J236" s="2">
        <v>2357118</v>
      </c>
      <c r="K236" s="2">
        <v>1882035</v>
      </c>
      <c r="L236" s="2">
        <v>3193285</v>
      </c>
      <c r="M236" s="2">
        <v>2522753</v>
      </c>
      <c r="N236" s="2">
        <v>-836167</v>
      </c>
      <c r="O236" s="2">
        <v>-640718</v>
      </c>
      <c r="P236" s="2">
        <v>1177893</v>
      </c>
      <c r="Q236" s="2">
        <v>1079814</v>
      </c>
      <c r="R236" s="2">
        <v>1128698</v>
      </c>
      <c r="S236" s="2">
        <v>1096459</v>
      </c>
      <c r="T236" s="2">
        <v>-3142758</v>
      </c>
      <c r="U236" s="2">
        <v>-2816991</v>
      </c>
    </row>
    <row r="237" spans="1:21" x14ac:dyDescent="0.3">
      <c r="A237" t="s">
        <v>36</v>
      </c>
      <c r="B237" t="s">
        <v>37</v>
      </c>
      <c r="C237" t="s">
        <v>245</v>
      </c>
      <c r="D237" s="3">
        <v>10583</v>
      </c>
      <c r="E237" s="3">
        <v>11317</v>
      </c>
      <c r="F237" s="3">
        <v>37027</v>
      </c>
      <c r="G237" s="3">
        <v>25545</v>
      </c>
      <c r="H237" s="2">
        <v>5778101</v>
      </c>
      <c r="I237" s="2">
        <v>6212524</v>
      </c>
      <c r="J237" s="2">
        <v>2538359</v>
      </c>
      <c r="K237" s="2">
        <v>2576166</v>
      </c>
      <c r="L237" s="2">
        <v>3855303</v>
      </c>
      <c r="M237" s="2">
        <v>3007719</v>
      </c>
      <c r="N237" s="2">
        <v>-1316945</v>
      </c>
      <c r="O237" s="2">
        <v>-431553</v>
      </c>
      <c r="P237" s="2">
        <v>598130</v>
      </c>
      <c r="Q237" s="2">
        <v>503043</v>
      </c>
      <c r="R237" s="2">
        <v>769640</v>
      </c>
      <c r="S237" s="2">
        <v>711994</v>
      </c>
      <c r="T237" s="2">
        <v>-2684715</v>
      </c>
      <c r="U237" s="2">
        <v>-1646590</v>
      </c>
    </row>
    <row r="238" spans="1:21" x14ac:dyDescent="0.3">
      <c r="A238" t="s">
        <v>36</v>
      </c>
      <c r="B238" t="s">
        <v>37</v>
      </c>
      <c r="C238" t="s">
        <v>246</v>
      </c>
      <c r="D238" s="3">
        <v>10598</v>
      </c>
      <c r="E238" s="3">
        <v>2154</v>
      </c>
      <c r="F238" s="3">
        <v>20067</v>
      </c>
      <c r="G238" s="3">
        <v>4211</v>
      </c>
      <c r="H238" s="2">
        <v>5526361</v>
      </c>
      <c r="I238" s="2">
        <v>1080587</v>
      </c>
      <c r="J238" s="2">
        <v>2124035</v>
      </c>
      <c r="K238" s="2">
        <v>442842</v>
      </c>
      <c r="L238" s="2">
        <v>1474518</v>
      </c>
      <c r="M238" s="2">
        <v>144427</v>
      </c>
      <c r="N238" s="2">
        <v>649517</v>
      </c>
      <c r="O238" s="2">
        <v>298415</v>
      </c>
      <c r="P238" s="2">
        <v>50</v>
      </c>
      <c r="Q238" s="2">
        <v>1</v>
      </c>
      <c r="R238" s="2">
        <v>983863</v>
      </c>
      <c r="S238" s="2">
        <v>53978</v>
      </c>
      <c r="T238" s="2">
        <v>-334396</v>
      </c>
      <c r="U238" s="2">
        <v>244436</v>
      </c>
    </row>
    <row r="239" spans="1:21" x14ac:dyDescent="0.3">
      <c r="A239" t="s">
        <v>36</v>
      </c>
      <c r="B239" t="s">
        <v>37</v>
      </c>
      <c r="C239" t="s">
        <v>247</v>
      </c>
      <c r="D239" s="3">
        <v>6053</v>
      </c>
      <c r="E239" s="3">
        <v>5538</v>
      </c>
      <c r="F239" s="3">
        <v>12186</v>
      </c>
      <c r="G239" s="3">
        <v>13189</v>
      </c>
      <c r="H239" s="2">
        <v>2523661</v>
      </c>
      <c r="I239" s="2">
        <v>2326598</v>
      </c>
      <c r="J239" s="2">
        <v>903188</v>
      </c>
      <c r="K239" s="2">
        <v>859296</v>
      </c>
      <c r="L239" s="2">
        <v>1226567</v>
      </c>
      <c r="M239" s="2">
        <v>1045889</v>
      </c>
      <c r="N239" s="2">
        <v>-323379</v>
      </c>
      <c r="O239" s="2">
        <v>-186593</v>
      </c>
      <c r="P239" s="2">
        <v>99942</v>
      </c>
      <c r="Q239" s="2">
        <v>91029</v>
      </c>
      <c r="R239" s="2">
        <v>239791</v>
      </c>
      <c r="S239" s="2">
        <v>217310</v>
      </c>
      <c r="T239" s="2">
        <v>-663112</v>
      </c>
      <c r="U239" s="2">
        <v>-494932</v>
      </c>
    </row>
    <row r="240" spans="1:21" x14ac:dyDescent="0.3">
      <c r="A240" t="s">
        <v>36</v>
      </c>
      <c r="B240" t="s">
        <v>37</v>
      </c>
      <c r="C240" t="s">
        <v>248</v>
      </c>
      <c r="D240" s="3">
        <v>0</v>
      </c>
      <c r="E240" s="3">
        <v>0</v>
      </c>
      <c r="F240" s="3">
        <v>0</v>
      </c>
      <c r="G240" s="3">
        <v>0</v>
      </c>
      <c r="H240" s="2">
        <v>57787</v>
      </c>
      <c r="I240" s="2">
        <v>0</v>
      </c>
      <c r="J240" s="2">
        <v>21753.48</v>
      </c>
      <c r="K240" s="2">
        <v>0</v>
      </c>
      <c r="L240" s="2">
        <v>28247.11</v>
      </c>
      <c r="M240" s="2">
        <v>0</v>
      </c>
      <c r="N240" s="2">
        <v>-6493.63</v>
      </c>
      <c r="O240" s="2">
        <v>0</v>
      </c>
      <c r="P240" s="2">
        <v>2299.12</v>
      </c>
      <c r="Q240" s="2">
        <v>0</v>
      </c>
      <c r="R240" s="2">
        <v>5513.01</v>
      </c>
      <c r="S240" s="2">
        <v>0</v>
      </c>
      <c r="T240" s="2">
        <v>-14305.76</v>
      </c>
      <c r="U240" s="2">
        <v>0</v>
      </c>
    </row>
    <row r="241" spans="1:21" x14ac:dyDescent="0.3">
      <c r="A241" t="s">
        <v>36</v>
      </c>
      <c r="B241" t="s">
        <v>37</v>
      </c>
      <c r="C241" t="s">
        <v>249</v>
      </c>
      <c r="D241" s="3">
        <v>1022</v>
      </c>
      <c r="E241" s="3">
        <v>873</v>
      </c>
      <c r="F241" s="3">
        <v>4455</v>
      </c>
      <c r="G241" s="3">
        <v>3067</v>
      </c>
      <c r="H241" s="2">
        <v>1186200</v>
      </c>
      <c r="I241" s="2">
        <v>754664</v>
      </c>
      <c r="J241" s="2">
        <v>308361</v>
      </c>
      <c r="K241" s="2">
        <v>318028</v>
      </c>
      <c r="L241" s="2">
        <v>168487</v>
      </c>
      <c r="M241" s="2">
        <v>160097</v>
      </c>
      <c r="N241" s="2">
        <v>139874</v>
      </c>
      <c r="O241" s="2">
        <v>157930</v>
      </c>
      <c r="P241" s="2">
        <v>56029</v>
      </c>
      <c r="Q241" s="2">
        <v>53044</v>
      </c>
      <c r="R241" s="2">
        <v>70972</v>
      </c>
      <c r="S241" s="2">
        <v>63650</v>
      </c>
      <c r="T241" s="2">
        <v>12873</v>
      </c>
      <c r="U241" s="2">
        <v>41236</v>
      </c>
    </row>
    <row r="242" spans="1:21" x14ac:dyDescent="0.3">
      <c r="A242" t="s">
        <v>36</v>
      </c>
      <c r="B242" t="s">
        <v>37</v>
      </c>
      <c r="C242" t="s">
        <v>250</v>
      </c>
      <c r="D242" s="3">
        <v>5208</v>
      </c>
      <c r="E242" s="3">
        <v>5504</v>
      </c>
      <c r="F242" s="3">
        <v>8983</v>
      </c>
      <c r="G242" s="3">
        <v>9660</v>
      </c>
      <c r="H242" s="2">
        <v>2774107</v>
      </c>
      <c r="I242" s="2">
        <v>2832164</v>
      </c>
      <c r="J242" s="2">
        <v>1004127</v>
      </c>
      <c r="K242" s="2">
        <v>1003181</v>
      </c>
      <c r="L242" s="2">
        <v>698486</v>
      </c>
      <c r="M242" s="2">
        <v>514976</v>
      </c>
      <c r="N242" s="2">
        <v>305641</v>
      </c>
      <c r="O242" s="2">
        <v>488206</v>
      </c>
      <c r="P242" s="2">
        <v>152953</v>
      </c>
      <c r="Q242" s="2">
        <v>191958</v>
      </c>
      <c r="R242" s="2">
        <v>244331</v>
      </c>
      <c r="S242" s="2">
        <v>215481</v>
      </c>
      <c r="T242" s="2">
        <v>-91643</v>
      </c>
      <c r="U242" s="2">
        <v>80767</v>
      </c>
    </row>
    <row r="243" spans="1:21" x14ac:dyDescent="0.3">
      <c r="A243" t="s">
        <v>36</v>
      </c>
      <c r="B243" t="s">
        <v>37</v>
      </c>
      <c r="C243" t="s">
        <v>251</v>
      </c>
      <c r="D243" s="3">
        <v>1417</v>
      </c>
      <c r="E243" s="3">
        <v>1106</v>
      </c>
      <c r="F243" s="3">
        <v>15632</v>
      </c>
      <c r="G243" s="3">
        <v>5674</v>
      </c>
      <c r="H243" s="2">
        <v>4830553</v>
      </c>
      <c r="I243" s="2">
        <v>3665444</v>
      </c>
      <c r="J243" s="2">
        <v>1599538</v>
      </c>
      <c r="K243" s="2">
        <v>1340754</v>
      </c>
      <c r="L243" s="2">
        <v>1486724</v>
      </c>
      <c r="M243" s="2">
        <v>1293594</v>
      </c>
      <c r="N243" s="2">
        <v>112814</v>
      </c>
      <c r="O243" s="2">
        <v>47160</v>
      </c>
      <c r="P243" s="2">
        <v>276420</v>
      </c>
      <c r="Q243" s="2">
        <v>288182</v>
      </c>
      <c r="R243" s="2">
        <v>347297</v>
      </c>
      <c r="S243" s="2">
        <v>321582</v>
      </c>
      <c r="T243" s="2">
        <v>-510902</v>
      </c>
      <c r="U243" s="2">
        <v>-562604</v>
      </c>
    </row>
    <row r="244" spans="1:21" x14ac:dyDescent="0.3">
      <c r="A244" t="s">
        <v>36</v>
      </c>
      <c r="B244" t="s">
        <v>37</v>
      </c>
      <c r="C244" t="s">
        <v>252</v>
      </c>
      <c r="D244" s="3">
        <v>668</v>
      </c>
      <c r="E244" s="3">
        <v>628</v>
      </c>
      <c r="F244" s="3">
        <v>13108</v>
      </c>
      <c r="G244" s="3">
        <v>5086</v>
      </c>
      <c r="H244" s="2">
        <v>4307311</v>
      </c>
      <c r="I244" s="2">
        <v>3983368</v>
      </c>
      <c r="J244" s="2">
        <v>1730825</v>
      </c>
      <c r="K244" s="2">
        <v>1876038</v>
      </c>
      <c r="L244" s="2">
        <v>1429277</v>
      </c>
      <c r="M244" s="2">
        <v>1354789</v>
      </c>
      <c r="N244" s="2">
        <v>301549</v>
      </c>
      <c r="O244" s="2">
        <v>521249</v>
      </c>
      <c r="P244" s="2">
        <v>262602</v>
      </c>
      <c r="Q244" s="2">
        <v>320507</v>
      </c>
      <c r="R244" s="2">
        <v>715141</v>
      </c>
      <c r="S244" s="2">
        <v>741766</v>
      </c>
      <c r="T244" s="2">
        <v>-676195</v>
      </c>
      <c r="U244" s="2">
        <v>-541024</v>
      </c>
    </row>
    <row r="245" spans="1:21" x14ac:dyDescent="0.3">
      <c r="A245" t="s">
        <v>36</v>
      </c>
      <c r="B245" t="s">
        <v>37</v>
      </c>
      <c r="C245" t="s">
        <v>239</v>
      </c>
      <c r="D245" s="3">
        <v>1061</v>
      </c>
      <c r="E245" s="3">
        <v>724</v>
      </c>
      <c r="F245" s="3">
        <v>2533</v>
      </c>
      <c r="G245" s="3">
        <v>787</v>
      </c>
      <c r="H245" s="2">
        <v>959129</v>
      </c>
      <c r="I245" s="2">
        <v>487330</v>
      </c>
      <c r="J245" s="2">
        <v>352866</v>
      </c>
      <c r="K245" s="2">
        <v>204515</v>
      </c>
      <c r="L245" s="2">
        <v>447929</v>
      </c>
      <c r="M245" s="2">
        <v>344643</v>
      </c>
      <c r="N245" s="2">
        <v>-95063</v>
      </c>
      <c r="O245" s="2">
        <v>-140128</v>
      </c>
      <c r="P245" s="2">
        <v>75010</v>
      </c>
      <c r="Q245" s="2">
        <v>59625</v>
      </c>
      <c r="R245" s="2">
        <v>158901</v>
      </c>
      <c r="S245" s="2">
        <v>134453</v>
      </c>
      <c r="T245" s="2">
        <v>-328974</v>
      </c>
      <c r="U245" s="2">
        <v>-334206</v>
      </c>
    </row>
    <row r="246" spans="1:21" x14ac:dyDescent="0.3">
      <c r="A246" t="s">
        <v>36</v>
      </c>
      <c r="B246" t="s">
        <v>37</v>
      </c>
      <c r="C246" t="s">
        <v>253</v>
      </c>
      <c r="D246" s="3">
        <v>0</v>
      </c>
      <c r="E246" s="3">
        <v>0</v>
      </c>
      <c r="F246" s="3">
        <v>0</v>
      </c>
      <c r="G246" s="3">
        <v>0</v>
      </c>
      <c r="H246" s="2">
        <v>67960</v>
      </c>
      <c r="I246" s="2">
        <v>0</v>
      </c>
      <c r="J246" s="2">
        <v>13054.34</v>
      </c>
      <c r="K246" s="2">
        <v>0</v>
      </c>
      <c r="L246" s="2">
        <v>31929.01</v>
      </c>
      <c r="M246" s="2">
        <v>0</v>
      </c>
      <c r="N246" s="2">
        <v>-18874.669999999998</v>
      </c>
      <c r="O246" s="2">
        <v>0</v>
      </c>
      <c r="P246" s="2">
        <v>5350.15</v>
      </c>
      <c r="Q246" s="2">
        <v>0</v>
      </c>
      <c r="R246" s="2">
        <v>11324.87</v>
      </c>
      <c r="S246" s="2">
        <v>0</v>
      </c>
      <c r="T246" s="2">
        <v>-35549.69</v>
      </c>
      <c r="U246" s="2">
        <v>0</v>
      </c>
    </row>
    <row r="247" spans="1:21" x14ac:dyDescent="0.3">
      <c r="A247" t="s">
        <v>36</v>
      </c>
      <c r="B247" t="s">
        <v>37</v>
      </c>
      <c r="C247" t="s">
        <v>240</v>
      </c>
      <c r="D247" s="3">
        <v>5271</v>
      </c>
      <c r="E247" s="3">
        <v>4684</v>
      </c>
      <c r="F247" s="3">
        <v>39035</v>
      </c>
      <c r="G247" s="3">
        <v>23676</v>
      </c>
      <c r="H247" s="2">
        <v>3924783</v>
      </c>
      <c r="I247" s="2">
        <v>3703947</v>
      </c>
      <c r="J247" s="2">
        <v>1944951</v>
      </c>
      <c r="K247" s="2">
        <v>1583642</v>
      </c>
      <c r="L247" s="2">
        <v>1775066</v>
      </c>
      <c r="M247" s="2">
        <v>1357731</v>
      </c>
      <c r="N247" s="2">
        <v>169885</v>
      </c>
      <c r="O247" s="2">
        <v>225911</v>
      </c>
      <c r="P247" s="2">
        <v>353990</v>
      </c>
      <c r="Q247" s="2">
        <v>377117</v>
      </c>
      <c r="R247" s="2">
        <v>453620</v>
      </c>
      <c r="S247" s="2">
        <v>663922</v>
      </c>
      <c r="T247" s="2">
        <v>-637725</v>
      </c>
      <c r="U247" s="2">
        <v>-815128</v>
      </c>
    </row>
    <row r="248" spans="1:21" x14ac:dyDescent="0.3">
      <c r="A248" t="s">
        <v>36</v>
      </c>
      <c r="B248" t="s">
        <v>37</v>
      </c>
      <c r="C248" t="s">
        <v>241</v>
      </c>
      <c r="D248" s="3">
        <v>26845</v>
      </c>
      <c r="E248" s="3">
        <v>19194</v>
      </c>
      <c r="F248" s="3">
        <v>2875634</v>
      </c>
      <c r="G248" s="3">
        <v>2464037</v>
      </c>
      <c r="H248" s="2">
        <v>14514262</v>
      </c>
      <c r="I248" s="2">
        <v>11215188</v>
      </c>
      <c r="J248" s="2">
        <v>3776945</v>
      </c>
      <c r="K248" s="2">
        <v>2458416</v>
      </c>
      <c r="L248" s="2">
        <v>2644255</v>
      </c>
      <c r="M248" s="2">
        <v>2093065</v>
      </c>
      <c r="N248" s="2">
        <v>1132690</v>
      </c>
      <c r="O248" s="2">
        <v>365350</v>
      </c>
      <c r="P248" s="2">
        <v>741553</v>
      </c>
      <c r="Q248" s="2">
        <v>787267</v>
      </c>
      <c r="R248" s="2">
        <v>972359</v>
      </c>
      <c r="S248" s="2">
        <v>1198657</v>
      </c>
      <c r="T248" s="2">
        <v>-581222</v>
      </c>
      <c r="U248" s="2">
        <v>-1620574</v>
      </c>
    </row>
    <row r="249" spans="1:21" x14ac:dyDescent="0.3">
      <c r="A249" t="s">
        <v>36</v>
      </c>
      <c r="B249" t="s">
        <v>37</v>
      </c>
      <c r="C249" t="s">
        <v>242</v>
      </c>
      <c r="D249" s="3">
        <v>11928</v>
      </c>
      <c r="E249" s="3">
        <v>11787</v>
      </c>
      <c r="F249" s="3">
        <v>146846</v>
      </c>
      <c r="G249" s="3">
        <v>99603</v>
      </c>
      <c r="H249" s="2">
        <v>7705060</v>
      </c>
      <c r="I249" s="2">
        <v>6606569</v>
      </c>
      <c r="J249" s="2">
        <v>3518999</v>
      </c>
      <c r="K249" s="2">
        <v>2257872</v>
      </c>
      <c r="L249" s="2">
        <v>3665984</v>
      </c>
      <c r="M249" s="2">
        <v>2671683</v>
      </c>
      <c r="N249" s="2">
        <v>-146985</v>
      </c>
      <c r="O249" s="2">
        <v>-413811</v>
      </c>
      <c r="P249" s="2">
        <v>845571</v>
      </c>
      <c r="Q249" s="2">
        <v>840912</v>
      </c>
      <c r="R249" s="2">
        <v>790013</v>
      </c>
      <c r="S249" s="2">
        <v>652016</v>
      </c>
      <c r="T249" s="2">
        <v>-1782569</v>
      </c>
      <c r="U249" s="2">
        <v>-1906739</v>
      </c>
    </row>
    <row r="250" spans="1:21" x14ac:dyDescent="0.3">
      <c r="A250" t="s">
        <v>36</v>
      </c>
      <c r="B250" t="s">
        <v>37</v>
      </c>
      <c r="C250" t="s">
        <v>254</v>
      </c>
      <c r="D250" s="3">
        <v>0</v>
      </c>
      <c r="E250" s="3">
        <v>0</v>
      </c>
      <c r="F250" s="3">
        <v>0</v>
      </c>
      <c r="G250" s="3">
        <v>0</v>
      </c>
      <c r="H250" s="2">
        <v>98874</v>
      </c>
      <c r="I250" s="2">
        <v>0</v>
      </c>
      <c r="J250" s="2">
        <v>43044.49</v>
      </c>
      <c r="K250" s="2">
        <v>0</v>
      </c>
      <c r="L250" s="2">
        <v>41187.72</v>
      </c>
      <c r="M250" s="2">
        <v>0</v>
      </c>
      <c r="N250" s="2">
        <v>1856.77</v>
      </c>
      <c r="O250" s="2">
        <v>0</v>
      </c>
      <c r="P250" s="2">
        <v>9239.7099999999991</v>
      </c>
      <c r="Q250" s="2">
        <v>0</v>
      </c>
      <c r="R250" s="2">
        <v>12078.68</v>
      </c>
      <c r="S250" s="2">
        <v>0</v>
      </c>
      <c r="T250" s="2">
        <v>-19461.62</v>
      </c>
      <c r="U250" s="2">
        <v>0</v>
      </c>
    </row>
    <row r="251" spans="1:21" x14ac:dyDescent="0.3">
      <c r="A251" t="s">
        <v>36</v>
      </c>
      <c r="B251" t="s">
        <v>37</v>
      </c>
      <c r="C251" t="s">
        <v>255</v>
      </c>
      <c r="D251" s="3">
        <v>2184</v>
      </c>
      <c r="E251" s="3">
        <v>2068</v>
      </c>
      <c r="F251" s="3">
        <v>3708</v>
      </c>
      <c r="G251" s="3">
        <v>3923</v>
      </c>
      <c r="H251" s="2">
        <v>956964</v>
      </c>
      <c r="I251" s="2">
        <v>936942</v>
      </c>
      <c r="J251" s="2">
        <v>335001</v>
      </c>
      <c r="K251" s="2">
        <v>313408</v>
      </c>
      <c r="L251" s="2">
        <v>329951</v>
      </c>
      <c r="M251" s="2">
        <v>313984</v>
      </c>
      <c r="N251" s="2">
        <v>5051</v>
      </c>
      <c r="O251" s="2">
        <v>-576</v>
      </c>
      <c r="P251" s="2">
        <v>59256</v>
      </c>
      <c r="Q251" s="2">
        <v>75337</v>
      </c>
      <c r="R251" s="2">
        <v>78917</v>
      </c>
      <c r="S251" s="2">
        <v>80465</v>
      </c>
      <c r="T251" s="2">
        <v>-133123</v>
      </c>
      <c r="U251" s="2">
        <v>-156377</v>
      </c>
    </row>
    <row r="252" spans="1:21" x14ac:dyDescent="0.3">
      <c r="A252" t="s">
        <v>36</v>
      </c>
      <c r="B252" t="s">
        <v>37</v>
      </c>
      <c r="C252" t="s">
        <v>256</v>
      </c>
      <c r="D252" s="3">
        <v>627</v>
      </c>
      <c r="E252" s="3">
        <v>447</v>
      </c>
      <c r="F252" s="3">
        <v>31629</v>
      </c>
      <c r="G252" s="3">
        <v>21944</v>
      </c>
      <c r="H252" s="2">
        <v>2157024</v>
      </c>
      <c r="I252" s="2">
        <v>1383631</v>
      </c>
      <c r="J252" s="2">
        <v>942348</v>
      </c>
      <c r="K252" s="2">
        <v>586729</v>
      </c>
      <c r="L252" s="2">
        <v>860381</v>
      </c>
      <c r="M252" s="2">
        <v>593298</v>
      </c>
      <c r="N252" s="2">
        <v>81967</v>
      </c>
      <c r="O252" s="2">
        <v>-6570</v>
      </c>
      <c r="P252" s="2">
        <v>54048</v>
      </c>
      <c r="Q252" s="2">
        <v>41403</v>
      </c>
      <c r="R252" s="2">
        <v>181636</v>
      </c>
      <c r="S252" s="2">
        <v>134009</v>
      </c>
      <c r="T252" s="2">
        <v>-153716</v>
      </c>
      <c r="U252" s="2">
        <v>-181981</v>
      </c>
    </row>
    <row r="253" spans="1:21" x14ac:dyDescent="0.3">
      <c r="A253" t="s">
        <v>36</v>
      </c>
      <c r="B253" t="s">
        <v>37</v>
      </c>
      <c r="C253" t="s">
        <v>257</v>
      </c>
      <c r="D253" s="3">
        <v>672</v>
      </c>
      <c r="E253" s="3">
        <v>709</v>
      </c>
      <c r="F253" s="3">
        <v>29509</v>
      </c>
      <c r="G253" s="3">
        <v>30947</v>
      </c>
      <c r="H253" s="2">
        <v>2292414</v>
      </c>
      <c r="I253" s="2">
        <v>2117293</v>
      </c>
      <c r="J253" s="2">
        <v>996767</v>
      </c>
      <c r="K253" s="2">
        <v>988387</v>
      </c>
      <c r="L253" s="2">
        <v>1146288</v>
      </c>
      <c r="M253" s="2">
        <v>961048</v>
      </c>
      <c r="N253" s="2">
        <v>-149521</v>
      </c>
      <c r="O253" s="2">
        <v>27338</v>
      </c>
      <c r="P253" s="2">
        <v>238712</v>
      </c>
      <c r="Q253" s="2">
        <v>235507</v>
      </c>
      <c r="R253" s="2">
        <v>253025</v>
      </c>
      <c r="S253" s="2">
        <v>230369</v>
      </c>
      <c r="T253" s="2">
        <v>-641257</v>
      </c>
      <c r="U253" s="2">
        <v>-438538</v>
      </c>
    </row>
    <row r="254" spans="1:21" x14ac:dyDescent="0.3">
      <c r="A254" t="s">
        <v>36</v>
      </c>
      <c r="B254" t="s">
        <v>37</v>
      </c>
      <c r="C254" t="s">
        <v>258</v>
      </c>
      <c r="D254" s="3">
        <v>0</v>
      </c>
      <c r="E254" s="3">
        <v>0</v>
      </c>
      <c r="F254" s="3">
        <v>0</v>
      </c>
      <c r="G254" s="3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</row>
    <row r="255" spans="1:21" x14ac:dyDescent="0.3">
      <c r="A255" t="s">
        <v>36</v>
      </c>
      <c r="B255" t="s">
        <v>37</v>
      </c>
      <c r="C255" t="s">
        <v>259</v>
      </c>
      <c r="D255" s="3">
        <v>0</v>
      </c>
      <c r="E255" s="3">
        <v>0</v>
      </c>
      <c r="F255" s="3">
        <v>0</v>
      </c>
      <c r="G255" s="3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</row>
    <row r="256" spans="1:21" x14ac:dyDescent="0.3">
      <c r="A256" t="s">
        <v>36</v>
      </c>
      <c r="B256" t="s">
        <v>37</v>
      </c>
      <c r="C256" t="s">
        <v>260</v>
      </c>
      <c r="D256" s="3">
        <v>0</v>
      </c>
      <c r="E256" s="3">
        <v>0</v>
      </c>
      <c r="F256" s="3">
        <v>0</v>
      </c>
      <c r="G256" s="3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</row>
    <row r="257" spans="1:21" x14ac:dyDescent="0.3">
      <c r="A257" t="s">
        <v>36</v>
      </c>
      <c r="B257" t="s">
        <v>37</v>
      </c>
      <c r="C257" t="s">
        <v>261</v>
      </c>
      <c r="D257" s="3">
        <v>0</v>
      </c>
      <c r="E257" s="3">
        <v>0</v>
      </c>
      <c r="F257" s="3">
        <v>0</v>
      </c>
      <c r="G257" s="3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</row>
    <row r="258" spans="1:21" x14ac:dyDescent="0.3">
      <c r="A258" t="s">
        <v>36</v>
      </c>
      <c r="B258" t="s">
        <v>37</v>
      </c>
      <c r="C258" t="s">
        <v>262</v>
      </c>
      <c r="D258" s="3">
        <v>0</v>
      </c>
      <c r="E258" s="3">
        <v>0</v>
      </c>
      <c r="F258" s="3">
        <v>0</v>
      </c>
      <c r="G258" s="3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</row>
    <row r="259" spans="1:21" x14ac:dyDescent="0.3">
      <c r="A259" t="s">
        <v>36</v>
      </c>
      <c r="B259" t="s">
        <v>37</v>
      </c>
      <c r="C259" t="s">
        <v>263</v>
      </c>
      <c r="D259" s="3">
        <v>0</v>
      </c>
      <c r="E259" s="3">
        <v>0</v>
      </c>
      <c r="F259" s="3">
        <v>0</v>
      </c>
      <c r="G259" s="3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</row>
    <row r="260" spans="1:21" x14ac:dyDescent="0.3">
      <c r="A260" t="s">
        <v>36</v>
      </c>
      <c r="B260" t="s">
        <v>37</v>
      </c>
      <c r="C260" t="s">
        <v>264</v>
      </c>
      <c r="D260" s="3">
        <v>0</v>
      </c>
      <c r="E260" s="3">
        <v>0</v>
      </c>
      <c r="F260" s="3">
        <v>0</v>
      </c>
      <c r="G260" s="3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</row>
    <row r="261" spans="1:21" x14ac:dyDescent="0.3">
      <c r="A261" t="s">
        <v>36</v>
      </c>
      <c r="B261" t="s">
        <v>37</v>
      </c>
      <c r="C261" t="s">
        <v>265</v>
      </c>
      <c r="D261" s="3">
        <v>0</v>
      </c>
      <c r="E261" s="3">
        <v>4384</v>
      </c>
      <c r="F261" s="3">
        <v>0</v>
      </c>
      <c r="G261" s="3">
        <v>4384</v>
      </c>
      <c r="H261" s="2">
        <v>0</v>
      </c>
      <c r="I261" s="2">
        <v>2227532</v>
      </c>
      <c r="J261" s="2">
        <v>0</v>
      </c>
      <c r="K261" s="2">
        <v>975021</v>
      </c>
      <c r="L261" s="2">
        <v>0</v>
      </c>
      <c r="M261" s="2">
        <v>1743947</v>
      </c>
      <c r="N261" s="2">
        <v>0</v>
      </c>
      <c r="O261" s="2">
        <v>-768926</v>
      </c>
      <c r="P261" s="2">
        <v>0</v>
      </c>
      <c r="Q261" s="2">
        <v>121552</v>
      </c>
      <c r="R261" s="2">
        <v>0</v>
      </c>
      <c r="S261" s="2">
        <v>361192</v>
      </c>
      <c r="T261" s="2">
        <v>0</v>
      </c>
      <c r="U261" s="2">
        <v>-1251670</v>
      </c>
    </row>
    <row r="262" spans="1:21" x14ac:dyDescent="0.3">
      <c r="A262" t="s">
        <v>36</v>
      </c>
      <c r="B262" t="s">
        <v>37</v>
      </c>
      <c r="C262" t="s">
        <v>266</v>
      </c>
      <c r="D262" s="3">
        <v>0</v>
      </c>
      <c r="E262" s="3">
        <v>0</v>
      </c>
      <c r="F262" s="3">
        <v>0</v>
      </c>
      <c r="G262" s="3">
        <v>0</v>
      </c>
      <c r="H262" s="2">
        <v>2008699.13</v>
      </c>
      <c r="I262" s="2">
        <v>0</v>
      </c>
      <c r="J262" s="2">
        <v>2008699.13</v>
      </c>
      <c r="K262" s="2">
        <v>804689.98</v>
      </c>
      <c r="L262" s="2">
        <v>2285560.5299999998</v>
      </c>
      <c r="M262" s="2">
        <v>527492.52</v>
      </c>
      <c r="N262" s="2">
        <v>-276861.40000000002</v>
      </c>
      <c r="O262" s="2">
        <v>277197.46000000002</v>
      </c>
      <c r="P262" s="2">
        <v>149963.48000000001</v>
      </c>
      <c r="Q262" s="2">
        <v>36765.919999999998</v>
      </c>
      <c r="R262" s="2">
        <v>404590.08000000002</v>
      </c>
      <c r="S262" s="2">
        <v>109250.07</v>
      </c>
      <c r="T262" s="2">
        <v>-831414.96</v>
      </c>
      <c r="U262" s="2">
        <v>131181.47</v>
      </c>
    </row>
    <row r="263" spans="1:21" x14ac:dyDescent="0.3">
      <c r="A263" t="s">
        <v>36</v>
      </c>
      <c r="B263" t="s">
        <v>37</v>
      </c>
      <c r="C263" t="s">
        <v>243</v>
      </c>
      <c r="D263" s="3">
        <v>7309</v>
      </c>
      <c r="E263" s="3">
        <v>6670</v>
      </c>
      <c r="F263" s="3">
        <v>16187</v>
      </c>
      <c r="G263" s="3">
        <v>18268</v>
      </c>
      <c r="H263" s="2">
        <v>14002475</v>
      </c>
      <c r="I263" s="2">
        <v>12791116</v>
      </c>
      <c r="J263" s="2">
        <v>5590584</v>
      </c>
      <c r="K263" s="2">
        <v>4686495</v>
      </c>
      <c r="L263" s="2">
        <v>3541735</v>
      </c>
      <c r="M263" s="2">
        <v>3628054</v>
      </c>
      <c r="N263" s="2">
        <v>2048849</v>
      </c>
      <c r="O263" s="2">
        <v>1058441</v>
      </c>
      <c r="P263" s="2">
        <v>483386</v>
      </c>
      <c r="Q263" s="2">
        <v>484724</v>
      </c>
      <c r="R263" s="2">
        <v>1426479</v>
      </c>
      <c r="S263" s="2">
        <v>1445933</v>
      </c>
      <c r="T263" s="2">
        <v>138985</v>
      </c>
      <c r="U263" s="2">
        <v>-872215</v>
      </c>
    </row>
    <row r="264" spans="1:21" x14ac:dyDescent="0.3">
      <c r="A264" t="s">
        <v>36</v>
      </c>
      <c r="B264" t="s">
        <v>37</v>
      </c>
      <c r="C264" t="s">
        <v>267</v>
      </c>
      <c r="D264" s="3">
        <v>0</v>
      </c>
      <c r="E264" s="3">
        <v>0</v>
      </c>
      <c r="F264" s="3">
        <v>0</v>
      </c>
      <c r="G264" s="3">
        <v>0</v>
      </c>
      <c r="H264" s="2">
        <v>266759</v>
      </c>
      <c r="I264" s="2">
        <v>0</v>
      </c>
      <c r="J264" s="2">
        <v>41803.17</v>
      </c>
      <c r="K264" s="2">
        <v>0</v>
      </c>
      <c r="L264" s="2">
        <v>857815.19</v>
      </c>
      <c r="M264" s="2">
        <v>0</v>
      </c>
      <c r="N264" s="2">
        <v>-816012.02</v>
      </c>
      <c r="O264" s="2">
        <v>0</v>
      </c>
      <c r="P264" s="2">
        <v>96707.43</v>
      </c>
      <c r="Q264" s="2">
        <v>0</v>
      </c>
      <c r="R264" s="2">
        <v>365486.6</v>
      </c>
      <c r="S264" s="2">
        <v>0</v>
      </c>
      <c r="T264" s="2">
        <v>-1278206.05</v>
      </c>
      <c r="U264" s="2">
        <v>0</v>
      </c>
    </row>
    <row r="265" spans="1:21" x14ac:dyDescent="0.3">
      <c r="A265" t="s">
        <v>36</v>
      </c>
      <c r="B265" t="s">
        <v>37</v>
      </c>
      <c r="C265" t="s">
        <v>268</v>
      </c>
      <c r="D265" s="3">
        <v>1759</v>
      </c>
      <c r="E265" s="3">
        <v>1987</v>
      </c>
      <c r="F265" s="3">
        <v>1910</v>
      </c>
      <c r="G265" s="3">
        <v>2168</v>
      </c>
      <c r="H265" s="2">
        <v>1732356</v>
      </c>
      <c r="I265" s="2">
        <v>1875252</v>
      </c>
      <c r="J265" s="2">
        <v>1435130</v>
      </c>
      <c r="K265" s="2">
        <v>1525804</v>
      </c>
      <c r="L265" s="2">
        <v>1087976</v>
      </c>
      <c r="M265" s="2">
        <v>1027806</v>
      </c>
      <c r="N265" s="2">
        <v>347154</v>
      </c>
      <c r="O265" s="2">
        <v>497998</v>
      </c>
      <c r="P265" s="2">
        <v>92352</v>
      </c>
      <c r="Q265" s="2">
        <v>88970</v>
      </c>
      <c r="R265" s="2">
        <v>246619</v>
      </c>
      <c r="S265" s="2">
        <v>241306</v>
      </c>
      <c r="T265" s="2">
        <v>8184</v>
      </c>
      <c r="U265" s="2">
        <v>167722</v>
      </c>
    </row>
    <row r="266" spans="1:21" x14ac:dyDescent="0.3">
      <c r="A266" t="s">
        <v>36</v>
      </c>
      <c r="B266" t="s">
        <v>37</v>
      </c>
      <c r="C266" t="s">
        <v>269</v>
      </c>
      <c r="D266" s="3">
        <v>0</v>
      </c>
      <c r="E266" s="3">
        <v>0</v>
      </c>
      <c r="F266" s="3">
        <v>0</v>
      </c>
      <c r="G266" s="3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</row>
    <row r="267" spans="1:21" x14ac:dyDescent="0.3">
      <c r="A267" t="s">
        <v>36</v>
      </c>
      <c r="B267" t="s">
        <v>37</v>
      </c>
      <c r="C267" t="s">
        <v>244</v>
      </c>
      <c r="D267" s="3">
        <v>4780</v>
      </c>
      <c r="E267" s="3">
        <v>4996</v>
      </c>
      <c r="F267" s="3">
        <v>15425</v>
      </c>
      <c r="G267" s="3">
        <v>13365</v>
      </c>
      <c r="H267" s="2">
        <v>1605618</v>
      </c>
      <c r="I267" s="2">
        <v>1662196</v>
      </c>
      <c r="J267" s="2">
        <v>528461</v>
      </c>
      <c r="K267" s="2">
        <v>563100</v>
      </c>
      <c r="L267" s="2">
        <v>1228372</v>
      </c>
      <c r="M267" s="2">
        <v>1071883</v>
      </c>
      <c r="N267" s="2">
        <v>-699911</v>
      </c>
      <c r="O267" s="2">
        <v>-508783</v>
      </c>
      <c r="P267" s="2">
        <v>291542</v>
      </c>
      <c r="Q267" s="2">
        <v>286737</v>
      </c>
      <c r="R267" s="2">
        <v>243837</v>
      </c>
      <c r="S267" s="2">
        <v>237218</v>
      </c>
      <c r="T267" s="2">
        <v>-1235290</v>
      </c>
      <c r="U267" s="2">
        <v>-1032739</v>
      </c>
    </row>
    <row r="268" spans="1:21" x14ac:dyDescent="0.3">
      <c r="A268" t="s">
        <v>36</v>
      </c>
      <c r="B268" t="s">
        <v>37</v>
      </c>
      <c r="C268" t="s">
        <v>270</v>
      </c>
      <c r="D268" s="3">
        <v>0</v>
      </c>
      <c r="E268" s="3">
        <v>0</v>
      </c>
      <c r="F268" s="3">
        <v>0</v>
      </c>
      <c r="G268" s="3">
        <v>0</v>
      </c>
      <c r="H268" s="2">
        <v>116759.44</v>
      </c>
      <c r="I268" s="2">
        <v>0</v>
      </c>
      <c r="J268" s="2">
        <v>56717.27</v>
      </c>
      <c r="K268" s="2">
        <v>0</v>
      </c>
      <c r="L268" s="2">
        <v>90954.02</v>
      </c>
      <c r="M268" s="2">
        <v>0</v>
      </c>
      <c r="N268" s="2">
        <v>-34236.75</v>
      </c>
      <c r="O268" s="2">
        <v>0</v>
      </c>
      <c r="P268" s="2">
        <v>21367.74</v>
      </c>
      <c r="Q268" s="2">
        <v>0</v>
      </c>
      <c r="R268" s="2">
        <v>18341.689999999999</v>
      </c>
      <c r="S268" s="2">
        <v>0</v>
      </c>
      <c r="T268" s="2">
        <v>-73946.179999999993</v>
      </c>
      <c r="U268" s="2">
        <v>0</v>
      </c>
    </row>
    <row r="269" spans="1:21" x14ac:dyDescent="0.3">
      <c r="A269" t="s">
        <v>36</v>
      </c>
      <c r="B269" t="s">
        <v>37</v>
      </c>
      <c r="C269" t="s">
        <v>271</v>
      </c>
      <c r="D269" s="3">
        <v>0</v>
      </c>
      <c r="E269" s="3">
        <v>0</v>
      </c>
      <c r="F269" s="3">
        <v>0</v>
      </c>
      <c r="G269" s="3">
        <v>0</v>
      </c>
      <c r="H269" s="2">
        <v>0</v>
      </c>
      <c r="I269" s="2">
        <v>0</v>
      </c>
      <c r="J269" s="2">
        <v>839958.5</v>
      </c>
      <c r="K269" s="2">
        <v>1035697</v>
      </c>
      <c r="L269" s="2">
        <v>0</v>
      </c>
      <c r="M269" s="2">
        <v>0</v>
      </c>
      <c r="N269" s="2">
        <v>839958.5</v>
      </c>
      <c r="O269" s="2">
        <v>1035697</v>
      </c>
      <c r="P269" s="2">
        <v>0</v>
      </c>
      <c r="Q269" s="2">
        <v>0</v>
      </c>
      <c r="R269" s="2">
        <v>0</v>
      </c>
      <c r="S269" s="2">
        <v>0</v>
      </c>
      <c r="T269" s="2">
        <v>839958.5</v>
      </c>
      <c r="U269" s="2">
        <v>1035697</v>
      </c>
    </row>
    <row r="270" spans="1:21" x14ac:dyDescent="0.3">
      <c r="A270" t="s">
        <v>36</v>
      </c>
      <c r="B270" t="s">
        <v>37</v>
      </c>
      <c r="C270" t="s">
        <v>5</v>
      </c>
      <c r="D270" s="3">
        <v>108856</v>
      </c>
      <c r="E270" s="3">
        <v>94589</v>
      </c>
      <c r="F270" s="3">
        <v>3300389</v>
      </c>
      <c r="G270" s="3">
        <v>2774247</v>
      </c>
      <c r="H270" s="2">
        <v>85931548.569999993</v>
      </c>
      <c r="I270" s="2">
        <v>71155653</v>
      </c>
      <c r="J270" s="2">
        <v>35012633.380000003</v>
      </c>
      <c r="K270" s="2">
        <v>28282115.98</v>
      </c>
      <c r="L270" s="2">
        <v>33596277.579999998</v>
      </c>
      <c r="M270" s="2">
        <v>26378878.52</v>
      </c>
      <c r="N270" s="2">
        <v>1416356.8</v>
      </c>
      <c r="O270" s="2">
        <v>1903234.46</v>
      </c>
      <c r="P270" s="2">
        <v>6144366.6299999999</v>
      </c>
      <c r="Q270" s="2">
        <v>5963494.9199999999</v>
      </c>
      <c r="R270" s="2">
        <v>10122473.93</v>
      </c>
      <c r="S270" s="2">
        <v>8911010.0700000003</v>
      </c>
      <c r="T270" s="2">
        <v>-14850480.76</v>
      </c>
      <c r="U270" s="2">
        <v>-12971268.529999999</v>
      </c>
    </row>
    <row r="271" spans="1:21" x14ac:dyDescent="0.3">
      <c r="A271" t="s">
        <v>14</v>
      </c>
      <c r="B271" t="s">
        <v>4</v>
      </c>
      <c r="C271" t="s">
        <v>272</v>
      </c>
      <c r="D271" s="3">
        <v>31</v>
      </c>
      <c r="E271" s="3">
        <v>57</v>
      </c>
      <c r="F271" s="3">
        <v>50</v>
      </c>
      <c r="G271" s="3">
        <v>65</v>
      </c>
      <c r="H271" s="2">
        <v>7527</v>
      </c>
      <c r="I271" s="2">
        <v>11730</v>
      </c>
      <c r="J271" s="2">
        <v>2890</v>
      </c>
      <c r="K271" s="2">
        <v>4825</v>
      </c>
      <c r="L271" s="2">
        <v>2417</v>
      </c>
      <c r="M271" s="2">
        <v>3225</v>
      </c>
      <c r="N271" s="2">
        <v>473</v>
      </c>
      <c r="O271" s="2">
        <v>1600</v>
      </c>
      <c r="P271" s="2">
        <v>0</v>
      </c>
      <c r="Q271" s="2">
        <v>0</v>
      </c>
      <c r="R271" s="2">
        <v>604</v>
      </c>
      <c r="S271" s="2">
        <v>942</v>
      </c>
      <c r="T271" s="2">
        <v>-131</v>
      </c>
      <c r="U271" s="2">
        <v>658</v>
      </c>
    </row>
    <row r="272" spans="1:21" x14ac:dyDescent="0.3">
      <c r="A272" t="s">
        <v>14</v>
      </c>
      <c r="B272" t="s">
        <v>4</v>
      </c>
      <c r="C272" t="s">
        <v>273</v>
      </c>
      <c r="D272" s="3">
        <v>32</v>
      </c>
      <c r="E272" s="3">
        <v>0</v>
      </c>
      <c r="F272" s="3">
        <v>36</v>
      </c>
      <c r="G272" s="3">
        <v>0</v>
      </c>
      <c r="H272" s="2">
        <v>6766</v>
      </c>
      <c r="I272" s="2">
        <v>0</v>
      </c>
      <c r="J272" s="2">
        <v>2597</v>
      </c>
      <c r="K272" s="2">
        <v>0</v>
      </c>
      <c r="L272" s="2">
        <v>12444</v>
      </c>
      <c r="M272" s="2">
        <v>0</v>
      </c>
      <c r="N272" s="2">
        <v>-9847</v>
      </c>
      <c r="O272" s="2">
        <v>0</v>
      </c>
      <c r="P272" s="2">
        <v>0</v>
      </c>
      <c r="Q272" s="2">
        <v>0</v>
      </c>
      <c r="R272" s="2">
        <v>2272</v>
      </c>
      <c r="S272" s="2">
        <v>0</v>
      </c>
      <c r="T272" s="2">
        <v>-12119</v>
      </c>
      <c r="U272" s="2">
        <v>0</v>
      </c>
    </row>
    <row r="273" spans="1:21" x14ac:dyDescent="0.3">
      <c r="A273" t="s">
        <v>14</v>
      </c>
      <c r="B273" t="s">
        <v>4</v>
      </c>
      <c r="C273" t="s">
        <v>274</v>
      </c>
      <c r="D273" s="3">
        <v>6</v>
      </c>
      <c r="E273" s="3">
        <v>9</v>
      </c>
      <c r="F273" s="3">
        <v>11</v>
      </c>
      <c r="G273" s="3">
        <v>8</v>
      </c>
      <c r="H273" s="2">
        <v>1854</v>
      </c>
      <c r="I273" s="2">
        <v>1927</v>
      </c>
      <c r="J273" s="2">
        <v>585</v>
      </c>
      <c r="K273" s="2">
        <v>886</v>
      </c>
      <c r="L273" s="2">
        <v>726</v>
      </c>
      <c r="M273" s="2">
        <v>730</v>
      </c>
      <c r="N273" s="2">
        <v>-141</v>
      </c>
      <c r="O273" s="2">
        <v>157</v>
      </c>
      <c r="P273" s="2">
        <v>0</v>
      </c>
      <c r="Q273" s="2">
        <v>0</v>
      </c>
      <c r="R273" s="2">
        <v>124</v>
      </c>
      <c r="S273" s="2">
        <v>142</v>
      </c>
      <c r="T273" s="2">
        <v>-264</v>
      </c>
      <c r="U273" s="2">
        <v>14</v>
      </c>
    </row>
    <row r="274" spans="1:21" x14ac:dyDescent="0.3">
      <c r="A274" t="s">
        <v>14</v>
      </c>
      <c r="B274" t="s">
        <v>4</v>
      </c>
      <c r="C274" t="s">
        <v>275</v>
      </c>
      <c r="D274" s="3">
        <v>392</v>
      </c>
      <c r="E274" s="3">
        <v>345</v>
      </c>
      <c r="F274" s="3">
        <v>566</v>
      </c>
      <c r="G274" s="3">
        <v>784</v>
      </c>
      <c r="H274" s="2">
        <v>83446</v>
      </c>
      <c r="I274" s="2">
        <v>82356</v>
      </c>
      <c r="J274" s="2">
        <v>34566</v>
      </c>
      <c r="K274" s="2">
        <v>33234</v>
      </c>
      <c r="L274" s="2">
        <v>25123</v>
      </c>
      <c r="M274" s="2">
        <v>22988</v>
      </c>
      <c r="N274" s="2">
        <v>9443</v>
      </c>
      <c r="O274" s="2">
        <v>10246</v>
      </c>
      <c r="P274" s="2">
        <v>0</v>
      </c>
      <c r="Q274" s="2">
        <v>0</v>
      </c>
      <c r="R274" s="2">
        <v>3900</v>
      </c>
      <c r="S274" s="2">
        <v>3887</v>
      </c>
      <c r="T274" s="2">
        <v>5543</v>
      </c>
      <c r="U274" s="2">
        <v>6359</v>
      </c>
    </row>
    <row r="275" spans="1:21" x14ac:dyDescent="0.3">
      <c r="A275" t="s">
        <v>14</v>
      </c>
      <c r="B275" t="s">
        <v>4</v>
      </c>
      <c r="C275" t="s">
        <v>276</v>
      </c>
      <c r="D275" s="3">
        <v>26</v>
      </c>
      <c r="E275" s="3">
        <v>13</v>
      </c>
      <c r="F275" s="3">
        <v>54</v>
      </c>
      <c r="G275" s="3">
        <v>44</v>
      </c>
      <c r="H275" s="2">
        <v>6695</v>
      </c>
      <c r="I275" s="2">
        <v>3200</v>
      </c>
      <c r="J275" s="2">
        <v>3021</v>
      </c>
      <c r="K275" s="2">
        <v>1265</v>
      </c>
      <c r="L275" s="2">
        <v>2275</v>
      </c>
      <c r="M275" s="2">
        <v>998</v>
      </c>
      <c r="N275" s="2">
        <v>746</v>
      </c>
      <c r="O275" s="2">
        <v>267</v>
      </c>
      <c r="P275" s="2">
        <v>0</v>
      </c>
      <c r="Q275" s="2">
        <v>0</v>
      </c>
      <c r="R275" s="2">
        <v>370</v>
      </c>
      <c r="S275" s="2">
        <v>183</v>
      </c>
      <c r="T275" s="2">
        <v>376</v>
      </c>
      <c r="U275" s="2">
        <v>84</v>
      </c>
    </row>
    <row r="276" spans="1:21" x14ac:dyDescent="0.3">
      <c r="A276" t="s">
        <v>14</v>
      </c>
      <c r="B276" t="s">
        <v>4</v>
      </c>
      <c r="C276" t="s">
        <v>5</v>
      </c>
      <c r="D276" s="3">
        <v>457</v>
      </c>
      <c r="E276" s="3">
        <v>390</v>
      </c>
      <c r="F276" s="3">
        <v>717</v>
      </c>
      <c r="G276" s="3">
        <v>901</v>
      </c>
      <c r="H276" s="2">
        <v>106288</v>
      </c>
      <c r="I276" s="2">
        <v>99213</v>
      </c>
      <c r="J276" s="2">
        <v>43659</v>
      </c>
      <c r="K276" s="2">
        <v>40210</v>
      </c>
      <c r="L276" s="2">
        <v>42985</v>
      </c>
      <c r="M276" s="2">
        <v>27941</v>
      </c>
      <c r="N276" s="2">
        <v>674</v>
      </c>
      <c r="O276" s="2">
        <v>12270</v>
      </c>
      <c r="P276" s="2">
        <v>0</v>
      </c>
      <c r="Q276" s="2">
        <v>0</v>
      </c>
      <c r="R276" s="2">
        <v>7270</v>
      </c>
      <c r="S276" s="2">
        <v>5154</v>
      </c>
      <c r="T276" s="2">
        <v>-6595</v>
      </c>
      <c r="U276" s="2">
        <v>7115</v>
      </c>
    </row>
    <row r="277" spans="1:21" x14ac:dyDescent="0.3">
      <c r="A277" t="s">
        <v>14</v>
      </c>
      <c r="B277" t="s">
        <v>34</v>
      </c>
      <c r="C277" t="s">
        <v>272</v>
      </c>
      <c r="D277" s="3">
        <v>223</v>
      </c>
      <c r="E277" s="3">
        <v>188</v>
      </c>
      <c r="F277" s="3">
        <v>411</v>
      </c>
      <c r="G277" s="3">
        <v>284</v>
      </c>
      <c r="H277" s="2">
        <v>57269</v>
      </c>
      <c r="I277" s="2">
        <v>41002</v>
      </c>
      <c r="J277" s="2">
        <v>17286</v>
      </c>
      <c r="K277" s="2">
        <v>10971</v>
      </c>
      <c r="L277" s="2">
        <v>18372</v>
      </c>
      <c r="M277" s="2">
        <v>11274</v>
      </c>
      <c r="N277" s="2">
        <v>-1086</v>
      </c>
      <c r="O277" s="2">
        <v>-303</v>
      </c>
      <c r="P277" s="2">
        <v>0</v>
      </c>
      <c r="Q277" s="2">
        <v>0</v>
      </c>
      <c r="R277" s="2">
        <v>4592</v>
      </c>
      <c r="S277" s="2">
        <v>3293</v>
      </c>
      <c r="T277" s="2">
        <v>-5678</v>
      </c>
      <c r="U277" s="2">
        <v>-3596</v>
      </c>
    </row>
    <row r="278" spans="1:21" x14ac:dyDescent="0.3">
      <c r="A278" t="s">
        <v>14</v>
      </c>
      <c r="B278" t="s">
        <v>34</v>
      </c>
      <c r="C278" t="s">
        <v>273</v>
      </c>
      <c r="D278" s="3">
        <v>81</v>
      </c>
      <c r="E278" s="3">
        <v>0</v>
      </c>
      <c r="F278" s="3">
        <v>119</v>
      </c>
      <c r="G278" s="3">
        <v>0</v>
      </c>
      <c r="H278" s="2">
        <v>18046</v>
      </c>
      <c r="I278" s="2">
        <v>0</v>
      </c>
      <c r="J278" s="2">
        <v>5360</v>
      </c>
      <c r="K278" s="2">
        <v>0</v>
      </c>
      <c r="L278" s="2">
        <v>33189</v>
      </c>
      <c r="M278" s="2">
        <v>0</v>
      </c>
      <c r="N278" s="2">
        <v>-27829</v>
      </c>
      <c r="O278" s="2">
        <v>0</v>
      </c>
      <c r="P278" s="2">
        <v>0</v>
      </c>
      <c r="Q278" s="2">
        <v>0</v>
      </c>
      <c r="R278" s="2">
        <v>6059</v>
      </c>
      <c r="S278" s="2">
        <v>0</v>
      </c>
      <c r="T278" s="2">
        <v>-33888</v>
      </c>
      <c r="U278" s="2">
        <v>0</v>
      </c>
    </row>
    <row r="279" spans="1:21" x14ac:dyDescent="0.3">
      <c r="A279" t="s">
        <v>14</v>
      </c>
      <c r="B279" t="s">
        <v>34</v>
      </c>
      <c r="C279" t="s">
        <v>274</v>
      </c>
      <c r="D279" s="3">
        <v>84</v>
      </c>
      <c r="E279" s="3">
        <v>45</v>
      </c>
      <c r="F279" s="3">
        <v>182</v>
      </c>
      <c r="G279" s="3">
        <v>49</v>
      </c>
      <c r="H279" s="2">
        <v>24290</v>
      </c>
      <c r="I279" s="2">
        <v>9328</v>
      </c>
      <c r="J279" s="2">
        <v>6344</v>
      </c>
      <c r="K279" s="2">
        <v>2533</v>
      </c>
      <c r="L279" s="2">
        <v>9510</v>
      </c>
      <c r="M279" s="2">
        <v>3533</v>
      </c>
      <c r="N279" s="2">
        <v>-3166</v>
      </c>
      <c r="O279" s="2">
        <v>-1000</v>
      </c>
      <c r="P279" s="2">
        <v>0</v>
      </c>
      <c r="Q279" s="2">
        <v>0</v>
      </c>
      <c r="R279" s="2">
        <v>1619</v>
      </c>
      <c r="S279" s="2">
        <v>689</v>
      </c>
      <c r="T279" s="2">
        <v>-4786</v>
      </c>
      <c r="U279" s="2">
        <v>-1690</v>
      </c>
    </row>
    <row r="280" spans="1:21" x14ac:dyDescent="0.3">
      <c r="A280" t="s">
        <v>14</v>
      </c>
      <c r="B280" t="s">
        <v>34</v>
      </c>
      <c r="C280" t="s">
        <v>277</v>
      </c>
      <c r="D280" s="3">
        <v>1</v>
      </c>
      <c r="E280" s="3">
        <v>0</v>
      </c>
      <c r="F280" s="3">
        <v>1</v>
      </c>
      <c r="G280" s="3">
        <v>0</v>
      </c>
      <c r="H280" s="2">
        <v>322</v>
      </c>
      <c r="I280" s="2">
        <v>0</v>
      </c>
      <c r="J280" s="2">
        <v>109</v>
      </c>
      <c r="K280" s="2">
        <v>0</v>
      </c>
      <c r="L280" s="2">
        <v>155</v>
      </c>
      <c r="M280" s="2">
        <v>0</v>
      </c>
      <c r="N280" s="2">
        <v>-45</v>
      </c>
      <c r="O280" s="2">
        <v>0</v>
      </c>
      <c r="P280" s="2">
        <v>0</v>
      </c>
      <c r="Q280" s="2">
        <v>0</v>
      </c>
      <c r="R280" s="2">
        <v>30</v>
      </c>
      <c r="S280" s="2">
        <v>0</v>
      </c>
      <c r="T280" s="2">
        <v>-75</v>
      </c>
      <c r="U280" s="2">
        <v>0</v>
      </c>
    </row>
    <row r="281" spans="1:21" x14ac:dyDescent="0.3">
      <c r="A281" t="s">
        <v>14</v>
      </c>
      <c r="B281" t="s">
        <v>34</v>
      </c>
      <c r="C281" t="s">
        <v>275</v>
      </c>
      <c r="D281" s="3">
        <v>937</v>
      </c>
      <c r="E281" s="3">
        <v>971</v>
      </c>
      <c r="F281" s="3">
        <v>1537</v>
      </c>
      <c r="G281" s="3">
        <v>3425</v>
      </c>
      <c r="H281" s="2">
        <v>213921</v>
      </c>
      <c r="I281" s="2">
        <v>265996</v>
      </c>
      <c r="J281" s="2">
        <v>57876</v>
      </c>
      <c r="K281" s="2">
        <v>64082</v>
      </c>
      <c r="L281" s="2">
        <v>64353</v>
      </c>
      <c r="M281" s="2">
        <v>74248</v>
      </c>
      <c r="N281" s="2">
        <v>-6478</v>
      </c>
      <c r="O281" s="2">
        <v>-10167</v>
      </c>
      <c r="P281" s="2">
        <v>0</v>
      </c>
      <c r="Q281" s="2">
        <v>0</v>
      </c>
      <c r="R281" s="2">
        <v>9989</v>
      </c>
      <c r="S281" s="2">
        <v>12553</v>
      </c>
      <c r="T281" s="2">
        <v>-16467</v>
      </c>
      <c r="U281" s="2">
        <v>-22720</v>
      </c>
    </row>
    <row r="282" spans="1:21" x14ac:dyDescent="0.3">
      <c r="A282" t="s">
        <v>14</v>
      </c>
      <c r="B282" t="s">
        <v>34</v>
      </c>
      <c r="C282" t="s">
        <v>278</v>
      </c>
      <c r="D282" s="3">
        <v>1</v>
      </c>
      <c r="E282" s="3">
        <v>9</v>
      </c>
      <c r="F282" s="3">
        <v>1</v>
      </c>
      <c r="G282" s="3">
        <v>20</v>
      </c>
      <c r="H282" s="2">
        <v>220</v>
      </c>
      <c r="I282" s="2">
        <v>1660</v>
      </c>
      <c r="J282" s="2">
        <v>14</v>
      </c>
      <c r="K282" s="2">
        <v>607</v>
      </c>
      <c r="L282" s="2">
        <v>62</v>
      </c>
      <c r="M282" s="2">
        <v>469</v>
      </c>
      <c r="N282" s="2">
        <v>-48</v>
      </c>
      <c r="O282" s="2">
        <v>138</v>
      </c>
      <c r="P282" s="2">
        <v>0</v>
      </c>
      <c r="Q282" s="2">
        <v>0</v>
      </c>
      <c r="R282" s="2">
        <v>9</v>
      </c>
      <c r="S282" s="2">
        <v>73</v>
      </c>
      <c r="T282" s="2">
        <v>-57</v>
      </c>
      <c r="U282" s="2">
        <v>65</v>
      </c>
    </row>
    <row r="283" spans="1:21" x14ac:dyDescent="0.3">
      <c r="A283" t="s">
        <v>14</v>
      </c>
      <c r="B283" t="s">
        <v>34</v>
      </c>
      <c r="C283" t="s">
        <v>276</v>
      </c>
      <c r="D283" s="3">
        <v>205</v>
      </c>
      <c r="E283" s="3">
        <v>137</v>
      </c>
      <c r="F283" s="3">
        <v>552</v>
      </c>
      <c r="G283" s="3">
        <v>520</v>
      </c>
      <c r="H283" s="2">
        <v>50198</v>
      </c>
      <c r="I283" s="2">
        <v>34782</v>
      </c>
      <c r="J283" s="2">
        <v>12634</v>
      </c>
      <c r="K283" s="2">
        <v>7689</v>
      </c>
      <c r="L283" s="2">
        <v>17059</v>
      </c>
      <c r="M283" s="2">
        <v>10852</v>
      </c>
      <c r="N283" s="2">
        <v>-4426</v>
      </c>
      <c r="O283" s="2">
        <v>-3163</v>
      </c>
      <c r="P283" s="2">
        <v>0</v>
      </c>
      <c r="Q283" s="2">
        <v>0</v>
      </c>
      <c r="R283" s="2">
        <v>2772</v>
      </c>
      <c r="S283" s="2">
        <v>1989</v>
      </c>
      <c r="T283" s="2">
        <v>-7198</v>
      </c>
      <c r="U283" s="2">
        <v>-5152</v>
      </c>
    </row>
    <row r="284" spans="1:21" x14ac:dyDescent="0.3">
      <c r="A284" t="s">
        <v>14</v>
      </c>
      <c r="B284" t="s">
        <v>34</v>
      </c>
      <c r="C284" t="s">
        <v>5</v>
      </c>
      <c r="D284" s="3">
        <v>1191</v>
      </c>
      <c r="E284" s="3">
        <v>1101</v>
      </c>
      <c r="F284" s="3">
        <v>2803</v>
      </c>
      <c r="G284" s="3">
        <v>4298</v>
      </c>
      <c r="H284" s="2">
        <v>364266</v>
      </c>
      <c r="I284" s="2">
        <v>352768</v>
      </c>
      <c r="J284" s="2">
        <v>99623</v>
      </c>
      <c r="K284" s="2">
        <v>85882</v>
      </c>
      <c r="L284" s="2">
        <v>142700</v>
      </c>
      <c r="M284" s="2">
        <v>100376</v>
      </c>
      <c r="N284" s="2">
        <v>-43078</v>
      </c>
      <c r="O284" s="2">
        <v>-14495</v>
      </c>
      <c r="P284" s="2">
        <v>0</v>
      </c>
      <c r="Q284" s="2">
        <v>0</v>
      </c>
      <c r="R284" s="2">
        <v>25070</v>
      </c>
      <c r="S284" s="2">
        <v>18597</v>
      </c>
      <c r="T284" s="2">
        <v>-68149</v>
      </c>
      <c r="U284" s="2">
        <v>-33093</v>
      </c>
    </row>
    <row r="285" spans="1:21" x14ac:dyDescent="0.3">
      <c r="A285" t="s">
        <v>14</v>
      </c>
      <c r="B285" t="s">
        <v>37</v>
      </c>
      <c r="C285" t="s">
        <v>272</v>
      </c>
      <c r="D285" s="3">
        <v>39</v>
      </c>
      <c r="E285" s="3">
        <v>17</v>
      </c>
      <c r="F285" s="3">
        <v>65</v>
      </c>
      <c r="G285" s="3">
        <v>21</v>
      </c>
      <c r="H285" s="2">
        <v>7587</v>
      </c>
      <c r="I285" s="2">
        <v>1413</v>
      </c>
      <c r="J285" s="2">
        <v>2636</v>
      </c>
      <c r="K285" s="2">
        <v>579</v>
      </c>
      <c r="L285" s="2">
        <v>2431</v>
      </c>
      <c r="M285" s="2">
        <v>389</v>
      </c>
      <c r="N285" s="2">
        <v>205</v>
      </c>
      <c r="O285" s="2">
        <v>190</v>
      </c>
      <c r="P285" s="2">
        <v>0</v>
      </c>
      <c r="Q285" s="2">
        <v>0</v>
      </c>
      <c r="R285" s="2">
        <v>608</v>
      </c>
      <c r="S285" s="2">
        <v>113</v>
      </c>
      <c r="T285" s="2">
        <v>-403</v>
      </c>
      <c r="U285" s="2">
        <v>77</v>
      </c>
    </row>
    <row r="286" spans="1:21" x14ac:dyDescent="0.3">
      <c r="A286" t="s">
        <v>14</v>
      </c>
      <c r="B286" t="s">
        <v>37</v>
      </c>
      <c r="C286" t="s">
        <v>273</v>
      </c>
      <c r="D286" s="3">
        <v>12</v>
      </c>
      <c r="E286" s="3">
        <v>1</v>
      </c>
      <c r="F286" s="3">
        <v>24</v>
      </c>
      <c r="G286" s="3">
        <v>2</v>
      </c>
      <c r="H286" s="2">
        <v>3110</v>
      </c>
      <c r="I286" s="2">
        <v>615</v>
      </c>
      <c r="J286" s="2">
        <v>1282</v>
      </c>
      <c r="K286" s="2">
        <v>138</v>
      </c>
      <c r="L286" s="2">
        <v>5720</v>
      </c>
      <c r="M286" s="2">
        <v>911</v>
      </c>
      <c r="N286" s="2">
        <v>-4438</v>
      </c>
      <c r="O286" s="2">
        <v>-773</v>
      </c>
      <c r="P286" s="2">
        <v>0</v>
      </c>
      <c r="Q286" s="2">
        <v>0</v>
      </c>
      <c r="R286" s="2">
        <v>1044</v>
      </c>
      <c r="S286" s="2">
        <v>200</v>
      </c>
      <c r="T286" s="2">
        <v>-5482</v>
      </c>
      <c r="U286" s="2">
        <v>-973</v>
      </c>
    </row>
    <row r="287" spans="1:21" x14ac:dyDescent="0.3">
      <c r="A287" t="s">
        <v>14</v>
      </c>
      <c r="B287" t="s">
        <v>37</v>
      </c>
      <c r="C287" t="s">
        <v>279</v>
      </c>
      <c r="D287" s="3">
        <v>0</v>
      </c>
      <c r="E287" s="3">
        <v>0</v>
      </c>
      <c r="F287" s="3">
        <v>0</v>
      </c>
      <c r="G287" s="3">
        <v>0</v>
      </c>
      <c r="H287" s="2">
        <v>409392.27</v>
      </c>
      <c r="I287" s="2">
        <v>0</v>
      </c>
      <c r="J287" s="2">
        <v>137041.85999999999</v>
      </c>
      <c r="K287" s="2">
        <v>0</v>
      </c>
      <c r="L287" s="2">
        <v>723631.04</v>
      </c>
      <c r="M287" s="2">
        <v>0</v>
      </c>
      <c r="N287" s="2">
        <v>-586589.18000000005</v>
      </c>
      <c r="O287" s="2">
        <v>0</v>
      </c>
      <c r="P287" s="2">
        <v>0.31</v>
      </c>
      <c r="Q287" s="2">
        <v>0</v>
      </c>
      <c r="R287" s="2">
        <v>132102.39000000001</v>
      </c>
      <c r="S287" s="2">
        <v>0</v>
      </c>
      <c r="T287" s="2">
        <v>-718691.88</v>
      </c>
      <c r="U287" s="2">
        <v>0</v>
      </c>
    </row>
    <row r="288" spans="1:21" x14ac:dyDescent="0.3">
      <c r="A288" t="s">
        <v>14</v>
      </c>
      <c r="B288" t="s">
        <v>37</v>
      </c>
      <c r="C288" t="s">
        <v>274</v>
      </c>
      <c r="D288" s="3">
        <v>14</v>
      </c>
      <c r="E288" s="3">
        <v>12</v>
      </c>
      <c r="F288" s="3">
        <v>45</v>
      </c>
      <c r="G288" s="3">
        <v>15</v>
      </c>
      <c r="H288" s="2">
        <v>4094</v>
      </c>
      <c r="I288" s="2">
        <v>2617</v>
      </c>
      <c r="J288" s="2">
        <v>1862</v>
      </c>
      <c r="K288" s="2">
        <v>969</v>
      </c>
      <c r="L288" s="2">
        <v>1603</v>
      </c>
      <c r="M288" s="2">
        <v>991</v>
      </c>
      <c r="N288" s="2">
        <v>259</v>
      </c>
      <c r="O288" s="2">
        <v>-23</v>
      </c>
      <c r="P288" s="2">
        <v>0</v>
      </c>
      <c r="Q288" s="2">
        <v>0</v>
      </c>
      <c r="R288" s="2">
        <v>273</v>
      </c>
      <c r="S288" s="2">
        <v>193</v>
      </c>
      <c r="T288" s="2">
        <v>-14</v>
      </c>
      <c r="U288" s="2">
        <v>-216</v>
      </c>
    </row>
    <row r="289" spans="1:21" x14ac:dyDescent="0.3">
      <c r="A289" t="s">
        <v>14</v>
      </c>
      <c r="B289" t="s">
        <v>37</v>
      </c>
      <c r="C289" t="s">
        <v>280</v>
      </c>
      <c r="D289" s="3">
        <v>117</v>
      </c>
      <c r="E289" s="3">
        <v>101</v>
      </c>
      <c r="F289" s="3">
        <v>621</v>
      </c>
      <c r="G289" s="3">
        <v>635</v>
      </c>
      <c r="H289" s="2">
        <v>235766</v>
      </c>
      <c r="I289" s="2">
        <v>220043</v>
      </c>
      <c r="J289" s="2">
        <v>74604</v>
      </c>
      <c r="K289" s="2">
        <v>66576</v>
      </c>
      <c r="L289" s="2">
        <v>68737</v>
      </c>
      <c r="M289" s="2">
        <v>45658</v>
      </c>
      <c r="N289" s="2">
        <v>5867</v>
      </c>
      <c r="O289" s="2">
        <v>20918</v>
      </c>
      <c r="P289" s="2">
        <v>0</v>
      </c>
      <c r="Q289" s="2">
        <v>0</v>
      </c>
      <c r="R289" s="2">
        <v>8276</v>
      </c>
      <c r="S289" s="2">
        <v>6891</v>
      </c>
      <c r="T289" s="2">
        <v>-2409</v>
      </c>
      <c r="U289" s="2">
        <v>14027</v>
      </c>
    </row>
    <row r="290" spans="1:21" x14ac:dyDescent="0.3">
      <c r="A290" t="s">
        <v>14</v>
      </c>
      <c r="B290" t="s">
        <v>37</v>
      </c>
      <c r="C290" t="s">
        <v>281</v>
      </c>
      <c r="D290" s="3">
        <v>0</v>
      </c>
      <c r="E290" s="3">
        <v>0</v>
      </c>
      <c r="F290" s="3">
        <v>0</v>
      </c>
      <c r="G290" s="3">
        <v>0</v>
      </c>
      <c r="H290" s="2">
        <v>40863.089999999997</v>
      </c>
      <c r="I290" s="2">
        <v>0</v>
      </c>
      <c r="J290" s="2">
        <v>14373.65</v>
      </c>
      <c r="K290" s="2">
        <v>0</v>
      </c>
      <c r="L290" s="2">
        <v>6064.73</v>
      </c>
      <c r="M290" s="2">
        <v>0</v>
      </c>
      <c r="N290" s="2">
        <v>8308.92</v>
      </c>
      <c r="O290" s="2">
        <v>0</v>
      </c>
      <c r="P290" s="2">
        <v>0.03</v>
      </c>
      <c r="Q290" s="2">
        <v>0</v>
      </c>
      <c r="R290" s="2">
        <v>1436.23</v>
      </c>
      <c r="S290" s="2">
        <v>0</v>
      </c>
      <c r="T290" s="2">
        <v>6872.66</v>
      </c>
      <c r="U290" s="2">
        <v>0</v>
      </c>
    </row>
    <row r="291" spans="1:21" x14ac:dyDescent="0.3">
      <c r="A291" t="s">
        <v>14</v>
      </c>
      <c r="B291" t="s">
        <v>37</v>
      </c>
      <c r="C291" t="s">
        <v>277</v>
      </c>
      <c r="D291" s="3">
        <v>2560</v>
      </c>
      <c r="E291" s="3">
        <v>3112</v>
      </c>
      <c r="F291" s="3">
        <v>84964</v>
      </c>
      <c r="G291" s="3">
        <v>76233</v>
      </c>
      <c r="H291" s="2">
        <v>2411362</v>
      </c>
      <c r="I291" s="2">
        <v>2632099</v>
      </c>
      <c r="J291" s="2">
        <v>815425</v>
      </c>
      <c r="K291" s="2">
        <v>1011634</v>
      </c>
      <c r="L291" s="2">
        <v>960286</v>
      </c>
      <c r="M291" s="2">
        <v>763158</v>
      </c>
      <c r="N291" s="2">
        <v>-144861</v>
      </c>
      <c r="O291" s="2">
        <v>248475</v>
      </c>
      <c r="P291" s="2">
        <v>45</v>
      </c>
      <c r="Q291" s="2">
        <v>5</v>
      </c>
      <c r="R291" s="2">
        <v>131242</v>
      </c>
      <c r="S291" s="2">
        <v>117808</v>
      </c>
      <c r="T291" s="2">
        <v>-276148</v>
      </c>
      <c r="U291" s="2">
        <v>130662</v>
      </c>
    </row>
    <row r="292" spans="1:21" x14ac:dyDescent="0.3">
      <c r="A292" t="s">
        <v>14</v>
      </c>
      <c r="B292" t="s">
        <v>37</v>
      </c>
      <c r="C292" t="s">
        <v>282</v>
      </c>
      <c r="D292" s="3">
        <v>0</v>
      </c>
      <c r="E292" s="3">
        <v>0</v>
      </c>
      <c r="F292" s="3">
        <v>0</v>
      </c>
      <c r="G292" s="3">
        <v>0</v>
      </c>
      <c r="H292" s="2">
        <v>152495.31</v>
      </c>
      <c r="I292" s="2">
        <v>0</v>
      </c>
      <c r="J292" s="2">
        <v>59073.120000000003</v>
      </c>
      <c r="K292" s="2">
        <v>0</v>
      </c>
      <c r="L292" s="2">
        <v>42120.3</v>
      </c>
      <c r="M292" s="2">
        <v>0</v>
      </c>
      <c r="N292" s="2">
        <v>16952.82</v>
      </c>
      <c r="O292" s="2">
        <v>0</v>
      </c>
      <c r="P292" s="2">
        <v>2.78</v>
      </c>
      <c r="Q292" s="2">
        <v>0</v>
      </c>
      <c r="R292" s="2">
        <v>8172.89</v>
      </c>
      <c r="S292" s="2">
        <v>0</v>
      </c>
      <c r="T292" s="2">
        <v>8777.15</v>
      </c>
      <c r="U292" s="2">
        <v>0</v>
      </c>
    </row>
    <row r="293" spans="1:21" x14ac:dyDescent="0.3">
      <c r="A293" t="s">
        <v>14</v>
      </c>
      <c r="B293" t="s">
        <v>37</v>
      </c>
      <c r="C293" t="s">
        <v>275</v>
      </c>
      <c r="D293" s="3">
        <v>13846</v>
      </c>
      <c r="E293" s="3">
        <v>13303</v>
      </c>
      <c r="F293" s="3">
        <v>62117</v>
      </c>
      <c r="G293" s="3">
        <v>63911</v>
      </c>
      <c r="H293" s="2">
        <v>4956019</v>
      </c>
      <c r="I293" s="2">
        <v>5181414</v>
      </c>
      <c r="J293" s="2">
        <v>1707445</v>
      </c>
      <c r="K293" s="2">
        <v>1814869</v>
      </c>
      <c r="L293" s="2">
        <v>1496238</v>
      </c>
      <c r="M293" s="2">
        <v>1446300</v>
      </c>
      <c r="N293" s="2">
        <v>211207</v>
      </c>
      <c r="O293" s="2">
        <v>368569</v>
      </c>
      <c r="P293" s="2">
        <v>4</v>
      </c>
      <c r="Q293" s="2">
        <v>5</v>
      </c>
      <c r="R293" s="2">
        <v>232247</v>
      </c>
      <c r="S293" s="2">
        <v>244531</v>
      </c>
      <c r="T293" s="2">
        <v>-21044</v>
      </c>
      <c r="U293" s="2">
        <v>124033</v>
      </c>
    </row>
    <row r="294" spans="1:21" x14ac:dyDescent="0.3">
      <c r="A294" t="s">
        <v>14</v>
      </c>
      <c r="B294" t="s">
        <v>37</v>
      </c>
      <c r="C294" t="s">
        <v>278</v>
      </c>
      <c r="D294" s="3">
        <v>422</v>
      </c>
      <c r="E294" s="3">
        <v>411</v>
      </c>
      <c r="F294" s="3">
        <v>2318</v>
      </c>
      <c r="G294" s="3">
        <v>2307</v>
      </c>
      <c r="H294" s="2">
        <v>212522</v>
      </c>
      <c r="I294" s="2">
        <v>198468</v>
      </c>
      <c r="J294" s="2">
        <v>57737</v>
      </c>
      <c r="K294" s="2">
        <v>65098</v>
      </c>
      <c r="L294" s="2">
        <v>59735</v>
      </c>
      <c r="M294" s="2">
        <v>56113</v>
      </c>
      <c r="N294" s="2">
        <v>-1998</v>
      </c>
      <c r="O294" s="2">
        <v>8985</v>
      </c>
      <c r="P294" s="2">
        <v>0</v>
      </c>
      <c r="Q294" s="2">
        <v>0</v>
      </c>
      <c r="R294" s="2">
        <v>8708</v>
      </c>
      <c r="S294" s="2">
        <v>8719</v>
      </c>
      <c r="T294" s="2">
        <v>-10705</v>
      </c>
      <c r="U294" s="2">
        <v>266</v>
      </c>
    </row>
    <row r="295" spans="1:21" x14ac:dyDescent="0.3">
      <c r="A295" t="s">
        <v>14</v>
      </c>
      <c r="B295" t="s">
        <v>37</v>
      </c>
      <c r="C295" t="s">
        <v>276</v>
      </c>
      <c r="D295" s="3">
        <v>3887</v>
      </c>
      <c r="E295" s="3">
        <v>3622</v>
      </c>
      <c r="F295" s="3">
        <v>19117</v>
      </c>
      <c r="G295" s="3">
        <v>18339</v>
      </c>
      <c r="H295" s="2">
        <v>1736821</v>
      </c>
      <c r="I295" s="2">
        <v>1637972</v>
      </c>
      <c r="J295" s="2">
        <v>590398</v>
      </c>
      <c r="K295" s="2">
        <v>584855</v>
      </c>
      <c r="L295" s="2">
        <v>591715</v>
      </c>
      <c r="M295" s="2">
        <v>511043</v>
      </c>
      <c r="N295" s="2">
        <v>-1317</v>
      </c>
      <c r="O295" s="2">
        <v>73812</v>
      </c>
      <c r="P295" s="2">
        <v>1</v>
      </c>
      <c r="Q295" s="2">
        <v>2</v>
      </c>
      <c r="R295" s="2">
        <v>96156</v>
      </c>
      <c r="S295" s="2">
        <v>93679</v>
      </c>
      <c r="T295" s="2">
        <v>-97475</v>
      </c>
      <c r="U295" s="2">
        <v>-19868</v>
      </c>
    </row>
    <row r="296" spans="1:21" x14ac:dyDescent="0.3">
      <c r="A296" t="s">
        <v>14</v>
      </c>
      <c r="B296" t="s">
        <v>37</v>
      </c>
      <c r="C296" t="s">
        <v>5</v>
      </c>
      <c r="D296" s="3">
        <v>19861</v>
      </c>
      <c r="E296" s="3">
        <v>19636</v>
      </c>
      <c r="F296" s="3">
        <v>169271</v>
      </c>
      <c r="G296" s="3">
        <v>161463</v>
      </c>
      <c r="H296" s="2">
        <v>10170031.67</v>
      </c>
      <c r="I296" s="2">
        <v>9874641</v>
      </c>
      <c r="J296" s="2">
        <v>3461877.63</v>
      </c>
      <c r="K296" s="2">
        <v>3544718</v>
      </c>
      <c r="L296" s="2">
        <v>3958281.07</v>
      </c>
      <c r="M296" s="2">
        <v>2824563</v>
      </c>
      <c r="N296" s="2">
        <v>-496403.44</v>
      </c>
      <c r="O296" s="2">
        <v>720153</v>
      </c>
      <c r="P296" s="2">
        <v>53.12</v>
      </c>
      <c r="Q296" s="2">
        <v>12</v>
      </c>
      <c r="R296" s="2">
        <v>620265.51</v>
      </c>
      <c r="S296" s="2">
        <v>472134</v>
      </c>
      <c r="T296" s="2">
        <v>-1116722.07</v>
      </c>
      <c r="U296" s="2">
        <v>248008</v>
      </c>
    </row>
    <row r="297" spans="1:21" x14ac:dyDescent="0.3">
      <c r="A297" t="s">
        <v>15</v>
      </c>
      <c r="B297" t="s">
        <v>4</v>
      </c>
      <c r="C297" t="s">
        <v>283</v>
      </c>
      <c r="D297" s="3">
        <v>281</v>
      </c>
      <c r="E297" s="3">
        <v>247</v>
      </c>
      <c r="F297" s="3">
        <v>354</v>
      </c>
      <c r="G297" s="3">
        <v>302</v>
      </c>
      <c r="H297" s="2">
        <v>368099</v>
      </c>
      <c r="I297" s="2">
        <v>288596</v>
      </c>
      <c r="J297" s="2">
        <v>122970</v>
      </c>
      <c r="K297" s="2">
        <v>106608</v>
      </c>
      <c r="L297" s="2">
        <v>60435</v>
      </c>
      <c r="M297" s="2">
        <v>44835</v>
      </c>
      <c r="N297" s="2">
        <v>62534</v>
      </c>
      <c r="O297" s="2">
        <v>61773</v>
      </c>
      <c r="P297" s="2">
        <v>15320</v>
      </c>
      <c r="Q297" s="2">
        <v>12599</v>
      </c>
      <c r="R297" s="2">
        <v>41279</v>
      </c>
      <c r="S297" s="2">
        <v>31098</v>
      </c>
      <c r="T297" s="2">
        <v>5936</v>
      </c>
      <c r="U297" s="2">
        <v>18076</v>
      </c>
    </row>
    <row r="298" spans="1:21" x14ac:dyDescent="0.3">
      <c r="A298" t="s">
        <v>15</v>
      </c>
      <c r="B298" t="s">
        <v>4</v>
      </c>
      <c r="C298" t="s">
        <v>284</v>
      </c>
      <c r="D298" s="3">
        <v>359</v>
      </c>
      <c r="E298" s="3">
        <v>290</v>
      </c>
      <c r="F298" s="3">
        <v>24021</v>
      </c>
      <c r="G298" s="3">
        <v>15833</v>
      </c>
      <c r="H298" s="2">
        <v>733080</v>
      </c>
      <c r="I298" s="2">
        <v>498094</v>
      </c>
      <c r="J298" s="2">
        <v>245121</v>
      </c>
      <c r="K298" s="2">
        <v>184859</v>
      </c>
      <c r="L298" s="2">
        <v>57730</v>
      </c>
      <c r="M298" s="2">
        <v>34996</v>
      </c>
      <c r="N298" s="2">
        <v>187391</v>
      </c>
      <c r="O298" s="2">
        <v>149863</v>
      </c>
      <c r="P298" s="2">
        <v>12777</v>
      </c>
      <c r="Q298" s="2">
        <v>10223</v>
      </c>
      <c r="R298" s="2">
        <v>37553</v>
      </c>
      <c r="S298" s="2">
        <v>24839</v>
      </c>
      <c r="T298" s="2">
        <v>137060</v>
      </c>
      <c r="U298" s="2">
        <v>114801</v>
      </c>
    </row>
    <row r="299" spans="1:21" x14ac:dyDescent="0.3">
      <c r="A299" t="s">
        <v>15</v>
      </c>
      <c r="B299" t="s">
        <v>4</v>
      </c>
      <c r="C299" t="s">
        <v>285</v>
      </c>
      <c r="D299" s="3">
        <v>3541</v>
      </c>
      <c r="E299" s="3">
        <v>3789</v>
      </c>
      <c r="F299" s="3">
        <v>6138</v>
      </c>
      <c r="G299" s="3">
        <v>6118</v>
      </c>
      <c r="H299" s="2">
        <v>1818407</v>
      </c>
      <c r="I299" s="2">
        <v>1699011</v>
      </c>
      <c r="J299" s="2">
        <v>722893</v>
      </c>
      <c r="K299" s="2">
        <v>703434</v>
      </c>
      <c r="L299" s="2">
        <v>448084</v>
      </c>
      <c r="M299" s="2">
        <v>362002</v>
      </c>
      <c r="N299" s="2">
        <v>274808</v>
      </c>
      <c r="O299" s="2">
        <v>341432</v>
      </c>
      <c r="P299" s="2">
        <v>114296</v>
      </c>
      <c r="Q299" s="2">
        <v>101726</v>
      </c>
      <c r="R299" s="2">
        <v>441257</v>
      </c>
      <c r="S299" s="2">
        <v>425059</v>
      </c>
      <c r="T299" s="2">
        <v>-280745</v>
      </c>
      <c r="U299" s="2">
        <v>-185354</v>
      </c>
    </row>
    <row r="300" spans="1:21" x14ac:dyDescent="0.3">
      <c r="A300" t="s">
        <v>15</v>
      </c>
      <c r="B300" t="s">
        <v>4</v>
      </c>
      <c r="C300" t="s">
        <v>286</v>
      </c>
      <c r="D300" s="3">
        <v>456</v>
      </c>
      <c r="E300" s="3">
        <v>478</v>
      </c>
      <c r="F300" s="3">
        <v>14638</v>
      </c>
      <c r="G300" s="3">
        <v>20431</v>
      </c>
      <c r="H300" s="2">
        <v>4289680</v>
      </c>
      <c r="I300" s="2">
        <v>4361573</v>
      </c>
      <c r="J300" s="2">
        <v>1714169</v>
      </c>
      <c r="K300" s="2">
        <v>1900811</v>
      </c>
      <c r="L300" s="2">
        <v>917022</v>
      </c>
      <c r="M300" s="2">
        <v>953387</v>
      </c>
      <c r="N300" s="2">
        <v>797147</v>
      </c>
      <c r="O300" s="2">
        <v>947424</v>
      </c>
      <c r="P300" s="2">
        <v>171546</v>
      </c>
      <c r="Q300" s="2">
        <v>272232</v>
      </c>
      <c r="R300" s="2">
        <v>372841</v>
      </c>
      <c r="S300" s="2">
        <v>465404</v>
      </c>
      <c r="T300" s="2">
        <v>252761</v>
      </c>
      <c r="U300" s="2">
        <v>209788</v>
      </c>
    </row>
    <row r="301" spans="1:21" x14ac:dyDescent="0.3">
      <c r="A301" t="s">
        <v>15</v>
      </c>
      <c r="B301" t="s">
        <v>4</v>
      </c>
      <c r="C301" t="s">
        <v>287</v>
      </c>
      <c r="D301" s="3">
        <v>112</v>
      </c>
      <c r="E301" s="3">
        <v>182</v>
      </c>
      <c r="F301" s="3">
        <v>213</v>
      </c>
      <c r="G301" s="3">
        <v>339</v>
      </c>
      <c r="H301" s="2">
        <v>209078</v>
      </c>
      <c r="I301" s="2">
        <v>321330</v>
      </c>
      <c r="J301" s="2">
        <v>76830</v>
      </c>
      <c r="K301" s="2">
        <v>120122</v>
      </c>
      <c r="L301" s="2">
        <v>71790</v>
      </c>
      <c r="M301" s="2">
        <v>81667</v>
      </c>
      <c r="N301" s="2">
        <v>5041</v>
      </c>
      <c r="O301" s="2">
        <v>38455</v>
      </c>
      <c r="P301" s="2">
        <v>21861</v>
      </c>
      <c r="Q301" s="2">
        <v>22949</v>
      </c>
      <c r="R301" s="2">
        <v>48692</v>
      </c>
      <c r="S301" s="2">
        <v>33472</v>
      </c>
      <c r="T301" s="2">
        <v>-65512</v>
      </c>
      <c r="U301" s="2">
        <v>-17967</v>
      </c>
    </row>
    <row r="302" spans="1:21" x14ac:dyDescent="0.3">
      <c r="A302" t="s">
        <v>15</v>
      </c>
      <c r="B302" t="s">
        <v>4</v>
      </c>
      <c r="C302" t="s">
        <v>288</v>
      </c>
      <c r="D302" s="3">
        <v>132</v>
      </c>
      <c r="E302" s="3">
        <v>179</v>
      </c>
      <c r="F302" s="3">
        <v>291</v>
      </c>
      <c r="G302" s="3">
        <v>442</v>
      </c>
      <c r="H302" s="2">
        <v>215505</v>
      </c>
      <c r="I302" s="2">
        <v>380772</v>
      </c>
      <c r="J302" s="2">
        <v>66523</v>
      </c>
      <c r="K302" s="2">
        <v>147238</v>
      </c>
      <c r="L302" s="2">
        <v>76493</v>
      </c>
      <c r="M302" s="2">
        <v>78277</v>
      </c>
      <c r="N302" s="2">
        <v>-9969</v>
      </c>
      <c r="O302" s="2">
        <v>68961</v>
      </c>
      <c r="P302" s="2">
        <v>19594</v>
      </c>
      <c r="Q302" s="2">
        <v>22004</v>
      </c>
      <c r="R302" s="2">
        <v>16248</v>
      </c>
      <c r="S302" s="2">
        <v>18382</v>
      </c>
      <c r="T302" s="2">
        <v>-45812</v>
      </c>
      <c r="U302" s="2">
        <v>28575</v>
      </c>
    </row>
    <row r="303" spans="1:21" x14ac:dyDescent="0.3">
      <c r="A303" t="s">
        <v>15</v>
      </c>
      <c r="B303" t="s">
        <v>4</v>
      </c>
      <c r="C303" t="s">
        <v>289</v>
      </c>
      <c r="D303" s="3">
        <v>92</v>
      </c>
      <c r="E303" s="3">
        <v>102</v>
      </c>
      <c r="F303" s="3">
        <v>4112</v>
      </c>
      <c r="G303" s="3">
        <v>5192</v>
      </c>
      <c r="H303" s="2">
        <v>400202</v>
      </c>
      <c r="I303" s="2">
        <v>378015</v>
      </c>
      <c r="J303" s="2">
        <v>98057</v>
      </c>
      <c r="K303" s="2">
        <v>107972</v>
      </c>
      <c r="L303" s="2">
        <v>42861</v>
      </c>
      <c r="M303" s="2">
        <v>33179</v>
      </c>
      <c r="N303" s="2">
        <v>55197</v>
      </c>
      <c r="O303" s="2">
        <v>74793</v>
      </c>
      <c r="P303" s="2">
        <v>10101</v>
      </c>
      <c r="Q303" s="2">
        <v>9632</v>
      </c>
      <c r="R303" s="2">
        <v>43852</v>
      </c>
      <c r="S303" s="2">
        <v>40893</v>
      </c>
      <c r="T303" s="2">
        <v>1243</v>
      </c>
      <c r="U303" s="2">
        <v>24267</v>
      </c>
    </row>
    <row r="304" spans="1:21" x14ac:dyDescent="0.3">
      <c r="A304" t="s">
        <v>15</v>
      </c>
      <c r="B304" t="s">
        <v>4</v>
      </c>
      <c r="C304" t="s">
        <v>290</v>
      </c>
      <c r="D304" s="3">
        <v>9</v>
      </c>
      <c r="E304" s="3">
        <v>1</v>
      </c>
      <c r="F304" s="3">
        <v>373</v>
      </c>
      <c r="G304" s="3">
        <v>1</v>
      </c>
      <c r="H304" s="2">
        <v>22513</v>
      </c>
      <c r="I304" s="2">
        <v>1467</v>
      </c>
      <c r="J304" s="2">
        <v>8312</v>
      </c>
      <c r="K304" s="2">
        <v>297</v>
      </c>
      <c r="L304" s="2">
        <v>2236</v>
      </c>
      <c r="M304" s="2">
        <v>212</v>
      </c>
      <c r="N304" s="2">
        <v>6076</v>
      </c>
      <c r="O304" s="2">
        <v>84</v>
      </c>
      <c r="P304" s="2">
        <v>0</v>
      </c>
      <c r="Q304" s="2">
        <v>0</v>
      </c>
      <c r="R304" s="2">
        <v>2766</v>
      </c>
      <c r="S304" s="2">
        <v>190</v>
      </c>
      <c r="T304" s="2">
        <v>3310</v>
      </c>
      <c r="U304" s="2">
        <v>-105</v>
      </c>
    </row>
    <row r="305" spans="1:21" x14ac:dyDescent="0.3">
      <c r="A305" t="s">
        <v>15</v>
      </c>
      <c r="B305" t="s">
        <v>4</v>
      </c>
      <c r="C305" t="s">
        <v>291</v>
      </c>
      <c r="D305" s="3">
        <v>6</v>
      </c>
      <c r="E305" s="3">
        <v>1</v>
      </c>
      <c r="F305" s="3">
        <v>9</v>
      </c>
      <c r="G305" s="3">
        <v>1</v>
      </c>
      <c r="H305" s="2">
        <v>1726</v>
      </c>
      <c r="I305" s="2">
        <v>164</v>
      </c>
      <c r="J305" s="2">
        <v>784</v>
      </c>
      <c r="K305" s="2">
        <v>94</v>
      </c>
      <c r="L305" s="2">
        <v>218</v>
      </c>
      <c r="M305" s="2">
        <v>24</v>
      </c>
      <c r="N305" s="2">
        <v>566</v>
      </c>
      <c r="O305" s="2">
        <v>70</v>
      </c>
      <c r="P305" s="2">
        <v>57</v>
      </c>
      <c r="Q305" s="2">
        <v>7</v>
      </c>
      <c r="R305" s="2">
        <v>91</v>
      </c>
      <c r="S305" s="2">
        <v>10</v>
      </c>
      <c r="T305" s="2">
        <v>419</v>
      </c>
      <c r="U305" s="2">
        <v>52</v>
      </c>
    </row>
    <row r="306" spans="1:21" x14ac:dyDescent="0.3">
      <c r="A306" t="s">
        <v>15</v>
      </c>
      <c r="B306" t="s">
        <v>4</v>
      </c>
      <c r="C306" t="s">
        <v>292</v>
      </c>
      <c r="D306" s="3">
        <v>22</v>
      </c>
      <c r="E306" s="3">
        <v>77</v>
      </c>
      <c r="F306" s="3">
        <v>48</v>
      </c>
      <c r="G306" s="3">
        <v>213</v>
      </c>
      <c r="H306" s="2">
        <v>23290</v>
      </c>
      <c r="I306" s="2">
        <v>119820</v>
      </c>
      <c r="J306" s="2">
        <v>9780</v>
      </c>
      <c r="K306" s="2">
        <v>45285</v>
      </c>
      <c r="L306" s="2">
        <v>6002</v>
      </c>
      <c r="M306" s="2">
        <v>34232</v>
      </c>
      <c r="N306" s="2">
        <v>3779</v>
      </c>
      <c r="O306" s="2">
        <v>11053</v>
      </c>
      <c r="P306" s="2">
        <v>1498</v>
      </c>
      <c r="Q306" s="2">
        <v>9619</v>
      </c>
      <c r="R306" s="2">
        <v>2050</v>
      </c>
      <c r="S306" s="2">
        <v>11240</v>
      </c>
      <c r="T306" s="2">
        <v>231</v>
      </c>
      <c r="U306" s="2">
        <v>-9806</v>
      </c>
    </row>
    <row r="307" spans="1:21" x14ac:dyDescent="0.3">
      <c r="A307" t="s">
        <v>15</v>
      </c>
      <c r="B307" t="s">
        <v>4</v>
      </c>
      <c r="C307" t="s">
        <v>293</v>
      </c>
      <c r="D307" s="3">
        <v>63</v>
      </c>
      <c r="E307" s="3">
        <v>68</v>
      </c>
      <c r="F307" s="3">
        <v>1762</v>
      </c>
      <c r="G307" s="3">
        <v>1327</v>
      </c>
      <c r="H307" s="2">
        <v>61751</v>
      </c>
      <c r="I307" s="2">
        <v>50920</v>
      </c>
      <c r="J307" s="2">
        <v>20602</v>
      </c>
      <c r="K307" s="2">
        <v>18462</v>
      </c>
      <c r="L307" s="2">
        <v>7520</v>
      </c>
      <c r="M307" s="2">
        <v>8315</v>
      </c>
      <c r="N307" s="2">
        <v>13082</v>
      </c>
      <c r="O307" s="2">
        <v>10147</v>
      </c>
      <c r="P307" s="2">
        <v>2949</v>
      </c>
      <c r="Q307" s="2">
        <v>3946</v>
      </c>
      <c r="R307" s="2">
        <v>4947</v>
      </c>
      <c r="S307" s="2">
        <v>4059</v>
      </c>
      <c r="T307" s="2">
        <v>5186</v>
      </c>
      <c r="U307" s="2">
        <v>2142</v>
      </c>
    </row>
    <row r="308" spans="1:21" x14ac:dyDescent="0.3">
      <c r="A308" t="s">
        <v>15</v>
      </c>
      <c r="B308" t="s">
        <v>4</v>
      </c>
      <c r="C308" t="s">
        <v>5</v>
      </c>
      <c r="D308" s="3">
        <v>4529</v>
      </c>
      <c r="E308" s="3">
        <v>4716</v>
      </c>
      <c r="F308" s="3">
        <v>51959</v>
      </c>
      <c r="G308" s="3">
        <v>50199</v>
      </c>
      <c r="H308" s="2">
        <v>8143331</v>
      </c>
      <c r="I308" s="2">
        <v>8099762</v>
      </c>
      <c r="J308" s="2">
        <v>3086041</v>
      </c>
      <c r="K308" s="2">
        <v>3335182</v>
      </c>
      <c r="L308" s="2">
        <v>1690391</v>
      </c>
      <c r="M308" s="2">
        <v>1631126</v>
      </c>
      <c r="N308" s="2">
        <v>1395652</v>
      </c>
      <c r="O308" s="2">
        <v>1704055</v>
      </c>
      <c r="P308" s="2">
        <v>369999</v>
      </c>
      <c r="Q308" s="2">
        <v>464937</v>
      </c>
      <c r="R308" s="2">
        <v>1011576</v>
      </c>
      <c r="S308" s="2">
        <v>1054646</v>
      </c>
      <c r="T308" s="2">
        <v>14077</v>
      </c>
      <c r="U308" s="2">
        <v>184469</v>
      </c>
    </row>
    <row r="309" spans="1:21" x14ac:dyDescent="0.3">
      <c r="A309" t="s">
        <v>15</v>
      </c>
      <c r="B309" t="s">
        <v>34</v>
      </c>
      <c r="C309" t="s">
        <v>283</v>
      </c>
      <c r="D309" s="3">
        <v>1432</v>
      </c>
      <c r="E309" s="3">
        <v>1059</v>
      </c>
      <c r="F309" s="3">
        <v>1741</v>
      </c>
      <c r="G309" s="3">
        <v>1198</v>
      </c>
      <c r="H309" s="2">
        <v>886887</v>
      </c>
      <c r="I309" s="2">
        <v>575790</v>
      </c>
      <c r="J309" s="2">
        <v>283783</v>
      </c>
      <c r="K309" s="2">
        <v>182704</v>
      </c>
      <c r="L309" s="2">
        <v>124462</v>
      </c>
      <c r="M309" s="2">
        <v>79773</v>
      </c>
      <c r="N309" s="2">
        <v>159321</v>
      </c>
      <c r="O309" s="2">
        <v>102931</v>
      </c>
      <c r="P309" s="2">
        <v>31550</v>
      </c>
      <c r="Q309" s="2">
        <v>22417</v>
      </c>
      <c r="R309" s="2">
        <v>85012</v>
      </c>
      <c r="S309" s="2">
        <v>55331</v>
      </c>
      <c r="T309" s="2">
        <v>42759</v>
      </c>
      <c r="U309" s="2">
        <v>25184</v>
      </c>
    </row>
    <row r="310" spans="1:21" x14ac:dyDescent="0.3">
      <c r="A310" t="s">
        <v>15</v>
      </c>
      <c r="B310" t="s">
        <v>34</v>
      </c>
      <c r="C310" t="s">
        <v>284</v>
      </c>
      <c r="D310" s="3">
        <v>4172</v>
      </c>
      <c r="E310" s="3">
        <v>2993</v>
      </c>
      <c r="F310" s="3">
        <v>248396</v>
      </c>
      <c r="G310" s="3">
        <v>160840</v>
      </c>
      <c r="H310" s="2">
        <v>8580761</v>
      </c>
      <c r="I310" s="2">
        <v>5640267</v>
      </c>
      <c r="J310" s="2">
        <v>2481300</v>
      </c>
      <c r="K310" s="2">
        <v>1696358</v>
      </c>
      <c r="L310" s="2">
        <v>690612</v>
      </c>
      <c r="M310" s="2">
        <v>408465</v>
      </c>
      <c r="N310" s="2">
        <v>1790687</v>
      </c>
      <c r="O310" s="2">
        <v>1287893</v>
      </c>
      <c r="P310" s="2">
        <v>154346</v>
      </c>
      <c r="Q310" s="2">
        <v>119315</v>
      </c>
      <c r="R310" s="2">
        <v>453634</v>
      </c>
      <c r="S310" s="2">
        <v>289918</v>
      </c>
      <c r="T310" s="2">
        <v>1182707</v>
      </c>
      <c r="U310" s="2">
        <v>878660</v>
      </c>
    </row>
    <row r="311" spans="1:21" x14ac:dyDescent="0.3">
      <c r="A311" t="s">
        <v>15</v>
      </c>
      <c r="B311" t="s">
        <v>34</v>
      </c>
      <c r="C311" t="s">
        <v>285</v>
      </c>
      <c r="D311" s="3">
        <v>6016</v>
      </c>
      <c r="E311" s="3">
        <v>4926</v>
      </c>
      <c r="F311" s="3">
        <v>8386</v>
      </c>
      <c r="G311" s="3">
        <v>6441</v>
      </c>
      <c r="H311" s="2">
        <v>1563874</v>
      </c>
      <c r="I311" s="2">
        <v>1151711</v>
      </c>
      <c r="J311" s="2">
        <v>450939</v>
      </c>
      <c r="K311" s="2">
        <v>347966</v>
      </c>
      <c r="L311" s="2">
        <v>316501</v>
      </c>
      <c r="M311" s="2">
        <v>203778</v>
      </c>
      <c r="N311" s="2">
        <v>134438</v>
      </c>
      <c r="O311" s="2">
        <v>144188</v>
      </c>
      <c r="P311" s="2">
        <v>80739</v>
      </c>
      <c r="Q311" s="2">
        <v>57264</v>
      </c>
      <c r="R311" s="2">
        <v>311707</v>
      </c>
      <c r="S311" s="2">
        <v>239274</v>
      </c>
      <c r="T311" s="2">
        <v>-258007</v>
      </c>
      <c r="U311" s="2">
        <v>-152350</v>
      </c>
    </row>
    <row r="312" spans="1:21" x14ac:dyDescent="0.3">
      <c r="A312" t="s">
        <v>15</v>
      </c>
      <c r="B312" t="s">
        <v>34</v>
      </c>
      <c r="C312" t="s">
        <v>286</v>
      </c>
      <c r="D312" s="3">
        <v>338</v>
      </c>
      <c r="E312" s="3">
        <v>301</v>
      </c>
      <c r="F312" s="3">
        <v>5739</v>
      </c>
      <c r="G312" s="3">
        <v>12766</v>
      </c>
      <c r="H312" s="2">
        <v>1842873</v>
      </c>
      <c r="I312" s="2">
        <v>1238107</v>
      </c>
      <c r="J312" s="2">
        <v>605273</v>
      </c>
      <c r="K312" s="2">
        <v>460881</v>
      </c>
      <c r="L312" s="2">
        <v>407532</v>
      </c>
      <c r="M312" s="2">
        <v>329203</v>
      </c>
      <c r="N312" s="2">
        <v>197742</v>
      </c>
      <c r="O312" s="2">
        <v>131679</v>
      </c>
      <c r="P312" s="2">
        <v>82568</v>
      </c>
      <c r="Q312" s="2">
        <v>94001</v>
      </c>
      <c r="R312" s="2">
        <v>179456</v>
      </c>
      <c r="S312" s="2">
        <v>160703</v>
      </c>
      <c r="T312" s="2">
        <v>-64282</v>
      </c>
      <c r="U312" s="2">
        <v>-123025</v>
      </c>
    </row>
    <row r="313" spans="1:21" x14ac:dyDescent="0.3">
      <c r="A313" t="s">
        <v>15</v>
      </c>
      <c r="B313" t="s">
        <v>34</v>
      </c>
      <c r="C313" t="s">
        <v>287</v>
      </c>
      <c r="D313" s="3">
        <v>78</v>
      </c>
      <c r="E313" s="3">
        <v>71</v>
      </c>
      <c r="F313" s="3">
        <v>224</v>
      </c>
      <c r="G313" s="3">
        <v>226</v>
      </c>
      <c r="H313" s="2">
        <v>131706</v>
      </c>
      <c r="I313" s="2">
        <v>116249</v>
      </c>
      <c r="J313" s="2">
        <v>41265</v>
      </c>
      <c r="K313" s="2">
        <v>35359</v>
      </c>
      <c r="L313" s="2">
        <v>38388</v>
      </c>
      <c r="M313" s="2">
        <v>27242</v>
      </c>
      <c r="N313" s="2">
        <v>2877</v>
      </c>
      <c r="O313" s="2">
        <v>8117</v>
      </c>
      <c r="P313" s="2">
        <v>16410</v>
      </c>
      <c r="Q313" s="2">
        <v>7655</v>
      </c>
      <c r="R313" s="2">
        <v>36551</v>
      </c>
      <c r="S313" s="2">
        <v>11166</v>
      </c>
      <c r="T313" s="2">
        <v>-50084</v>
      </c>
      <c r="U313" s="2">
        <v>-10703</v>
      </c>
    </row>
    <row r="314" spans="1:21" x14ac:dyDescent="0.3">
      <c r="A314" t="s">
        <v>15</v>
      </c>
      <c r="B314" t="s">
        <v>34</v>
      </c>
      <c r="C314" t="s">
        <v>288</v>
      </c>
      <c r="D314" s="3">
        <v>54</v>
      </c>
      <c r="E314" s="3">
        <v>100</v>
      </c>
      <c r="F314" s="3">
        <v>95</v>
      </c>
      <c r="G314" s="3">
        <v>202</v>
      </c>
      <c r="H314" s="2">
        <v>59787</v>
      </c>
      <c r="I314" s="2">
        <v>176559</v>
      </c>
      <c r="J314" s="2">
        <v>16452</v>
      </c>
      <c r="K314" s="2">
        <v>67982</v>
      </c>
      <c r="L314" s="2">
        <v>21530</v>
      </c>
      <c r="M314" s="2">
        <v>36495</v>
      </c>
      <c r="N314" s="2">
        <v>-5078</v>
      </c>
      <c r="O314" s="2">
        <v>31486</v>
      </c>
      <c r="P314" s="2">
        <v>5515</v>
      </c>
      <c r="Q314" s="2">
        <v>10259</v>
      </c>
      <c r="R314" s="2">
        <v>4573</v>
      </c>
      <c r="S314" s="2">
        <v>8570</v>
      </c>
      <c r="T314" s="2">
        <v>-15166</v>
      </c>
      <c r="U314" s="2">
        <v>12657</v>
      </c>
    </row>
    <row r="315" spans="1:21" x14ac:dyDescent="0.3">
      <c r="A315" t="s">
        <v>15</v>
      </c>
      <c r="B315" t="s">
        <v>34</v>
      </c>
      <c r="C315" t="s">
        <v>289</v>
      </c>
      <c r="D315" s="3">
        <v>840</v>
      </c>
      <c r="E315" s="3">
        <v>666</v>
      </c>
      <c r="F315" s="3">
        <v>27694</v>
      </c>
      <c r="G315" s="3">
        <v>23273</v>
      </c>
      <c r="H315" s="2">
        <v>3128722</v>
      </c>
      <c r="I315" s="2">
        <v>2438220</v>
      </c>
      <c r="J315" s="2">
        <v>935570</v>
      </c>
      <c r="K315" s="2">
        <v>800976</v>
      </c>
      <c r="L315" s="2">
        <v>316271</v>
      </c>
      <c r="M315" s="2">
        <v>202909</v>
      </c>
      <c r="N315" s="2">
        <v>619299</v>
      </c>
      <c r="O315" s="2">
        <v>598066</v>
      </c>
      <c r="P315" s="2">
        <v>76597</v>
      </c>
      <c r="Q315" s="2">
        <v>58906</v>
      </c>
      <c r="R315" s="2">
        <v>332526</v>
      </c>
      <c r="S315" s="2">
        <v>250087</v>
      </c>
      <c r="T315" s="2">
        <v>210176</v>
      </c>
      <c r="U315" s="2">
        <v>289074</v>
      </c>
    </row>
    <row r="316" spans="1:21" x14ac:dyDescent="0.3">
      <c r="A316" t="s">
        <v>15</v>
      </c>
      <c r="B316" t="s">
        <v>34</v>
      </c>
      <c r="C316" t="s">
        <v>290</v>
      </c>
      <c r="D316" s="3">
        <v>7</v>
      </c>
      <c r="E316" s="3">
        <v>1</v>
      </c>
      <c r="F316" s="3">
        <v>109</v>
      </c>
      <c r="G316" s="3">
        <v>1</v>
      </c>
      <c r="H316" s="2">
        <v>8743</v>
      </c>
      <c r="I316" s="2">
        <v>448</v>
      </c>
      <c r="J316" s="2">
        <v>970</v>
      </c>
      <c r="K316" s="2">
        <v>119</v>
      </c>
      <c r="L316" s="2">
        <v>703</v>
      </c>
      <c r="M316" s="2">
        <v>89</v>
      </c>
      <c r="N316" s="2">
        <v>267</v>
      </c>
      <c r="O316" s="2">
        <v>29</v>
      </c>
      <c r="P316" s="2">
        <v>0</v>
      </c>
      <c r="Q316" s="2">
        <v>0</v>
      </c>
      <c r="R316" s="2">
        <v>719</v>
      </c>
      <c r="S316" s="2">
        <v>80</v>
      </c>
      <c r="T316" s="2">
        <v>-452</v>
      </c>
      <c r="U316" s="2">
        <v>-51</v>
      </c>
    </row>
    <row r="317" spans="1:21" x14ac:dyDescent="0.3">
      <c r="A317" t="s">
        <v>15</v>
      </c>
      <c r="B317" t="s">
        <v>34</v>
      </c>
      <c r="C317" t="s">
        <v>291</v>
      </c>
      <c r="D317" s="3">
        <v>7</v>
      </c>
      <c r="E317" s="3">
        <v>0</v>
      </c>
      <c r="F317" s="3">
        <v>8</v>
      </c>
      <c r="G317" s="3">
        <v>0</v>
      </c>
      <c r="H317" s="2">
        <v>1837</v>
      </c>
      <c r="I317" s="2">
        <v>0</v>
      </c>
      <c r="J317" s="2">
        <v>596</v>
      </c>
      <c r="K317" s="2">
        <v>0</v>
      </c>
      <c r="L317" s="2">
        <v>193</v>
      </c>
      <c r="M317" s="2">
        <v>0</v>
      </c>
      <c r="N317" s="2">
        <v>403</v>
      </c>
      <c r="O317" s="2">
        <v>0</v>
      </c>
      <c r="P317" s="2">
        <v>50</v>
      </c>
      <c r="Q317" s="2">
        <v>0</v>
      </c>
      <c r="R317" s="2">
        <v>80</v>
      </c>
      <c r="S317" s="2">
        <v>0</v>
      </c>
      <c r="T317" s="2">
        <v>273</v>
      </c>
      <c r="U317" s="2">
        <v>0</v>
      </c>
    </row>
    <row r="318" spans="1:21" x14ac:dyDescent="0.3">
      <c r="A318" t="s">
        <v>15</v>
      </c>
      <c r="B318" t="s">
        <v>34</v>
      </c>
      <c r="C318" t="s">
        <v>292</v>
      </c>
      <c r="D318" s="3">
        <v>5</v>
      </c>
      <c r="E318" s="3">
        <v>5</v>
      </c>
      <c r="F318" s="3">
        <v>8</v>
      </c>
      <c r="G318" s="3">
        <v>12</v>
      </c>
      <c r="H318" s="2">
        <v>3578</v>
      </c>
      <c r="I318" s="2">
        <v>5633</v>
      </c>
      <c r="J318" s="2">
        <v>772</v>
      </c>
      <c r="K318" s="2">
        <v>938</v>
      </c>
      <c r="L318" s="2">
        <v>1600</v>
      </c>
      <c r="M318" s="2">
        <v>2408</v>
      </c>
      <c r="N318" s="2">
        <v>-828</v>
      </c>
      <c r="O318" s="2">
        <v>-1470</v>
      </c>
      <c r="P318" s="2">
        <v>402</v>
      </c>
      <c r="Q318" s="2">
        <v>677</v>
      </c>
      <c r="R318" s="2">
        <v>550</v>
      </c>
      <c r="S318" s="2">
        <v>791</v>
      </c>
      <c r="T318" s="2">
        <v>-1780</v>
      </c>
      <c r="U318" s="2">
        <v>-2937</v>
      </c>
    </row>
    <row r="319" spans="1:21" x14ac:dyDescent="0.3">
      <c r="A319" t="s">
        <v>15</v>
      </c>
      <c r="B319" t="s">
        <v>34</v>
      </c>
      <c r="C319" t="s">
        <v>293</v>
      </c>
      <c r="D319" s="3">
        <v>195</v>
      </c>
      <c r="E319" s="3">
        <v>188</v>
      </c>
      <c r="F319" s="3">
        <v>4994</v>
      </c>
      <c r="G319" s="3">
        <v>5698</v>
      </c>
      <c r="H319" s="2">
        <v>184828</v>
      </c>
      <c r="I319" s="2">
        <v>209030</v>
      </c>
      <c r="J319" s="2">
        <v>59157</v>
      </c>
      <c r="K319" s="2">
        <v>71500</v>
      </c>
      <c r="L319" s="2">
        <v>18934</v>
      </c>
      <c r="M319" s="2">
        <v>24443</v>
      </c>
      <c r="N319" s="2">
        <v>40223</v>
      </c>
      <c r="O319" s="2">
        <v>47057</v>
      </c>
      <c r="P319" s="2">
        <v>7571</v>
      </c>
      <c r="Q319" s="2">
        <v>11599</v>
      </c>
      <c r="R319" s="2">
        <v>12703</v>
      </c>
      <c r="S319" s="2">
        <v>11933</v>
      </c>
      <c r="T319" s="2">
        <v>19948</v>
      </c>
      <c r="U319" s="2">
        <v>23524</v>
      </c>
    </row>
    <row r="320" spans="1:21" x14ac:dyDescent="0.3">
      <c r="A320" t="s">
        <v>15</v>
      </c>
      <c r="B320" t="s">
        <v>34</v>
      </c>
      <c r="C320" t="s">
        <v>5</v>
      </c>
      <c r="D320" s="3">
        <v>9044</v>
      </c>
      <c r="E320" s="3">
        <v>7058</v>
      </c>
      <c r="F320" s="3">
        <v>297394</v>
      </c>
      <c r="G320" s="3">
        <v>210657</v>
      </c>
      <c r="H320" s="2">
        <v>16393596</v>
      </c>
      <c r="I320" s="2">
        <v>11552014</v>
      </c>
      <c r="J320" s="2">
        <v>4876077</v>
      </c>
      <c r="K320" s="2">
        <v>3664783</v>
      </c>
      <c r="L320" s="2">
        <v>1936726</v>
      </c>
      <c r="M320" s="2">
        <v>1314805</v>
      </c>
      <c r="N320" s="2">
        <v>2939351</v>
      </c>
      <c r="O320" s="2">
        <v>2349976</v>
      </c>
      <c r="P320" s="2">
        <v>455748</v>
      </c>
      <c r="Q320" s="2">
        <v>382093</v>
      </c>
      <c r="R320" s="2">
        <v>1417511</v>
      </c>
      <c r="S320" s="2">
        <v>1027853</v>
      </c>
      <c r="T320" s="2">
        <v>1066092</v>
      </c>
      <c r="U320" s="2">
        <v>940033</v>
      </c>
    </row>
    <row r="321" spans="1:21" x14ac:dyDescent="0.3">
      <c r="A321" t="s">
        <v>15</v>
      </c>
      <c r="B321" t="s">
        <v>37</v>
      </c>
      <c r="C321" t="s">
        <v>283</v>
      </c>
      <c r="D321" s="3">
        <v>8258</v>
      </c>
      <c r="E321" s="3">
        <v>12054</v>
      </c>
      <c r="F321" s="3">
        <v>9534</v>
      </c>
      <c r="G321" s="3">
        <v>13655</v>
      </c>
      <c r="H321" s="2">
        <v>4538500</v>
      </c>
      <c r="I321" s="2">
        <v>6177169</v>
      </c>
      <c r="J321" s="2">
        <v>1370218</v>
      </c>
      <c r="K321" s="2">
        <v>2215600</v>
      </c>
      <c r="L321" s="2">
        <v>636127</v>
      </c>
      <c r="M321" s="2">
        <v>865956</v>
      </c>
      <c r="N321" s="2">
        <v>734092</v>
      </c>
      <c r="O321" s="2">
        <v>1349643</v>
      </c>
      <c r="P321" s="2">
        <v>161251</v>
      </c>
      <c r="Q321" s="2">
        <v>243342</v>
      </c>
      <c r="R321" s="2">
        <v>434494</v>
      </c>
      <c r="S321" s="2">
        <v>600629</v>
      </c>
      <c r="T321" s="2">
        <v>138346</v>
      </c>
      <c r="U321" s="2">
        <v>505673</v>
      </c>
    </row>
    <row r="322" spans="1:21" x14ac:dyDescent="0.3">
      <c r="A322" t="s">
        <v>15</v>
      </c>
      <c r="B322" t="s">
        <v>37</v>
      </c>
      <c r="C322" t="s">
        <v>284</v>
      </c>
      <c r="D322" s="3">
        <v>15091</v>
      </c>
      <c r="E322" s="3">
        <v>24348</v>
      </c>
      <c r="F322" s="3">
        <v>468431</v>
      </c>
      <c r="G322" s="3">
        <v>1198936</v>
      </c>
      <c r="H322" s="2">
        <v>19917816</v>
      </c>
      <c r="I322" s="2">
        <v>39288845</v>
      </c>
      <c r="J322" s="2">
        <v>4543148</v>
      </c>
      <c r="K322" s="2">
        <v>10533556</v>
      </c>
      <c r="L322" s="2">
        <v>1829265</v>
      </c>
      <c r="M322" s="2">
        <v>3046736</v>
      </c>
      <c r="N322" s="2">
        <v>2713883</v>
      </c>
      <c r="O322" s="2">
        <v>7486819</v>
      </c>
      <c r="P322" s="2">
        <v>422933</v>
      </c>
      <c r="Q322" s="2">
        <v>889968</v>
      </c>
      <c r="R322" s="2">
        <v>1243032</v>
      </c>
      <c r="S322" s="2">
        <v>2162497</v>
      </c>
      <c r="T322" s="2">
        <v>1047918</v>
      </c>
      <c r="U322" s="2">
        <v>4434355</v>
      </c>
    </row>
    <row r="323" spans="1:21" x14ac:dyDescent="0.3">
      <c r="A323" t="s">
        <v>15</v>
      </c>
      <c r="B323" t="s">
        <v>37</v>
      </c>
      <c r="C323" t="s">
        <v>285</v>
      </c>
      <c r="D323" s="3">
        <v>35632</v>
      </c>
      <c r="E323" s="3">
        <v>38333</v>
      </c>
      <c r="F323" s="3">
        <v>45738</v>
      </c>
      <c r="G323" s="3">
        <v>51097</v>
      </c>
      <c r="H323" s="2">
        <v>9961030</v>
      </c>
      <c r="I323" s="2">
        <v>11038797</v>
      </c>
      <c r="J323" s="2">
        <v>2551553</v>
      </c>
      <c r="K323" s="2">
        <v>3122461</v>
      </c>
      <c r="L323" s="2">
        <v>1946629</v>
      </c>
      <c r="M323" s="2">
        <v>1875896</v>
      </c>
      <c r="N323" s="2">
        <v>604924</v>
      </c>
      <c r="O323" s="2">
        <v>1246565</v>
      </c>
      <c r="P323" s="2">
        <v>496663</v>
      </c>
      <c r="Q323" s="2">
        <v>527145</v>
      </c>
      <c r="R323" s="2">
        <v>1917449</v>
      </c>
      <c r="S323" s="2">
        <v>2202658</v>
      </c>
      <c r="T323" s="2">
        <v>-1809188</v>
      </c>
      <c r="U323" s="2">
        <v>-1483239</v>
      </c>
    </row>
    <row r="324" spans="1:21" x14ac:dyDescent="0.3">
      <c r="A324" t="s">
        <v>15</v>
      </c>
      <c r="B324" t="s">
        <v>37</v>
      </c>
      <c r="C324" t="s">
        <v>286</v>
      </c>
      <c r="D324" s="3">
        <v>5842</v>
      </c>
      <c r="E324" s="3">
        <v>4920</v>
      </c>
      <c r="F324" s="3">
        <v>89736</v>
      </c>
      <c r="G324" s="3">
        <v>83345</v>
      </c>
      <c r="H324" s="2">
        <v>22666370</v>
      </c>
      <c r="I324" s="2">
        <v>15336125</v>
      </c>
      <c r="J324" s="2">
        <v>7795942</v>
      </c>
      <c r="K324" s="2">
        <v>6468610</v>
      </c>
      <c r="L324" s="2">
        <v>3225008</v>
      </c>
      <c r="M324" s="2">
        <v>2439291</v>
      </c>
      <c r="N324" s="2">
        <v>4570933</v>
      </c>
      <c r="O324" s="2">
        <v>4029319</v>
      </c>
      <c r="P324" s="2">
        <v>782957</v>
      </c>
      <c r="Q324" s="2">
        <v>696521</v>
      </c>
      <c r="R324" s="2">
        <v>1701695</v>
      </c>
      <c r="S324" s="2">
        <v>1190760</v>
      </c>
      <c r="T324" s="2">
        <v>2086281</v>
      </c>
      <c r="U324" s="2">
        <v>2142038</v>
      </c>
    </row>
    <row r="325" spans="1:21" x14ac:dyDescent="0.3">
      <c r="A325" t="s">
        <v>15</v>
      </c>
      <c r="B325" t="s">
        <v>37</v>
      </c>
      <c r="C325" t="s">
        <v>287</v>
      </c>
      <c r="D325" s="3">
        <v>879</v>
      </c>
      <c r="E325" s="3">
        <v>3293</v>
      </c>
      <c r="F325" s="3">
        <v>10036</v>
      </c>
      <c r="G325" s="3">
        <v>18377</v>
      </c>
      <c r="H325" s="2">
        <v>3863174</v>
      </c>
      <c r="I325" s="2">
        <v>9485859</v>
      </c>
      <c r="J325" s="2">
        <v>1336719</v>
      </c>
      <c r="K325" s="2">
        <v>3133269</v>
      </c>
      <c r="L325" s="2">
        <v>1371884</v>
      </c>
      <c r="M325" s="2">
        <v>2242283</v>
      </c>
      <c r="N325" s="2">
        <v>-35165</v>
      </c>
      <c r="O325" s="2">
        <v>890986</v>
      </c>
      <c r="P325" s="2">
        <v>232053</v>
      </c>
      <c r="Q325" s="2">
        <v>630096</v>
      </c>
      <c r="R325" s="2">
        <v>516864</v>
      </c>
      <c r="S325" s="2">
        <v>919028</v>
      </c>
      <c r="T325" s="2">
        <v>-784082</v>
      </c>
      <c r="U325" s="2">
        <v>-658137</v>
      </c>
    </row>
    <row r="326" spans="1:21" x14ac:dyDescent="0.3">
      <c r="A326" t="s">
        <v>15</v>
      </c>
      <c r="B326" t="s">
        <v>37</v>
      </c>
      <c r="C326" t="s">
        <v>288</v>
      </c>
      <c r="D326" s="3">
        <v>487</v>
      </c>
      <c r="E326" s="3">
        <v>558</v>
      </c>
      <c r="F326" s="3">
        <v>910</v>
      </c>
      <c r="G326" s="3">
        <v>1085</v>
      </c>
      <c r="H326" s="2">
        <v>618744</v>
      </c>
      <c r="I326" s="2">
        <v>936463</v>
      </c>
      <c r="J326" s="2">
        <v>235032</v>
      </c>
      <c r="K326" s="2">
        <v>383320</v>
      </c>
      <c r="L326" s="2">
        <v>220247</v>
      </c>
      <c r="M326" s="2">
        <v>196656</v>
      </c>
      <c r="N326" s="2">
        <v>14785</v>
      </c>
      <c r="O326" s="2">
        <v>186665</v>
      </c>
      <c r="P326" s="2">
        <v>56418</v>
      </c>
      <c r="Q326" s="2">
        <v>55280</v>
      </c>
      <c r="R326" s="2">
        <v>46784</v>
      </c>
      <c r="S326" s="2">
        <v>46182</v>
      </c>
      <c r="T326" s="2">
        <v>-88417</v>
      </c>
      <c r="U326" s="2">
        <v>85202</v>
      </c>
    </row>
    <row r="327" spans="1:21" x14ac:dyDescent="0.3">
      <c r="A327" t="s">
        <v>15</v>
      </c>
      <c r="B327" t="s">
        <v>37</v>
      </c>
      <c r="C327" t="s">
        <v>294</v>
      </c>
      <c r="D327" s="3">
        <v>0</v>
      </c>
      <c r="E327" s="3">
        <v>0</v>
      </c>
      <c r="F327" s="3">
        <v>0</v>
      </c>
      <c r="G327" s="3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</row>
    <row r="328" spans="1:21" x14ac:dyDescent="0.3">
      <c r="A328" t="s">
        <v>15</v>
      </c>
      <c r="B328" t="s">
        <v>37</v>
      </c>
      <c r="C328" t="s">
        <v>289</v>
      </c>
      <c r="D328" s="3">
        <v>3520</v>
      </c>
      <c r="E328" s="3">
        <v>7295</v>
      </c>
      <c r="F328" s="3">
        <v>225826</v>
      </c>
      <c r="G328" s="3">
        <v>424981</v>
      </c>
      <c r="H328" s="2">
        <v>14595672</v>
      </c>
      <c r="I328" s="2">
        <v>26585805</v>
      </c>
      <c r="J328" s="2">
        <v>4267069</v>
      </c>
      <c r="K328" s="2">
        <v>8024907</v>
      </c>
      <c r="L328" s="2">
        <v>1674313</v>
      </c>
      <c r="M328" s="2">
        <v>2423588</v>
      </c>
      <c r="N328" s="2">
        <v>2592757</v>
      </c>
      <c r="O328" s="2">
        <v>5601319</v>
      </c>
      <c r="P328" s="2">
        <v>392036</v>
      </c>
      <c r="Q328" s="2">
        <v>703587</v>
      </c>
      <c r="R328" s="2">
        <v>1701928</v>
      </c>
      <c r="S328" s="2">
        <v>2987081</v>
      </c>
      <c r="T328" s="2">
        <v>498793</v>
      </c>
      <c r="U328" s="2">
        <v>1910652</v>
      </c>
    </row>
    <row r="329" spans="1:21" x14ac:dyDescent="0.3">
      <c r="A329" t="s">
        <v>15</v>
      </c>
      <c r="B329" t="s">
        <v>37</v>
      </c>
      <c r="C329" t="s">
        <v>290</v>
      </c>
      <c r="D329" s="3">
        <v>32641</v>
      </c>
      <c r="E329" s="3">
        <v>4163</v>
      </c>
      <c r="F329" s="3">
        <v>1518279</v>
      </c>
      <c r="G329" s="3">
        <v>33548</v>
      </c>
      <c r="H329" s="2">
        <v>70692145</v>
      </c>
      <c r="I329" s="2">
        <v>4571441</v>
      </c>
      <c r="J329" s="2">
        <v>18692990</v>
      </c>
      <c r="K329" s="2">
        <v>1349727</v>
      </c>
      <c r="L329" s="2">
        <v>6305486</v>
      </c>
      <c r="M329" s="2">
        <v>732494</v>
      </c>
      <c r="N329" s="2">
        <v>12387504</v>
      </c>
      <c r="O329" s="2">
        <v>617233</v>
      </c>
      <c r="P329" s="2">
        <v>190</v>
      </c>
      <c r="Q329" s="2">
        <v>5</v>
      </c>
      <c r="R329" s="2">
        <v>5732678</v>
      </c>
      <c r="S329" s="2">
        <v>655117</v>
      </c>
      <c r="T329" s="2">
        <v>6654636</v>
      </c>
      <c r="U329" s="2">
        <v>-37889</v>
      </c>
    </row>
    <row r="330" spans="1:21" x14ac:dyDescent="0.3">
      <c r="A330" t="s">
        <v>15</v>
      </c>
      <c r="B330" t="s">
        <v>37</v>
      </c>
      <c r="C330" t="s">
        <v>295</v>
      </c>
      <c r="D330" s="3">
        <v>0</v>
      </c>
      <c r="E330" s="3">
        <v>0</v>
      </c>
      <c r="F330" s="3">
        <v>0</v>
      </c>
      <c r="G330" s="3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</row>
    <row r="331" spans="1:21" x14ac:dyDescent="0.3">
      <c r="A331" t="s">
        <v>15</v>
      </c>
      <c r="B331" t="s">
        <v>37</v>
      </c>
      <c r="C331" t="s">
        <v>291</v>
      </c>
      <c r="D331" s="3">
        <v>69336</v>
      </c>
      <c r="E331" s="3">
        <v>66415</v>
      </c>
      <c r="F331" s="3">
        <v>79724</v>
      </c>
      <c r="G331" s="3">
        <v>77158</v>
      </c>
      <c r="H331" s="2">
        <v>17567796</v>
      </c>
      <c r="I331" s="2">
        <v>16150245</v>
      </c>
      <c r="J331" s="2">
        <v>5750401</v>
      </c>
      <c r="K331" s="2">
        <v>5477060</v>
      </c>
      <c r="L331" s="2">
        <v>2126929</v>
      </c>
      <c r="M331" s="2">
        <v>2022205</v>
      </c>
      <c r="N331" s="2">
        <v>3623472</v>
      </c>
      <c r="O331" s="2">
        <v>3454855</v>
      </c>
      <c r="P331" s="2">
        <v>552552</v>
      </c>
      <c r="Q331" s="2">
        <v>581479</v>
      </c>
      <c r="R331" s="2">
        <v>882738</v>
      </c>
      <c r="S331" s="2">
        <v>860242</v>
      </c>
      <c r="T331" s="2">
        <v>2188183</v>
      </c>
      <c r="U331" s="2">
        <v>2013135</v>
      </c>
    </row>
    <row r="332" spans="1:21" x14ac:dyDescent="0.3">
      <c r="A332" t="s">
        <v>15</v>
      </c>
      <c r="B332" t="s">
        <v>37</v>
      </c>
      <c r="C332" t="s">
        <v>292</v>
      </c>
      <c r="D332" s="3">
        <v>2711</v>
      </c>
      <c r="E332" s="3">
        <v>2796</v>
      </c>
      <c r="F332" s="3">
        <v>3452</v>
      </c>
      <c r="G332" s="3">
        <v>4798</v>
      </c>
      <c r="H332" s="2">
        <v>1301355</v>
      </c>
      <c r="I332" s="2">
        <v>1220928</v>
      </c>
      <c r="J332" s="2">
        <v>410150</v>
      </c>
      <c r="K332" s="2">
        <v>448344</v>
      </c>
      <c r="L332" s="2">
        <v>413144</v>
      </c>
      <c r="M332" s="2">
        <v>393563</v>
      </c>
      <c r="N332" s="2">
        <v>-2994</v>
      </c>
      <c r="O332" s="2">
        <v>54781</v>
      </c>
      <c r="P332" s="2">
        <v>102693</v>
      </c>
      <c r="Q332" s="2">
        <v>110594</v>
      </c>
      <c r="R332" s="2">
        <v>140479</v>
      </c>
      <c r="S332" s="2">
        <v>129225</v>
      </c>
      <c r="T332" s="2">
        <v>-246166</v>
      </c>
      <c r="U332" s="2">
        <v>-185038</v>
      </c>
    </row>
    <row r="333" spans="1:21" x14ac:dyDescent="0.3">
      <c r="A333" t="s">
        <v>15</v>
      </c>
      <c r="B333" t="s">
        <v>37</v>
      </c>
      <c r="C333" t="s">
        <v>293</v>
      </c>
      <c r="D333" s="3">
        <v>24968</v>
      </c>
      <c r="E333" s="3">
        <v>22787</v>
      </c>
      <c r="F333" s="3">
        <v>434340</v>
      </c>
      <c r="G333" s="3">
        <v>338482</v>
      </c>
      <c r="H333" s="2">
        <v>22246049</v>
      </c>
      <c r="I333" s="2">
        <v>18403495</v>
      </c>
      <c r="J333" s="2">
        <v>6273208</v>
      </c>
      <c r="K333" s="2">
        <v>5977066</v>
      </c>
      <c r="L333" s="2">
        <v>2329683</v>
      </c>
      <c r="M333" s="2">
        <v>2191829</v>
      </c>
      <c r="N333" s="2">
        <v>3943525</v>
      </c>
      <c r="O333" s="2">
        <v>3785237</v>
      </c>
      <c r="P333" s="2">
        <v>917498</v>
      </c>
      <c r="Q333" s="2">
        <v>1040122</v>
      </c>
      <c r="R333" s="2">
        <v>1539329</v>
      </c>
      <c r="S333" s="2">
        <v>1070035</v>
      </c>
      <c r="T333" s="2">
        <v>1486698</v>
      </c>
      <c r="U333" s="2">
        <v>1675079</v>
      </c>
    </row>
    <row r="334" spans="1:21" x14ac:dyDescent="0.3">
      <c r="A334" t="s">
        <v>15</v>
      </c>
      <c r="B334" t="s">
        <v>37</v>
      </c>
      <c r="C334" t="s">
        <v>5</v>
      </c>
      <c r="D334" s="3">
        <v>185941</v>
      </c>
      <c r="E334" s="3">
        <v>174069</v>
      </c>
      <c r="F334" s="3">
        <v>2886006</v>
      </c>
      <c r="G334" s="3">
        <v>2245462</v>
      </c>
      <c r="H334" s="2">
        <v>187968651</v>
      </c>
      <c r="I334" s="2">
        <v>149195172</v>
      </c>
      <c r="J334" s="2">
        <v>53226430</v>
      </c>
      <c r="K334" s="2">
        <v>47133920</v>
      </c>
      <c r="L334" s="2">
        <v>22078715</v>
      </c>
      <c r="M334" s="2">
        <v>18430497</v>
      </c>
      <c r="N334" s="2">
        <v>31147716</v>
      </c>
      <c r="O334" s="2">
        <v>28703422</v>
      </c>
      <c r="P334" s="2">
        <v>4117244</v>
      </c>
      <c r="Q334" s="2">
        <v>5478139</v>
      </c>
      <c r="R334" s="2">
        <v>15857470</v>
      </c>
      <c r="S334" s="2">
        <v>12823454</v>
      </c>
      <c r="T334" s="2">
        <v>11173002</v>
      </c>
      <c r="U334" s="2">
        <v>10401831</v>
      </c>
    </row>
    <row r="335" spans="1:21" x14ac:dyDescent="0.3">
      <c r="A335" t="s">
        <v>16</v>
      </c>
      <c r="B335" t="s">
        <v>4</v>
      </c>
      <c r="C335" t="s">
        <v>296</v>
      </c>
      <c r="D335" s="3">
        <v>192</v>
      </c>
      <c r="E335" s="3">
        <v>132</v>
      </c>
      <c r="F335" s="3">
        <v>794</v>
      </c>
      <c r="G335" s="3">
        <v>159</v>
      </c>
      <c r="H335" s="2">
        <v>341605</v>
      </c>
      <c r="I335" s="2">
        <v>210980</v>
      </c>
      <c r="J335" s="2">
        <v>122835</v>
      </c>
      <c r="K335" s="2">
        <v>74421</v>
      </c>
      <c r="L335" s="2">
        <v>150169</v>
      </c>
      <c r="M335" s="2">
        <v>93154</v>
      </c>
      <c r="N335" s="2">
        <v>-27334</v>
      </c>
      <c r="O335" s="2">
        <v>-18733</v>
      </c>
      <c r="P335" s="2">
        <v>19213</v>
      </c>
      <c r="Q335" s="2">
        <v>9136</v>
      </c>
      <c r="R335" s="2">
        <v>90077</v>
      </c>
      <c r="S335" s="2">
        <v>59785</v>
      </c>
      <c r="T335" s="2">
        <v>-136625</v>
      </c>
      <c r="U335" s="2">
        <v>-87654</v>
      </c>
    </row>
    <row r="336" spans="1:21" x14ac:dyDescent="0.3">
      <c r="A336" t="s">
        <v>16</v>
      </c>
      <c r="B336" t="s">
        <v>4</v>
      </c>
      <c r="C336" t="s">
        <v>297</v>
      </c>
      <c r="D336" s="3">
        <v>1</v>
      </c>
      <c r="E336" s="3">
        <v>0</v>
      </c>
      <c r="F336" s="3">
        <v>1</v>
      </c>
      <c r="G336" s="3">
        <v>0</v>
      </c>
      <c r="H336" s="2">
        <v>143</v>
      </c>
      <c r="I336" s="2">
        <v>0</v>
      </c>
      <c r="J336" s="2">
        <v>36</v>
      </c>
      <c r="K336" s="2">
        <v>0</v>
      </c>
      <c r="L336" s="2">
        <v>49</v>
      </c>
      <c r="M336" s="2">
        <v>0</v>
      </c>
      <c r="N336" s="2">
        <v>-13</v>
      </c>
      <c r="O336" s="2">
        <v>0</v>
      </c>
      <c r="P336" s="2">
        <v>0</v>
      </c>
      <c r="Q336" s="2">
        <v>0</v>
      </c>
      <c r="R336" s="2">
        <v>10</v>
      </c>
      <c r="S336" s="2">
        <v>0</v>
      </c>
      <c r="T336" s="2">
        <v>-23</v>
      </c>
      <c r="U336" s="2">
        <v>0</v>
      </c>
    </row>
    <row r="337" spans="1:21" x14ac:dyDescent="0.3">
      <c r="A337" t="s">
        <v>16</v>
      </c>
      <c r="B337" t="s">
        <v>4</v>
      </c>
      <c r="C337" t="s">
        <v>298</v>
      </c>
      <c r="D337" s="3">
        <v>19</v>
      </c>
      <c r="E337" s="3">
        <v>28</v>
      </c>
      <c r="F337" s="3">
        <v>241</v>
      </c>
      <c r="G337" s="3">
        <v>511</v>
      </c>
      <c r="H337" s="2">
        <v>66737</v>
      </c>
      <c r="I337" s="2">
        <v>265326</v>
      </c>
      <c r="J337" s="2">
        <v>23194</v>
      </c>
      <c r="K337" s="2">
        <v>124889</v>
      </c>
      <c r="L337" s="2">
        <v>12888</v>
      </c>
      <c r="M337" s="2">
        <v>46501</v>
      </c>
      <c r="N337" s="2">
        <v>10306</v>
      </c>
      <c r="O337" s="2">
        <v>78388</v>
      </c>
      <c r="P337" s="2">
        <v>564</v>
      </c>
      <c r="Q337" s="2">
        <v>2181</v>
      </c>
      <c r="R337" s="2">
        <v>6059</v>
      </c>
      <c r="S337" s="2">
        <v>23975</v>
      </c>
      <c r="T337" s="2">
        <v>3683</v>
      </c>
      <c r="U337" s="2">
        <v>52232</v>
      </c>
    </row>
    <row r="338" spans="1:21" x14ac:dyDescent="0.3">
      <c r="A338" t="s">
        <v>16</v>
      </c>
      <c r="B338" t="s">
        <v>4</v>
      </c>
      <c r="C338" t="s">
        <v>299</v>
      </c>
      <c r="D338" s="3">
        <v>3</v>
      </c>
      <c r="E338" s="3">
        <v>0</v>
      </c>
      <c r="F338" s="3">
        <v>3</v>
      </c>
      <c r="G338" s="3">
        <v>0</v>
      </c>
      <c r="H338" s="2">
        <v>1088</v>
      </c>
      <c r="I338" s="2">
        <v>0</v>
      </c>
      <c r="J338" s="2">
        <v>229</v>
      </c>
      <c r="K338" s="2">
        <v>0</v>
      </c>
      <c r="L338" s="2">
        <v>560</v>
      </c>
      <c r="M338" s="2">
        <v>0</v>
      </c>
      <c r="N338" s="2">
        <v>-332</v>
      </c>
      <c r="O338" s="2">
        <v>0</v>
      </c>
      <c r="P338" s="2">
        <v>0</v>
      </c>
      <c r="Q338" s="2">
        <v>0</v>
      </c>
      <c r="R338" s="2">
        <v>241</v>
      </c>
      <c r="S338" s="2">
        <v>0</v>
      </c>
      <c r="T338" s="2">
        <v>-573</v>
      </c>
      <c r="U338" s="2">
        <v>0</v>
      </c>
    </row>
    <row r="339" spans="1:21" x14ac:dyDescent="0.3">
      <c r="A339" t="s">
        <v>16</v>
      </c>
      <c r="B339" t="s">
        <v>4</v>
      </c>
      <c r="C339" t="s">
        <v>5</v>
      </c>
      <c r="D339" s="3">
        <v>226</v>
      </c>
      <c r="E339" s="3">
        <v>171</v>
      </c>
      <c r="F339" s="3">
        <v>1039</v>
      </c>
      <c r="G339" s="3">
        <v>670</v>
      </c>
      <c r="H339" s="2">
        <v>409573</v>
      </c>
      <c r="I339" s="2">
        <v>476306</v>
      </c>
      <c r="J339" s="2">
        <v>146294</v>
      </c>
      <c r="K339" s="2">
        <v>199310</v>
      </c>
      <c r="L339" s="2">
        <v>163666</v>
      </c>
      <c r="M339" s="2">
        <v>139655</v>
      </c>
      <c r="N339" s="2">
        <v>-17373</v>
      </c>
      <c r="O339" s="2">
        <v>59655</v>
      </c>
      <c r="P339" s="2">
        <v>19777</v>
      </c>
      <c r="Q339" s="2">
        <v>11317</v>
      </c>
      <c r="R339" s="2">
        <v>96387</v>
      </c>
      <c r="S339" s="2">
        <v>83760</v>
      </c>
      <c r="T339" s="2">
        <v>-133538</v>
      </c>
      <c r="U339" s="2">
        <v>-35422</v>
      </c>
    </row>
    <row r="340" spans="1:21" x14ac:dyDescent="0.3">
      <c r="A340" t="s">
        <v>16</v>
      </c>
      <c r="B340" t="s">
        <v>33</v>
      </c>
      <c r="C340" t="s">
        <v>298</v>
      </c>
      <c r="D340" s="3">
        <v>0</v>
      </c>
      <c r="E340" s="3">
        <v>1</v>
      </c>
      <c r="F340" s="3">
        <v>0</v>
      </c>
      <c r="G340" s="3">
        <v>1</v>
      </c>
      <c r="H340" s="2">
        <v>0</v>
      </c>
      <c r="I340" s="2">
        <v>90</v>
      </c>
      <c r="J340" s="2">
        <v>0</v>
      </c>
      <c r="K340" s="2">
        <v>0</v>
      </c>
      <c r="L340" s="2">
        <v>0</v>
      </c>
      <c r="M340" s="2">
        <v>13</v>
      </c>
      <c r="N340" s="2">
        <v>0</v>
      </c>
      <c r="O340" s="2">
        <v>-13</v>
      </c>
      <c r="P340" s="2">
        <v>0</v>
      </c>
      <c r="Q340" s="2">
        <v>1</v>
      </c>
      <c r="R340" s="2">
        <v>0</v>
      </c>
      <c r="S340" s="2">
        <v>7</v>
      </c>
      <c r="T340" s="2">
        <v>0</v>
      </c>
      <c r="U340" s="2">
        <v>-20</v>
      </c>
    </row>
    <row r="341" spans="1:21" x14ac:dyDescent="0.3">
      <c r="A341" t="s">
        <v>16</v>
      </c>
      <c r="B341" t="s">
        <v>33</v>
      </c>
      <c r="C341" t="s">
        <v>299</v>
      </c>
      <c r="D341" s="3">
        <v>1</v>
      </c>
      <c r="E341" s="3">
        <v>1</v>
      </c>
      <c r="F341" s="3">
        <v>1</v>
      </c>
      <c r="G341" s="3">
        <v>2</v>
      </c>
      <c r="H341" s="2">
        <v>132</v>
      </c>
      <c r="I341" s="2">
        <v>356</v>
      </c>
      <c r="J341" s="2">
        <v>0</v>
      </c>
      <c r="K341" s="2">
        <v>0</v>
      </c>
      <c r="L341" s="2">
        <v>79</v>
      </c>
      <c r="M341" s="2">
        <v>147</v>
      </c>
      <c r="N341" s="2">
        <v>-79</v>
      </c>
      <c r="O341" s="2">
        <v>-147</v>
      </c>
      <c r="P341" s="2">
        <v>0</v>
      </c>
      <c r="Q341" s="2">
        <v>0</v>
      </c>
      <c r="R341" s="2">
        <v>34</v>
      </c>
      <c r="S341" s="2">
        <v>55</v>
      </c>
      <c r="T341" s="2">
        <v>-113</v>
      </c>
      <c r="U341" s="2">
        <v>-202</v>
      </c>
    </row>
    <row r="342" spans="1:21" x14ac:dyDescent="0.3">
      <c r="A342" t="s">
        <v>16</v>
      </c>
      <c r="B342" t="s">
        <v>33</v>
      </c>
      <c r="C342" t="s">
        <v>5</v>
      </c>
      <c r="D342" s="3">
        <v>1</v>
      </c>
      <c r="E342" s="3">
        <v>1</v>
      </c>
      <c r="F342" s="3">
        <v>1</v>
      </c>
      <c r="G342" s="3">
        <v>3</v>
      </c>
      <c r="H342" s="2">
        <v>132</v>
      </c>
      <c r="I342" s="2">
        <v>446</v>
      </c>
      <c r="J342" s="2">
        <v>0</v>
      </c>
      <c r="K342" s="2">
        <v>0</v>
      </c>
      <c r="L342" s="2">
        <v>79</v>
      </c>
      <c r="M342" s="2">
        <v>160</v>
      </c>
      <c r="N342" s="2">
        <v>-79</v>
      </c>
      <c r="O342" s="2">
        <v>-160</v>
      </c>
      <c r="P342" s="2">
        <v>0</v>
      </c>
      <c r="Q342" s="2">
        <v>1</v>
      </c>
      <c r="R342" s="2">
        <v>34</v>
      </c>
      <c r="S342" s="2">
        <v>62</v>
      </c>
      <c r="T342" s="2">
        <v>-113</v>
      </c>
      <c r="U342" s="2">
        <v>-222</v>
      </c>
    </row>
    <row r="343" spans="1:21" x14ac:dyDescent="0.3">
      <c r="A343" t="s">
        <v>16</v>
      </c>
      <c r="B343" t="s">
        <v>34</v>
      </c>
      <c r="C343" t="s">
        <v>300</v>
      </c>
      <c r="D343" s="3">
        <v>4</v>
      </c>
      <c r="E343" s="3">
        <v>0</v>
      </c>
      <c r="F343" s="3">
        <v>40</v>
      </c>
      <c r="G343" s="3">
        <v>0</v>
      </c>
      <c r="H343" s="2">
        <v>2350</v>
      </c>
      <c r="I343" s="2">
        <v>0</v>
      </c>
      <c r="J343" s="2">
        <v>1085</v>
      </c>
      <c r="K343" s="2">
        <v>0</v>
      </c>
      <c r="L343" s="2">
        <v>802</v>
      </c>
      <c r="M343" s="2">
        <v>0</v>
      </c>
      <c r="N343" s="2">
        <v>283</v>
      </c>
      <c r="O343" s="2">
        <v>0</v>
      </c>
      <c r="P343" s="2">
        <v>91</v>
      </c>
      <c r="Q343" s="2">
        <v>0</v>
      </c>
      <c r="R343" s="2">
        <v>351</v>
      </c>
      <c r="S343" s="2">
        <v>0</v>
      </c>
      <c r="T343" s="2">
        <v>-159</v>
      </c>
      <c r="U343" s="2">
        <v>0</v>
      </c>
    </row>
    <row r="344" spans="1:21" x14ac:dyDescent="0.3">
      <c r="A344" t="s">
        <v>16</v>
      </c>
      <c r="B344" t="s">
        <v>34</v>
      </c>
      <c r="C344" t="s">
        <v>296</v>
      </c>
      <c r="D344" s="3">
        <v>76</v>
      </c>
      <c r="E344" s="3">
        <v>59</v>
      </c>
      <c r="F344" s="3">
        <v>914</v>
      </c>
      <c r="G344" s="3">
        <v>79</v>
      </c>
      <c r="H344" s="2">
        <v>166525</v>
      </c>
      <c r="I344" s="2">
        <v>92540</v>
      </c>
      <c r="J344" s="2">
        <v>41866</v>
      </c>
      <c r="K344" s="2">
        <v>24907</v>
      </c>
      <c r="L344" s="2">
        <v>72617</v>
      </c>
      <c r="M344" s="2">
        <v>40477</v>
      </c>
      <c r="N344" s="2">
        <v>-30751</v>
      </c>
      <c r="O344" s="2">
        <v>-15570</v>
      </c>
      <c r="P344" s="2">
        <v>9294</v>
      </c>
      <c r="Q344" s="2">
        <v>3970</v>
      </c>
      <c r="R344" s="2">
        <v>43566</v>
      </c>
      <c r="S344" s="2">
        <v>25978</v>
      </c>
      <c r="T344" s="2">
        <v>-83610</v>
      </c>
      <c r="U344" s="2">
        <v>-45517</v>
      </c>
    </row>
    <row r="345" spans="1:21" x14ac:dyDescent="0.3">
      <c r="A345" t="s">
        <v>16</v>
      </c>
      <c r="B345" t="s">
        <v>34</v>
      </c>
      <c r="C345" t="s">
        <v>301</v>
      </c>
      <c r="D345" s="3">
        <v>21</v>
      </c>
      <c r="E345" s="3">
        <v>17</v>
      </c>
      <c r="F345" s="3">
        <v>134</v>
      </c>
      <c r="G345" s="3">
        <v>21</v>
      </c>
      <c r="H345" s="2">
        <v>249450</v>
      </c>
      <c r="I345" s="2">
        <v>24570</v>
      </c>
      <c r="J345" s="2">
        <v>11155</v>
      </c>
      <c r="K345" s="2">
        <v>8078</v>
      </c>
      <c r="L345" s="2">
        <v>71586</v>
      </c>
      <c r="M345" s="2">
        <v>7069</v>
      </c>
      <c r="N345" s="2">
        <v>-60431</v>
      </c>
      <c r="O345" s="2">
        <v>1009</v>
      </c>
      <c r="P345" s="2">
        <v>1552</v>
      </c>
      <c r="Q345" s="2">
        <v>142</v>
      </c>
      <c r="R345" s="2">
        <v>37533</v>
      </c>
      <c r="S345" s="2">
        <v>3622</v>
      </c>
      <c r="T345" s="2">
        <v>-99515</v>
      </c>
      <c r="U345" s="2">
        <v>-2755</v>
      </c>
    </row>
    <row r="346" spans="1:21" x14ac:dyDescent="0.3">
      <c r="A346" t="s">
        <v>16</v>
      </c>
      <c r="B346" t="s">
        <v>34</v>
      </c>
      <c r="C346" t="s">
        <v>302</v>
      </c>
      <c r="D346" s="3">
        <v>56</v>
      </c>
      <c r="E346" s="3">
        <v>60</v>
      </c>
      <c r="F346" s="3">
        <v>420</v>
      </c>
      <c r="G346" s="3">
        <v>86</v>
      </c>
      <c r="H346" s="2">
        <v>91560</v>
      </c>
      <c r="I346" s="2">
        <v>115570</v>
      </c>
      <c r="J346" s="2">
        <v>29961</v>
      </c>
      <c r="K346" s="2">
        <v>31993</v>
      </c>
      <c r="L346" s="2">
        <v>49714</v>
      </c>
      <c r="M346" s="2">
        <v>53648</v>
      </c>
      <c r="N346" s="2">
        <v>-19753</v>
      </c>
      <c r="O346" s="2">
        <v>-21655</v>
      </c>
      <c r="P346" s="2">
        <v>1437</v>
      </c>
      <c r="Q346" s="2">
        <v>1877</v>
      </c>
      <c r="R346" s="2">
        <v>25358</v>
      </c>
      <c r="S346" s="2">
        <v>33757</v>
      </c>
      <c r="T346" s="2">
        <v>-46548</v>
      </c>
      <c r="U346" s="2">
        <v>-57289</v>
      </c>
    </row>
    <row r="347" spans="1:21" x14ac:dyDescent="0.3">
      <c r="A347" t="s">
        <v>16</v>
      </c>
      <c r="B347" t="s">
        <v>34</v>
      </c>
      <c r="C347" t="s">
        <v>298</v>
      </c>
      <c r="D347" s="3">
        <v>2</v>
      </c>
      <c r="E347" s="3">
        <v>5</v>
      </c>
      <c r="F347" s="3">
        <v>6</v>
      </c>
      <c r="G347" s="3">
        <v>10</v>
      </c>
      <c r="H347" s="2">
        <v>14795</v>
      </c>
      <c r="I347" s="2">
        <v>19494</v>
      </c>
      <c r="J347" s="2">
        <v>4490</v>
      </c>
      <c r="K347" s="2">
        <v>7620</v>
      </c>
      <c r="L347" s="2">
        <v>2105</v>
      </c>
      <c r="M347" s="2">
        <v>2581</v>
      </c>
      <c r="N347" s="2">
        <v>2385</v>
      </c>
      <c r="O347" s="2">
        <v>5040</v>
      </c>
      <c r="P347" s="2">
        <v>92</v>
      </c>
      <c r="Q347" s="2">
        <v>121</v>
      </c>
      <c r="R347" s="2">
        <v>990</v>
      </c>
      <c r="S347" s="2">
        <v>1331</v>
      </c>
      <c r="T347" s="2">
        <v>1303</v>
      </c>
      <c r="U347" s="2">
        <v>3588</v>
      </c>
    </row>
    <row r="348" spans="1:21" x14ac:dyDescent="0.3">
      <c r="A348" t="s">
        <v>16</v>
      </c>
      <c r="B348" t="s">
        <v>34</v>
      </c>
      <c r="C348" t="s">
        <v>299</v>
      </c>
      <c r="D348" s="3">
        <v>1</v>
      </c>
      <c r="E348" s="3">
        <v>0</v>
      </c>
      <c r="F348" s="3">
        <v>3</v>
      </c>
      <c r="G348" s="3">
        <v>0</v>
      </c>
      <c r="H348" s="2">
        <v>732</v>
      </c>
      <c r="I348" s="2">
        <v>0</v>
      </c>
      <c r="J348" s="2">
        <v>555</v>
      </c>
      <c r="K348" s="2">
        <v>0</v>
      </c>
      <c r="L348" s="2">
        <v>560</v>
      </c>
      <c r="M348" s="2">
        <v>0</v>
      </c>
      <c r="N348" s="2">
        <v>-6</v>
      </c>
      <c r="O348" s="2">
        <v>0</v>
      </c>
      <c r="P348" s="2">
        <v>0</v>
      </c>
      <c r="Q348" s="2">
        <v>0</v>
      </c>
      <c r="R348" s="2">
        <v>241</v>
      </c>
      <c r="S348" s="2">
        <v>0</v>
      </c>
      <c r="T348" s="2">
        <v>-247</v>
      </c>
      <c r="U348" s="2">
        <v>0</v>
      </c>
    </row>
    <row r="349" spans="1:21" x14ac:dyDescent="0.3">
      <c r="A349" t="s">
        <v>16</v>
      </c>
      <c r="B349" t="s">
        <v>34</v>
      </c>
      <c r="C349" t="s">
        <v>5</v>
      </c>
      <c r="D349" s="3">
        <v>162</v>
      </c>
      <c r="E349" s="3">
        <v>142</v>
      </c>
      <c r="F349" s="3">
        <v>1517</v>
      </c>
      <c r="G349" s="3">
        <v>196</v>
      </c>
      <c r="H349" s="2">
        <v>525412</v>
      </c>
      <c r="I349" s="2">
        <v>252174</v>
      </c>
      <c r="J349" s="2">
        <v>89112</v>
      </c>
      <c r="K349" s="2">
        <v>72598</v>
      </c>
      <c r="L349" s="2">
        <v>197384</v>
      </c>
      <c r="M349" s="2">
        <v>103775</v>
      </c>
      <c r="N349" s="2">
        <v>-108273</v>
      </c>
      <c r="O349" s="2">
        <v>-31176</v>
      </c>
      <c r="P349" s="2">
        <v>12466</v>
      </c>
      <c r="Q349" s="2">
        <v>6110</v>
      </c>
      <c r="R349" s="2">
        <v>108039</v>
      </c>
      <c r="S349" s="2">
        <v>64688</v>
      </c>
      <c r="T349" s="2">
        <v>-228776</v>
      </c>
      <c r="U349" s="2">
        <v>-101973</v>
      </c>
    </row>
    <row r="350" spans="1:21" x14ac:dyDescent="0.3">
      <c r="A350" t="s">
        <v>16</v>
      </c>
      <c r="B350" t="s">
        <v>37</v>
      </c>
      <c r="C350" t="s">
        <v>296</v>
      </c>
      <c r="D350" s="3">
        <v>1</v>
      </c>
      <c r="E350" s="3">
        <v>0</v>
      </c>
      <c r="F350" s="3">
        <v>20</v>
      </c>
      <c r="G350" s="3">
        <v>0</v>
      </c>
      <c r="H350" s="2">
        <v>1300</v>
      </c>
      <c r="I350" s="2">
        <v>0</v>
      </c>
      <c r="J350" s="2">
        <v>0</v>
      </c>
      <c r="K350" s="2">
        <v>0</v>
      </c>
      <c r="L350" s="2">
        <v>590</v>
      </c>
      <c r="M350" s="2">
        <v>0</v>
      </c>
      <c r="N350" s="2">
        <v>-590</v>
      </c>
      <c r="O350" s="2">
        <v>0</v>
      </c>
      <c r="P350" s="2">
        <v>75</v>
      </c>
      <c r="Q350" s="2">
        <v>0</v>
      </c>
      <c r="R350" s="2">
        <v>354</v>
      </c>
      <c r="S350" s="2">
        <v>0</v>
      </c>
      <c r="T350" s="2">
        <v>-1020</v>
      </c>
      <c r="U350" s="2">
        <v>0</v>
      </c>
    </row>
    <row r="351" spans="1:21" x14ac:dyDescent="0.3">
      <c r="A351" t="s">
        <v>16</v>
      </c>
      <c r="B351" t="s">
        <v>37</v>
      </c>
      <c r="C351" t="s">
        <v>303</v>
      </c>
      <c r="D351" s="3">
        <v>0</v>
      </c>
      <c r="E351" s="3">
        <v>0</v>
      </c>
      <c r="F351" s="3">
        <v>0</v>
      </c>
      <c r="G351" s="3">
        <v>0</v>
      </c>
      <c r="H351" s="2">
        <v>492233</v>
      </c>
      <c r="I351" s="2">
        <v>0</v>
      </c>
      <c r="J351" s="2">
        <v>184151.02</v>
      </c>
      <c r="K351" s="2">
        <v>0</v>
      </c>
      <c r="L351" s="2">
        <v>0</v>
      </c>
      <c r="M351" s="2">
        <v>0</v>
      </c>
      <c r="N351" s="2">
        <v>184151.02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184151.02</v>
      </c>
      <c r="U351" s="2">
        <v>0</v>
      </c>
    </row>
    <row r="352" spans="1:21" x14ac:dyDescent="0.3">
      <c r="A352" t="s">
        <v>16</v>
      </c>
      <c r="B352" t="s">
        <v>37</v>
      </c>
      <c r="C352" t="s">
        <v>302</v>
      </c>
      <c r="D352" s="3">
        <v>1</v>
      </c>
      <c r="E352" s="3">
        <v>0</v>
      </c>
      <c r="F352" s="3">
        <v>17</v>
      </c>
      <c r="G352" s="3">
        <v>0</v>
      </c>
      <c r="H352" s="2">
        <v>1105</v>
      </c>
      <c r="I352" s="2">
        <v>0</v>
      </c>
      <c r="J352" s="2">
        <v>275</v>
      </c>
      <c r="K352" s="2">
        <v>0</v>
      </c>
      <c r="L352" s="2">
        <v>622</v>
      </c>
      <c r="M352" s="2">
        <v>0</v>
      </c>
      <c r="N352" s="2">
        <v>-348</v>
      </c>
      <c r="O352" s="2">
        <v>0</v>
      </c>
      <c r="P352" s="2">
        <v>18</v>
      </c>
      <c r="Q352" s="2">
        <v>0</v>
      </c>
      <c r="R352" s="2">
        <v>317</v>
      </c>
      <c r="S352" s="2">
        <v>0</v>
      </c>
      <c r="T352" s="2">
        <v>-683</v>
      </c>
      <c r="U352" s="2">
        <v>0</v>
      </c>
    </row>
    <row r="353" spans="1:21" x14ac:dyDescent="0.3">
      <c r="A353" t="s">
        <v>16</v>
      </c>
      <c r="B353" t="s">
        <v>37</v>
      </c>
      <c r="C353" t="s">
        <v>304</v>
      </c>
      <c r="D353" s="3">
        <v>0</v>
      </c>
      <c r="E353" s="3">
        <v>0</v>
      </c>
      <c r="F353" s="3">
        <v>0</v>
      </c>
      <c r="G353" s="3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</row>
    <row r="354" spans="1:21" x14ac:dyDescent="0.3">
      <c r="A354" t="s">
        <v>16</v>
      </c>
      <c r="B354" t="s">
        <v>37</v>
      </c>
      <c r="C354" t="s">
        <v>297</v>
      </c>
      <c r="D354" s="3">
        <v>3329</v>
      </c>
      <c r="E354" s="3">
        <v>1764</v>
      </c>
      <c r="F354" s="3">
        <v>13755</v>
      </c>
      <c r="G354" s="3">
        <v>7356</v>
      </c>
      <c r="H354" s="2">
        <v>3570977</v>
      </c>
      <c r="I354" s="2">
        <v>1972219</v>
      </c>
      <c r="J354" s="2">
        <v>1369325</v>
      </c>
      <c r="K354" s="2">
        <v>828081</v>
      </c>
      <c r="L354" s="2">
        <v>1834799</v>
      </c>
      <c r="M354" s="2">
        <v>1549772</v>
      </c>
      <c r="N354" s="2">
        <v>-465474</v>
      </c>
      <c r="O354" s="2">
        <v>-721691</v>
      </c>
      <c r="P354" s="2">
        <v>344</v>
      </c>
      <c r="Q354" s="2">
        <v>463</v>
      </c>
      <c r="R354" s="2">
        <v>256419</v>
      </c>
      <c r="S354" s="2">
        <v>210632</v>
      </c>
      <c r="T354" s="2">
        <v>-722237</v>
      </c>
      <c r="U354" s="2">
        <v>-932786</v>
      </c>
    </row>
    <row r="355" spans="1:21" x14ac:dyDescent="0.3">
      <c r="A355" t="s">
        <v>16</v>
      </c>
      <c r="B355" t="s">
        <v>37</v>
      </c>
      <c r="C355" t="s">
        <v>305</v>
      </c>
      <c r="D355" s="3">
        <v>0</v>
      </c>
      <c r="E355" s="3">
        <v>0</v>
      </c>
      <c r="F355" s="3">
        <v>0</v>
      </c>
      <c r="G355" s="3">
        <v>0</v>
      </c>
      <c r="H355" s="2">
        <v>243695</v>
      </c>
      <c r="I355" s="2">
        <v>0</v>
      </c>
      <c r="J355" s="2">
        <v>102560.35</v>
      </c>
      <c r="K355" s="2">
        <v>0</v>
      </c>
      <c r="L355" s="2">
        <v>119893.82</v>
      </c>
      <c r="M355" s="2">
        <v>1134690.3999999999</v>
      </c>
      <c r="N355" s="2">
        <v>-17333.47</v>
      </c>
      <c r="O355" s="2">
        <v>-1134690.3999999999</v>
      </c>
      <c r="P355" s="2">
        <v>34.090000000000003</v>
      </c>
      <c r="Q355" s="2">
        <v>464.07</v>
      </c>
      <c r="R355" s="2">
        <v>25436.16</v>
      </c>
      <c r="S355" s="2">
        <v>211080.98</v>
      </c>
      <c r="T355" s="2">
        <v>-42803.72</v>
      </c>
      <c r="U355" s="2">
        <v>-1346235.45</v>
      </c>
    </row>
    <row r="356" spans="1:21" x14ac:dyDescent="0.3">
      <c r="A356" t="s">
        <v>16</v>
      </c>
      <c r="B356" t="s">
        <v>37</v>
      </c>
      <c r="C356" t="s">
        <v>298</v>
      </c>
      <c r="D356" s="3">
        <v>6232</v>
      </c>
      <c r="E356" s="3">
        <v>5897</v>
      </c>
      <c r="F356" s="3">
        <v>51697</v>
      </c>
      <c r="G356" s="3">
        <v>45582</v>
      </c>
      <c r="H356" s="2">
        <v>83050150</v>
      </c>
      <c r="I356" s="2">
        <v>75179923</v>
      </c>
      <c r="J356" s="2">
        <v>24160543</v>
      </c>
      <c r="K356" s="2">
        <v>24139826</v>
      </c>
      <c r="L356" s="2">
        <v>11823999</v>
      </c>
      <c r="M356" s="2">
        <v>10780893</v>
      </c>
      <c r="N356" s="2">
        <v>12336544</v>
      </c>
      <c r="O356" s="2">
        <v>13358933</v>
      </c>
      <c r="P356" s="2">
        <v>517151</v>
      </c>
      <c r="Q356" s="2">
        <v>505637</v>
      </c>
      <c r="R356" s="2">
        <v>5556214</v>
      </c>
      <c r="S356" s="2">
        <v>5558338</v>
      </c>
      <c r="T356" s="2">
        <v>6263178</v>
      </c>
      <c r="U356" s="2">
        <v>7294958</v>
      </c>
    </row>
    <row r="357" spans="1:21" x14ac:dyDescent="0.3">
      <c r="A357" t="s">
        <v>16</v>
      </c>
      <c r="B357" t="s">
        <v>37</v>
      </c>
      <c r="C357" t="s">
        <v>306</v>
      </c>
      <c r="D357" s="3">
        <v>0</v>
      </c>
      <c r="E357" s="3">
        <v>0</v>
      </c>
      <c r="F357" s="3">
        <v>0</v>
      </c>
      <c r="G357" s="3">
        <v>0</v>
      </c>
      <c r="H357" s="2">
        <v>2216011</v>
      </c>
      <c r="I357" s="2">
        <v>0</v>
      </c>
      <c r="J357" s="2">
        <v>583958.17000000004</v>
      </c>
      <c r="K357" s="2">
        <v>0</v>
      </c>
      <c r="L357" s="2">
        <v>311360.92</v>
      </c>
      <c r="M357" s="2">
        <v>0</v>
      </c>
      <c r="N357" s="2">
        <v>272597.25</v>
      </c>
      <c r="O357" s="2">
        <v>0</v>
      </c>
      <c r="P357" s="2">
        <v>13623.74</v>
      </c>
      <c r="Q357" s="2">
        <v>0</v>
      </c>
      <c r="R357" s="2">
        <v>146381.6</v>
      </c>
      <c r="S357" s="2">
        <v>0</v>
      </c>
      <c r="T357" s="2">
        <v>112591.91</v>
      </c>
      <c r="U357" s="2">
        <v>0</v>
      </c>
    </row>
    <row r="358" spans="1:21" x14ac:dyDescent="0.3">
      <c r="A358" t="s">
        <v>16</v>
      </c>
      <c r="B358" t="s">
        <v>37</v>
      </c>
      <c r="C358" t="s">
        <v>307</v>
      </c>
      <c r="D358" s="3">
        <v>4185</v>
      </c>
      <c r="E358" s="3">
        <v>5589</v>
      </c>
      <c r="F358" s="3">
        <v>15499</v>
      </c>
      <c r="G358" s="3">
        <v>21776</v>
      </c>
      <c r="H358" s="2">
        <v>5059989</v>
      </c>
      <c r="I358" s="2">
        <v>6713412</v>
      </c>
      <c r="J358" s="2">
        <v>2113712</v>
      </c>
      <c r="K358" s="2">
        <v>3044568</v>
      </c>
      <c r="L358" s="2">
        <v>2438649</v>
      </c>
      <c r="M358" s="2">
        <v>2356482</v>
      </c>
      <c r="N358" s="2">
        <v>-324937</v>
      </c>
      <c r="O358" s="2">
        <v>688087</v>
      </c>
      <c r="P358" s="2">
        <v>496</v>
      </c>
      <c r="Q358" s="2">
        <v>487</v>
      </c>
      <c r="R358" s="2">
        <v>426737</v>
      </c>
      <c r="S358" s="2">
        <v>422710</v>
      </c>
      <c r="T358" s="2">
        <v>-752169</v>
      </c>
      <c r="U358" s="2">
        <v>264890</v>
      </c>
    </row>
    <row r="359" spans="1:21" x14ac:dyDescent="0.3">
      <c r="A359" t="s">
        <v>16</v>
      </c>
      <c r="B359" t="s">
        <v>37</v>
      </c>
      <c r="C359" t="s">
        <v>299</v>
      </c>
      <c r="D359" s="3">
        <v>34891</v>
      </c>
      <c r="E359" s="3">
        <v>29934</v>
      </c>
      <c r="F359" s="3">
        <v>108494</v>
      </c>
      <c r="G359" s="3">
        <v>123134</v>
      </c>
      <c r="H359" s="2">
        <v>33582970</v>
      </c>
      <c r="I359" s="2">
        <v>36908489</v>
      </c>
      <c r="J359" s="2">
        <v>13201324</v>
      </c>
      <c r="K359" s="2">
        <v>15640318</v>
      </c>
      <c r="L359" s="2">
        <v>18614573</v>
      </c>
      <c r="M359" s="2">
        <v>15275925</v>
      </c>
      <c r="N359" s="2">
        <v>-5413248</v>
      </c>
      <c r="O359" s="2">
        <v>364393</v>
      </c>
      <c r="P359" s="2">
        <v>3080</v>
      </c>
      <c r="Q359" s="2">
        <v>2468</v>
      </c>
      <c r="R359" s="2">
        <v>8021022</v>
      </c>
      <c r="S359" s="2">
        <v>5702368</v>
      </c>
      <c r="T359" s="2">
        <v>-13437351</v>
      </c>
      <c r="U359" s="2">
        <v>-5340443</v>
      </c>
    </row>
    <row r="360" spans="1:21" x14ac:dyDescent="0.3">
      <c r="A360" t="s">
        <v>16</v>
      </c>
      <c r="B360" t="s">
        <v>37</v>
      </c>
      <c r="C360" t="s">
        <v>308</v>
      </c>
      <c r="D360" s="3">
        <v>0</v>
      </c>
      <c r="E360" s="3">
        <v>0</v>
      </c>
      <c r="F360" s="3">
        <v>0</v>
      </c>
      <c r="G360" s="3">
        <v>0</v>
      </c>
      <c r="H360" s="2">
        <v>8446529.1199999992</v>
      </c>
      <c r="I360" s="2">
        <v>7141800</v>
      </c>
      <c r="J360" s="2">
        <v>3358843.81</v>
      </c>
      <c r="K360" s="2">
        <v>4296491.9400000004</v>
      </c>
      <c r="L360" s="2">
        <v>3496445.67</v>
      </c>
      <c r="M360" s="2">
        <v>4342670.9400000004</v>
      </c>
      <c r="N360" s="2">
        <v>-137601.85999999999</v>
      </c>
      <c r="O360" s="2">
        <v>-46179</v>
      </c>
      <c r="P360" s="2">
        <v>577.61</v>
      </c>
      <c r="Q360" s="2">
        <v>703.08</v>
      </c>
      <c r="R360" s="2">
        <v>1506593.15</v>
      </c>
      <c r="S360" s="2">
        <v>1634118.52</v>
      </c>
      <c r="T360" s="2">
        <v>-1644772.62</v>
      </c>
      <c r="U360" s="2">
        <v>-1681000.6</v>
      </c>
    </row>
    <row r="361" spans="1:21" x14ac:dyDescent="0.3">
      <c r="A361" t="s">
        <v>16</v>
      </c>
      <c r="B361" t="s">
        <v>37</v>
      </c>
      <c r="C361" t="s">
        <v>309</v>
      </c>
      <c r="D361" s="3">
        <v>4835</v>
      </c>
      <c r="E361" s="3">
        <v>3794</v>
      </c>
      <c r="F361" s="3">
        <v>7912</v>
      </c>
      <c r="G361" s="3">
        <v>8304</v>
      </c>
      <c r="H361" s="2">
        <v>1650299</v>
      </c>
      <c r="I361" s="2">
        <v>1298190</v>
      </c>
      <c r="J361" s="2">
        <v>724356</v>
      </c>
      <c r="K361" s="2">
        <v>572032</v>
      </c>
      <c r="L361" s="2">
        <v>1124098</v>
      </c>
      <c r="M361" s="2">
        <v>1098513</v>
      </c>
      <c r="N361" s="2">
        <v>-399742</v>
      </c>
      <c r="O361" s="2">
        <v>-526481</v>
      </c>
      <c r="P361" s="2">
        <v>212</v>
      </c>
      <c r="Q361" s="2">
        <v>236</v>
      </c>
      <c r="R361" s="2">
        <v>916117</v>
      </c>
      <c r="S361" s="2">
        <v>697378</v>
      </c>
      <c r="T361" s="2">
        <v>-1316071</v>
      </c>
      <c r="U361" s="2">
        <v>-1224095</v>
      </c>
    </row>
    <row r="362" spans="1:21" x14ac:dyDescent="0.3">
      <c r="A362" t="s">
        <v>16</v>
      </c>
      <c r="B362" t="s">
        <v>37</v>
      </c>
      <c r="C362" t="s">
        <v>310</v>
      </c>
      <c r="D362" s="3">
        <v>0</v>
      </c>
      <c r="E362" s="3">
        <v>0</v>
      </c>
      <c r="F362" s="3">
        <v>0</v>
      </c>
      <c r="G362" s="3">
        <v>0</v>
      </c>
      <c r="H362" s="2">
        <v>188243</v>
      </c>
      <c r="I362" s="2">
        <v>0</v>
      </c>
      <c r="J362" s="2">
        <v>84480.34</v>
      </c>
      <c r="K362" s="2">
        <v>0</v>
      </c>
      <c r="L362" s="2">
        <v>123231.77</v>
      </c>
      <c r="M362" s="2">
        <v>0</v>
      </c>
      <c r="N362" s="2">
        <v>-38751.43</v>
      </c>
      <c r="O362" s="2">
        <v>0</v>
      </c>
      <c r="P362" s="2">
        <v>23.21</v>
      </c>
      <c r="Q362" s="2">
        <v>0</v>
      </c>
      <c r="R362" s="2">
        <v>100426.72</v>
      </c>
      <c r="S362" s="2">
        <v>0</v>
      </c>
      <c r="T362" s="2">
        <v>-139201.35999999999</v>
      </c>
      <c r="U362" s="2">
        <v>0</v>
      </c>
    </row>
    <row r="363" spans="1:21" x14ac:dyDescent="0.3">
      <c r="A363" t="s">
        <v>16</v>
      </c>
      <c r="B363" t="s">
        <v>37</v>
      </c>
      <c r="C363" t="s">
        <v>311</v>
      </c>
      <c r="D363" s="3">
        <v>5770</v>
      </c>
      <c r="E363" s="3">
        <v>8896</v>
      </c>
      <c r="F363" s="3">
        <v>21998</v>
      </c>
      <c r="G363" s="3">
        <v>34159</v>
      </c>
      <c r="H363" s="2">
        <v>5940436</v>
      </c>
      <c r="I363" s="2">
        <v>9145409</v>
      </c>
      <c r="J363" s="2">
        <v>2550294</v>
      </c>
      <c r="K363" s="2">
        <v>4296236</v>
      </c>
      <c r="L363" s="2">
        <v>5245367</v>
      </c>
      <c r="M363" s="2">
        <v>4660756</v>
      </c>
      <c r="N363" s="2">
        <v>-2695073</v>
      </c>
      <c r="O363" s="2">
        <v>-364520</v>
      </c>
      <c r="P363" s="2">
        <v>1047</v>
      </c>
      <c r="Q363" s="2">
        <v>941</v>
      </c>
      <c r="R363" s="2">
        <v>867806</v>
      </c>
      <c r="S363" s="2">
        <v>867789</v>
      </c>
      <c r="T363" s="2">
        <v>-3563926</v>
      </c>
      <c r="U363" s="2">
        <v>-1233251</v>
      </c>
    </row>
    <row r="364" spans="1:21" x14ac:dyDescent="0.3">
      <c r="A364" t="s">
        <v>16</v>
      </c>
      <c r="B364" t="s">
        <v>37</v>
      </c>
      <c r="C364" t="s">
        <v>312</v>
      </c>
      <c r="D364" s="3">
        <v>2495</v>
      </c>
      <c r="E364" s="3">
        <v>2103</v>
      </c>
      <c r="F364" s="3">
        <v>22904</v>
      </c>
      <c r="G364" s="3">
        <v>22392</v>
      </c>
      <c r="H364" s="2">
        <v>25918280</v>
      </c>
      <c r="I364" s="2">
        <v>23796131</v>
      </c>
      <c r="J364" s="2">
        <v>9083530</v>
      </c>
      <c r="K364" s="2">
        <v>9240304</v>
      </c>
      <c r="L364" s="2">
        <v>3275623</v>
      </c>
      <c r="M364" s="2">
        <v>2855835</v>
      </c>
      <c r="N364" s="2">
        <v>5807906</v>
      </c>
      <c r="O364" s="2">
        <v>6384469</v>
      </c>
      <c r="P364" s="2">
        <v>119</v>
      </c>
      <c r="Q364" s="2">
        <v>150</v>
      </c>
      <c r="R364" s="2">
        <v>830231</v>
      </c>
      <c r="S364" s="2">
        <v>768567</v>
      </c>
      <c r="T364" s="2">
        <v>4977556</v>
      </c>
      <c r="U364" s="2">
        <v>5615752</v>
      </c>
    </row>
    <row r="365" spans="1:21" x14ac:dyDescent="0.3">
      <c r="A365" t="s">
        <v>16</v>
      </c>
      <c r="B365" t="s">
        <v>37</v>
      </c>
      <c r="C365" t="s">
        <v>313</v>
      </c>
      <c r="D365" s="3">
        <v>0</v>
      </c>
      <c r="E365" s="3">
        <v>0</v>
      </c>
      <c r="F365" s="3">
        <v>0</v>
      </c>
      <c r="G365" s="3">
        <v>0</v>
      </c>
      <c r="H365" s="2">
        <v>395963</v>
      </c>
      <c r="I365" s="2">
        <v>0</v>
      </c>
      <c r="J365" s="2">
        <v>128437.1</v>
      </c>
      <c r="K365" s="2">
        <v>0</v>
      </c>
      <c r="L365" s="2">
        <v>49408.93</v>
      </c>
      <c r="M365" s="2">
        <v>0</v>
      </c>
      <c r="N365" s="2">
        <v>79028.17</v>
      </c>
      <c r="O365" s="2">
        <v>0</v>
      </c>
      <c r="P365" s="2">
        <v>1.79</v>
      </c>
      <c r="Q365" s="2">
        <v>0</v>
      </c>
      <c r="R365" s="2">
        <v>12523.22</v>
      </c>
      <c r="S365" s="2">
        <v>0</v>
      </c>
      <c r="T365" s="2">
        <v>66503.16</v>
      </c>
      <c r="U365" s="2">
        <v>0</v>
      </c>
    </row>
    <row r="366" spans="1:21" x14ac:dyDescent="0.3">
      <c r="A366" t="s">
        <v>16</v>
      </c>
      <c r="B366" t="s">
        <v>37</v>
      </c>
      <c r="C366" t="s">
        <v>314</v>
      </c>
      <c r="D366" s="3">
        <v>1001</v>
      </c>
      <c r="E366" s="3">
        <v>973</v>
      </c>
      <c r="F366" s="3">
        <v>9152</v>
      </c>
      <c r="G366" s="3">
        <v>7196</v>
      </c>
      <c r="H366" s="2">
        <v>13102189</v>
      </c>
      <c r="I366" s="2">
        <v>8135664</v>
      </c>
      <c r="J366" s="2">
        <v>3926884</v>
      </c>
      <c r="K366" s="2">
        <v>3043852</v>
      </c>
      <c r="L366" s="2">
        <v>1542299</v>
      </c>
      <c r="M366" s="2">
        <v>1625570</v>
      </c>
      <c r="N366" s="2">
        <v>2384584</v>
      </c>
      <c r="O366" s="2">
        <v>1418283</v>
      </c>
      <c r="P366" s="2">
        <v>69</v>
      </c>
      <c r="Q366" s="2">
        <v>70</v>
      </c>
      <c r="R366" s="2">
        <v>972707</v>
      </c>
      <c r="S366" s="2">
        <v>603471</v>
      </c>
      <c r="T366" s="2">
        <v>1411809</v>
      </c>
      <c r="U366" s="2">
        <v>814742</v>
      </c>
    </row>
    <row r="367" spans="1:21" x14ac:dyDescent="0.3">
      <c r="A367" t="s">
        <v>16</v>
      </c>
      <c r="B367" t="s">
        <v>37</v>
      </c>
      <c r="C367" t="s">
        <v>315</v>
      </c>
      <c r="D367" s="3">
        <v>0</v>
      </c>
      <c r="E367" s="3">
        <v>0</v>
      </c>
      <c r="F367" s="3">
        <v>0</v>
      </c>
      <c r="G367" s="3">
        <v>0</v>
      </c>
      <c r="H367" s="2">
        <v>354819</v>
      </c>
      <c r="I367" s="2">
        <v>0</v>
      </c>
      <c r="J367" s="2">
        <v>98426.77</v>
      </c>
      <c r="K367" s="2">
        <v>0</v>
      </c>
      <c r="L367" s="2">
        <v>40767.800000000003</v>
      </c>
      <c r="M367" s="2">
        <v>0</v>
      </c>
      <c r="N367" s="2">
        <v>57658.97</v>
      </c>
      <c r="O367" s="2">
        <v>0</v>
      </c>
      <c r="P367" s="2">
        <v>1.83</v>
      </c>
      <c r="Q367" s="2">
        <v>0</v>
      </c>
      <c r="R367" s="2">
        <v>25711.02</v>
      </c>
      <c r="S367" s="2">
        <v>0</v>
      </c>
      <c r="T367" s="2">
        <v>31946.12</v>
      </c>
      <c r="U367" s="2">
        <v>0</v>
      </c>
    </row>
    <row r="368" spans="1:21" x14ac:dyDescent="0.3">
      <c r="A368" t="s">
        <v>16</v>
      </c>
      <c r="B368" t="s">
        <v>37</v>
      </c>
      <c r="C368" t="s">
        <v>316</v>
      </c>
      <c r="D368" s="3">
        <v>173</v>
      </c>
      <c r="E368" s="3">
        <v>126</v>
      </c>
      <c r="F368" s="3">
        <v>368</v>
      </c>
      <c r="G368" s="3">
        <v>201</v>
      </c>
      <c r="H368" s="2">
        <v>1091977</v>
      </c>
      <c r="I368" s="2">
        <v>420458</v>
      </c>
      <c r="J368" s="2">
        <v>325196</v>
      </c>
      <c r="K368" s="2">
        <v>158627</v>
      </c>
      <c r="L368" s="2">
        <v>645368</v>
      </c>
      <c r="M368" s="2">
        <v>239344</v>
      </c>
      <c r="N368" s="2">
        <v>-320172</v>
      </c>
      <c r="O368" s="2">
        <v>-80717</v>
      </c>
      <c r="P368" s="2">
        <v>1</v>
      </c>
      <c r="Q368" s="2">
        <v>0</v>
      </c>
      <c r="R368" s="2">
        <v>85423</v>
      </c>
      <c r="S368" s="2">
        <v>33956</v>
      </c>
      <c r="T368" s="2">
        <v>-405597</v>
      </c>
      <c r="U368" s="2">
        <v>-114673</v>
      </c>
    </row>
    <row r="369" spans="1:21" x14ac:dyDescent="0.3">
      <c r="A369" t="s">
        <v>16</v>
      </c>
      <c r="B369" t="s">
        <v>37</v>
      </c>
      <c r="C369" t="s">
        <v>5</v>
      </c>
      <c r="D369" s="3">
        <v>58510</v>
      </c>
      <c r="E369" s="3">
        <v>53445</v>
      </c>
      <c r="F369" s="3">
        <v>251816</v>
      </c>
      <c r="G369" s="3">
        <v>270100</v>
      </c>
      <c r="H369" s="2">
        <v>185307165.12</v>
      </c>
      <c r="I369" s="2">
        <v>170711695</v>
      </c>
      <c r="J369" s="2">
        <v>61996296.560000002</v>
      </c>
      <c r="K369" s="2">
        <v>65260335.939999998</v>
      </c>
      <c r="L369" s="2">
        <v>50687095.909999996</v>
      </c>
      <c r="M369" s="2">
        <v>45920451.340000004</v>
      </c>
      <c r="N369" s="2">
        <v>11309198.65</v>
      </c>
      <c r="O369" s="2">
        <v>19339886.600000001</v>
      </c>
      <c r="P369" s="2">
        <v>536874.27</v>
      </c>
      <c r="Q369" s="2">
        <v>511619.15</v>
      </c>
      <c r="R369" s="2">
        <v>19750418.870000001</v>
      </c>
      <c r="S369" s="2">
        <v>16710408.5</v>
      </c>
      <c r="T369" s="2">
        <v>-8978096.4900000002</v>
      </c>
      <c r="U369" s="2">
        <v>2117857.9500000002</v>
      </c>
    </row>
    <row r="370" spans="1:21" x14ac:dyDescent="0.3">
      <c r="A370" t="s">
        <v>38</v>
      </c>
      <c r="B370" t="s">
        <v>4</v>
      </c>
      <c r="C370" t="s">
        <v>5</v>
      </c>
      <c r="D370" s="3">
        <v>7</v>
      </c>
      <c r="E370" s="3">
        <v>7</v>
      </c>
      <c r="F370" s="3">
        <v>0</v>
      </c>
      <c r="G370" s="3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</row>
    <row r="371" spans="1:21" x14ac:dyDescent="0.3">
      <c r="A371" t="s">
        <v>38</v>
      </c>
      <c r="B371" t="s">
        <v>34</v>
      </c>
      <c r="C371" t="s">
        <v>5</v>
      </c>
      <c r="D371" s="3">
        <v>1</v>
      </c>
      <c r="E371" s="3">
        <v>1</v>
      </c>
      <c r="F371" s="3">
        <v>0</v>
      </c>
      <c r="G371" s="3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</row>
    <row r="372" spans="1:21" x14ac:dyDescent="0.3">
      <c r="A372" t="s">
        <v>38</v>
      </c>
      <c r="B372" t="s">
        <v>37</v>
      </c>
      <c r="C372" t="s">
        <v>317</v>
      </c>
      <c r="D372" s="3">
        <v>14022</v>
      </c>
      <c r="E372" s="3">
        <v>17311</v>
      </c>
      <c r="F372" s="3">
        <v>53017</v>
      </c>
      <c r="G372" s="3">
        <v>69625</v>
      </c>
      <c r="H372" s="2">
        <v>12046399</v>
      </c>
      <c r="I372" s="2">
        <v>14783140</v>
      </c>
      <c r="J372" s="2">
        <v>4948282</v>
      </c>
      <c r="K372" s="2">
        <v>6335249</v>
      </c>
      <c r="L372" s="2">
        <v>10653039</v>
      </c>
      <c r="M372" s="2">
        <v>10023026</v>
      </c>
      <c r="N372" s="2">
        <v>-5704757</v>
      </c>
      <c r="O372" s="2">
        <v>-3687777</v>
      </c>
      <c r="P372" s="2">
        <v>1136</v>
      </c>
      <c r="Q372" s="2">
        <v>1058</v>
      </c>
      <c r="R372" s="2">
        <v>1571549</v>
      </c>
      <c r="S372" s="2">
        <v>1564283</v>
      </c>
      <c r="T372" s="2">
        <v>-7277442</v>
      </c>
      <c r="U372" s="2">
        <v>-5253118</v>
      </c>
    </row>
    <row r="373" spans="1:21" x14ac:dyDescent="0.3">
      <c r="A373" t="s">
        <v>38</v>
      </c>
      <c r="B373" t="s">
        <v>37</v>
      </c>
      <c r="C373" t="s">
        <v>318</v>
      </c>
      <c r="D373" s="3">
        <v>0</v>
      </c>
      <c r="E373" s="3">
        <v>0</v>
      </c>
      <c r="F373" s="3">
        <v>0</v>
      </c>
      <c r="G373" s="3">
        <v>0</v>
      </c>
      <c r="H373" s="2">
        <v>661079</v>
      </c>
      <c r="I373" s="2">
        <v>0</v>
      </c>
      <c r="J373" s="2">
        <v>325654.56</v>
      </c>
      <c r="K373" s="2">
        <v>0</v>
      </c>
      <c r="L373" s="2">
        <v>353310.08</v>
      </c>
      <c r="M373" s="2">
        <v>0</v>
      </c>
      <c r="N373" s="2">
        <v>-27655.52</v>
      </c>
      <c r="O373" s="2">
        <v>0</v>
      </c>
      <c r="P373" s="2">
        <v>37.619999999999997</v>
      </c>
      <c r="Q373" s="2">
        <v>0</v>
      </c>
      <c r="R373" s="2">
        <v>52118.84</v>
      </c>
      <c r="S373" s="2">
        <v>0</v>
      </c>
      <c r="T373" s="2">
        <v>-79811.98</v>
      </c>
      <c r="U373" s="2">
        <v>0</v>
      </c>
    </row>
    <row r="374" spans="1:21" x14ac:dyDescent="0.3">
      <c r="A374" t="s">
        <v>38</v>
      </c>
      <c r="B374" t="s">
        <v>37</v>
      </c>
      <c r="C374" t="s">
        <v>5</v>
      </c>
      <c r="D374" s="3">
        <v>14035</v>
      </c>
      <c r="E374" s="3">
        <v>17324</v>
      </c>
      <c r="F374" s="3">
        <v>53017</v>
      </c>
      <c r="G374" s="3">
        <v>69625</v>
      </c>
      <c r="H374" s="2">
        <v>12707478</v>
      </c>
      <c r="I374" s="2">
        <v>14783140</v>
      </c>
      <c r="J374" s="2">
        <v>5273936.5599999996</v>
      </c>
      <c r="K374" s="2">
        <v>6335249</v>
      </c>
      <c r="L374" s="2">
        <v>11006349.08</v>
      </c>
      <c r="M374" s="2">
        <v>10023026</v>
      </c>
      <c r="N374" s="2">
        <v>-5732412.5199999996</v>
      </c>
      <c r="O374" s="2">
        <v>-3687777</v>
      </c>
      <c r="P374" s="2">
        <v>1173.6199999999999</v>
      </c>
      <c r="Q374" s="2">
        <v>1058</v>
      </c>
      <c r="R374" s="2">
        <v>1623667.84</v>
      </c>
      <c r="S374" s="2">
        <v>1564283</v>
      </c>
      <c r="T374" s="2">
        <v>-7357253.9800000004</v>
      </c>
      <c r="U374" s="2">
        <v>-5253118</v>
      </c>
    </row>
    <row r="375" spans="1:21" x14ac:dyDescent="0.3">
      <c r="A375" t="s">
        <v>17</v>
      </c>
      <c r="B375" t="s">
        <v>4</v>
      </c>
      <c r="C375" t="s">
        <v>319</v>
      </c>
      <c r="D375" s="3">
        <v>0</v>
      </c>
      <c r="E375" s="3">
        <v>2</v>
      </c>
      <c r="F375" s="3">
        <v>0</v>
      </c>
      <c r="G375" s="3">
        <v>58</v>
      </c>
      <c r="H375" s="2">
        <v>0</v>
      </c>
      <c r="I375" s="2">
        <v>221</v>
      </c>
      <c r="J375" s="2">
        <v>0</v>
      </c>
      <c r="K375" s="2">
        <v>47</v>
      </c>
      <c r="L375" s="2">
        <v>0</v>
      </c>
      <c r="M375" s="2">
        <v>68</v>
      </c>
      <c r="N375" s="2">
        <v>0</v>
      </c>
      <c r="O375" s="2">
        <v>-22</v>
      </c>
      <c r="P375" s="2">
        <v>0</v>
      </c>
      <c r="Q375" s="2">
        <v>0</v>
      </c>
      <c r="R375" s="2">
        <v>0</v>
      </c>
      <c r="S375" s="2">
        <v>3</v>
      </c>
      <c r="T375" s="2">
        <v>0</v>
      </c>
      <c r="U375" s="2">
        <v>-25</v>
      </c>
    </row>
    <row r="376" spans="1:21" x14ac:dyDescent="0.3">
      <c r="A376" t="s">
        <v>17</v>
      </c>
      <c r="B376" t="s">
        <v>4</v>
      </c>
      <c r="C376" t="s">
        <v>320</v>
      </c>
      <c r="D376" s="3">
        <v>28774</v>
      </c>
      <c r="E376" s="3">
        <v>31784</v>
      </c>
      <c r="F376" s="3">
        <v>1734369</v>
      </c>
      <c r="G376" s="3">
        <v>2189724</v>
      </c>
      <c r="H376" s="2">
        <v>6573687</v>
      </c>
      <c r="I376" s="2">
        <v>7101292</v>
      </c>
      <c r="J376" s="2">
        <v>2629446</v>
      </c>
      <c r="K376" s="2">
        <v>2958594</v>
      </c>
      <c r="L376" s="2">
        <v>3842643</v>
      </c>
      <c r="M376" s="2">
        <v>4585795</v>
      </c>
      <c r="N376" s="2">
        <v>-1213198</v>
      </c>
      <c r="O376" s="2">
        <v>-1627201</v>
      </c>
      <c r="P376" s="2">
        <v>107903</v>
      </c>
      <c r="Q376" s="2">
        <v>111735</v>
      </c>
      <c r="R376" s="2">
        <v>605558</v>
      </c>
      <c r="S376" s="2">
        <v>468665</v>
      </c>
      <c r="T376" s="2">
        <v>-1926659</v>
      </c>
      <c r="U376" s="2">
        <v>-2207601</v>
      </c>
    </row>
    <row r="377" spans="1:21" x14ac:dyDescent="0.3">
      <c r="A377" t="s">
        <v>17</v>
      </c>
      <c r="B377" t="s">
        <v>4</v>
      </c>
      <c r="C377" t="s">
        <v>321</v>
      </c>
      <c r="D377" s="3">
        <v>226</v>
      </c>
      <c r="E377" s="3">
        <v>0</v>
      </c>
      <c r="F377" s="3">
        <v>21303</v>
      </c>
      <c r="G377" s="3">
        <v>0</v>
      </c>
      <c r="H377" s="2">
        <v>95156</v>
      </c>
      <c r="I377" s="2">
        <v>0</v>
      </c>
      <c r="J377" s="2">
        <v>32789</v>
      </c>
      <c r="K377" s="2">
        <v>0</v>
      </c>
      <c r="L377" s="2">
        <v>175677</v>
      </c>
      <c r="M377" s="2">
        <v>0</v>
      </c>
      <c r="N377" s="2">
        <v>-142889</v>
      </c>
      <c r="O377" s="2">
        <v>0</v>
      </c>
      <c r="P377" s="2">
        <v>28047</v>
      </c>
      <c r="Q377" s="2">
        <v>0</v>
      </c>
      <c r="R377" s="2">
        <v>60600</v>
      </c>
      <c r="S377" s="2">
        <v>0</v>
      </c>
      <c r="T377" s="2">
        <v>-231535</v>
      </c>
      <c r="U377" s="2">
        <v>0</v>
      </c>
    </row>
    <row r="378" spans="1:21" x14ac:dyDescent="0.3">
      <c r="A378" t="s">
        <v>17</v>
      </c>
      <c r="B378" t="s">
        <v>4</v>
      </c>
      <c r="C378" t="s">
        <v>5</v>
      </c>
      <c r="D378" s="3">
        <v>29016</v>
      </c>
      <c r="E378" s="3">
        <v>31807</v>
      </c>
      <c r="F378" s="3">
        <v>1755672</v>
      </c>
      <c r="G378" s="3">
        <v>2189782</v>
      </c>
      <c r="H378" s="2">
        <v>6668843</v>
      </c>
      <c r="I378" s="2">
        <v>7101513</v>
      </c>
      <c r="J378" s="2">
        <v>2662235</v>
      </c>
      <c r="K378" s="2">
        <v>2958641</v>
      </c>
      <c r="L378" s="2">
        <v>4018320</v>
      </c>
      <c r="M378" s="2">
        <v>4585863</v>
      </c>
      <c r="N378" s="2">
        <v>-1356087</v>
      </c>
      <c r="O378" s="2">
        <v>-1627223</v>
      </c>
      <c r="P378" s="2">
        <v>135950</v>
      </c>
      <c r="Q378" s="2">
        <v>111735</v>
      </c>
      <c r="R378" s="2">
        <v>666158</v>
      </c>
      <c r="S378" s="2">
        <v>468668</v>
      </c>
      <c r="T378" s="2">
        <v>-2158194</v>
      </c>
      <c r="U378" s="2">
        <v>-2207626</v>
      </c>
    </row>
    <row r="379" spans="1:21" x14ac:dyDescent="0.3">
      <c r="A379" t="s">
        <v>17</v>
      </c>
      <c r="B379" t="s">
        <v>34</v>
      </c>
      <c r="C379" t="s">
        <v>319</v>
      </c>
      <c r="D379" s="3">
        <v>2</v>
      </c>
      <c r="E379" s="3">
        <v>0</v>
      </c>
      <c r="F379" s="3">
        <v>76</v>
      </c>
      <c r="G379" s="3">
        <v>0</v>
      </c>
      <c r="H379" s="2">
        <v>4546</v>
      </c>
      <c r="I379" s="2">
        <v>0</v>
      </c>
      <c r="J379" s="2">
        <v>762</v>
      </c>
      <c r="K379" s="2">
        <v>0</v>
      </c>
      <c r="L379" s="2">
        <v>1292</v>
      </c>
      <c r="M379" s="2">
        <v>0</v>
      </c>
      <c r="N379" s="2">
        <v>-530</v>
      </c>
      <c r="O379" s="2">
        <v>0</v>
      </c>
      <c r="P379" s="2">
        <v>24</v>
      </c>
      <c r="Q379" s="2">
        <v>0</v>
      </c>
      <c r="R379" s="2">
        <v>175</v>
      </c>
      <c r="S379" s="2">
        <v>0</v>
      </c>
      <c r="T379" s="2">
        <v>-729</v>
      </c>
      <c r="U379" s="2">
        <v>0</v>
      </c>
    </row>
    <row r="380" spans="1:21" x14ac:dyDescent="0.3">
      <c r="A380" t="s">
        <v>17</v>
      </c>
      <c r="B380" t="s">
        <v>34</v>
      </c>
      <c r="C380" t="s">
        <v>320</v>
      </c>
      <c r="D380" s="3">
        <v>13612</v>
      </c>
      <c r="E380" s="3">
        <v>10592</v>
      </c>
      <c r="F380" s="3">
        <v>455274</v>
      </c>
      <c r="G380" s="3">
        <v>496533</v>
      </c>
      <c r="H380" s="2">
        <v>2463844</v>
      </c>
      <c r="I380" s="2">
        <v>1287152</v>
      </c>
      <c r="J380" s="2">
        <v>901929</v>
      </c>
      <c r="K380" s="2">
        <v>400293</v>
      </c>
      <c r="L380" s="2">
        <v>1467566</v>
      </c>
      <c r="M380" s="2">
        <v>827934</v>
      </c>
      <c r="N380" s="2">
        <v>-565637</v>
      </c>
      <c r="O380" s="2">
        <v>-427641</v>
      </c>
      <c r="P380" s="2">
        <v>40505</v>
      </c>
      <c r="Q380" s="2">
        <v>20045</v>
      </c>
      <c r="R380" s="2">
        <v>227319</v>
      </c>
      <c r="S380" s="2">
        <v>84076</v>
      </c>
      <c r="T380" s="2">
        <v>-833461</v>
      </c>
      <c r="U380" s="2">
        <v>-531761</v>
      </c>
    </row>
    <row r="381" spans="1:21" x14ac:dyDescent="0.3">
      <c r="A381" t="s">
        <v>17</v>
      </c>
      <c r="B381" t="s">
        <v>34</v>
      </c>
      <c r="C381" t="s">
        <v>321</v>
      </c>
      <c r="D381" s="3">
        <v>43</v>
      </c>
      <c r="E381" s="3">
        <v>0</v>
      </c>
      <c r="F381" s="3">
        <v>440</v>
      </c>
      <c r="G381" s="3">
        <v>0</v>
      </c>
      <c r="H381" s="2">
        <v>1436</v>
      </c>
      <c r="I381" s="2">
        <v>0</v>
      </c>
      <c r="J381" s="2">
        <v>496</v>
      </c>
      <c r="K381" s="2">
        <v>0</v>
      </c>
      <c r="L381" s="2">
        <v>2715</v>
      </c>
      <c r="M381" s="2">
        <v>0</v>
      </c>
      <c r="N381" s="2">
        <v>-2219</v>
      </c>
      <c r="O381" s="2">
        <v>0</v>
      </c>
      <c r="P381" s="2">
        <v>422</v>
      </c>
      <c r="Q381" s="2">
        <v>0</v>
      </c>
      <c r="R381" s="2">
        <v>912</v>
      </c>
      <c r="S381" s="2">
        <v>0</v>
      </c>
      <c r="T381" s="2">
        <v>-3553</v>
      </c>
      <c r="U381" s="2">
        <v>0</v>
      </c>
    </row>
    <row r="382" spans="1:21" x14ac:dyDescent="0.3">
      <c r="A382" t="s">
        <v>17</v>
      </c>
      <c r="B382" t="s">
        <v>34</v>
      </c>
      <c r="C382" t="s">
        <v>5</v>
      </c>
      <c r="D382" s="3">
        <v>13624</v>
      </c>
      <c r="E382" s="3">
        <v>10598</v>
      </c>
      <c r="F382" s="3">
        <v>455790</v>
      </c>
      <c r="G382" s="3">
        <v>496533</v>
      </c>
      <c r="H382" s="2">
        <v>2469826</v>
      </c>
      <c r="I382" s="2">
        <v>1287152</v>
      </c>
      <c r="J382" s="2">
        <v>903187</v>
      </c>
      <c r="K382" s="2">
        <v>400293</v>
      </c>
      <c r="L382" s="2">
        <v>1471573</v>
      </c>
      <c r="M382" s="2">
        <v>827934</v>
      </c>
      <c r="N382" s="2">
        <v>-568386</v>
      </c>
      <c r="O382" s="2">
        <v>-427641</v>
      </c>
      <c r="P382" s="2">
        <v>40951</v>
      </c>
      <c r="Q382" s="2">
        <v>20045</v>
      </c>
      <c r="R382" s="2">
        <v>228406</v>
      </c>
      <c r="S382" s="2">
        <v>84076</v>
      </c>
      <c r="T382" s="2">
        <v>-837743</v>
      </c>
      <c r="U382" s="2">
        <v>-531761</v>
      </c>
    </row>
    <row r="383" spans="1:21" x14ac:dyDescent="0.3">
      <c r="A383" t="s">
        <v>17</v>
      </c>
      <c r="B383" t="s">
        <v>37</v>
      </c>
      <c r="C383" t="s">
        <v>322</v>
      </c>
      <c r="D383" s="3">
        <v>0</v>
      </c>
      <c r="E383" s="3">
        <v>0</v>
      </c>
      <c r="F383" s="3">
        <v>0</v>
      </c>
      <c r="G383" s="3">
        <v>0</v>
      </c>
      <c r="H383" s="2">
        <v>0</v>
      </c>
      <c r="I383" s="2">
        <v>0</v>
      </c>
      <c r="J383" s="2">
        <v>0</v>
      </c>
      <c r="K383" s="2">
        <v>0</v>
      </c>
      <c r="L383" s="2">
        <v>217957</v>
      </c>
      <c r="M383" s="2">
        <v>0</v>
      </c>
      <c r="N383" s="2">
        <v>-217957</v>
      </c>
      <c r="O383" s="2">
        <v>0</v>
      </c>
      <c r="P383" s="2">
        <v>3640.03</v>
      </c>
      <c r="Q383" s="2">
        <v>0</v>
      </c>
      <c r="R383" s="2">
        <v>24077.040000000001</v>
      </c>
      <c r="S383" s="2">
        <v>0</v>
      </c>
      <c r="T383" s="2">
        <v>-245674.07</v>
      </c>
      <c r="U383" s="2">
        <v>0</v>
      </c>
    </row>
    <row r="384" spans="1:21" x14ac:dyDescent="0.3">
      <c r="A384" t="s">
        <v>17</v>
      </c>
      <c r="B384" t="s">
        <v>37</v>
      </c>
      <c r="C384" t="s">
        <v>323</v>
      </c>
      <c r="D384" s="3">
        <v>0</v>
      </c>
      <c r="E384" s="3">
        <v>0</v>
      </c>
      <c r="F384" s="3">
        <v>0</v>
      </c>
      <c r="G384" s="3">
        <v>0</v>
      </c>
      <c r="H384" s="2">
        <v>0</v>
      </c>
      <c r="I384" s="2">
        <v>0</v>
      </c>
      <c r="J384" s="2">
        <v>854754.8</v>
      </c>
      <c r="K384" s="2">
        <v>0</v>
      </c>
      <c r="L384" s="2">
        <v>1900376.42</v>
      </c>
      <c r="M384" s="2">
        <v>0</v>
      </c>
      <c r="N384" s="2">
        <v>-1045621.62</v>
      </c>
      <c r="O384" s="2">
        <v>0</v>
      </c>
      <c r="P384" s="2">
        <v>31491.09</v>
      </c>
      <c r="Q384" s="2">
        <v>0</v>
      </c>
      <c r="R384" s="2">
        <v>211621.11</v>
      </c>
      <c r="S384" s="2">
        <v>0</v>
      </c>
      <c r="T384" s="2">
        <v>-1288733.82</v>
      </c>
      <c r="U384" s="2">
        <v>0</v>
      </c>
    </row>
    <row r="385" spans="1:21" x14ac:dyDescent="0.3">
      <c r="A385" t="s">
        <v>17</v>
      </c>
      <c r="B385" t="s">
        <v>37</v>
      </c>
      <c r="C385" t="s">
        <v>324</v>
      </c>
      <c r="D385" s="3">
        <v>0</v>
      </c>
      <c r="E385" s="3">
        <v>0</v>
      </c>
      <c r="F385" s="3">
        <v>0</v>
      </c>
      <c r="G385" s="3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</row>
    <row r="386" spans="1:21" x14ac:dyDescent="0.3">
      <c r="A386" t="s">
        <v>17</v>
      </c>
      <c r="B386" t="s">
        <v>37</v>
      </c>
      <c r="C386" t="s">
        <v>325</v>
      </c>
      <c r="D386" s="3">
        <v>5286</v>
      </c>
      <c r="E386" s="3">
        <v>4703</v>
      </c>
      <c r="F386" s="3">
        <v>997218</v>
      </c>
      <c r="G386" s="3">
        <v>1010039</v>
      </c>
      <c r="H386" s="2">
        <v>47713386</v>
      </c>
      <c r="I386" s="2">
        <v>46209839</v>
      </c>
      <c r="J386" s="2">
        <v>21491788</v>
      </c>
      <c r="K386" s="2">
        <v>21407433</v>
      </c>
      <c r="L386" s="2">
        <v>12098091</v>
      </c>
      <c r="M386" s="2">
        <v>12635094</v>
      </c>
      <c r="N386" s="2">
        <v>9393697</v>
      </c>
      <c r="O386" s="2">
        <v>8772339</v>
      </c>
      <c r="P386" s="2">
        <v>182800</v>
      </c>
      <c r="Q386" s="2">
        <v>38</v>
      </c>
      <c r="R386" s="2">
        <v>1542202</v>
      </c>
      <c r="S386" s="2">
        <v>473993</v>
      </c>
      <c r="T386" s="2">
        <v>7668695</v>
      </c>
      <c r="U386" s="2">
        <v>8298307</v>
      </c>
    </row>
    <row r="387" spans="1:21" x14ac:dyDescent="0.3">
      <c r="A387" t="s">
        <v>17</v>
      </c>
      <c r="B387" t="s">
        <v>37</v>
      </c>
      <c r="C387" t="s">
        <v>326</v>
      </c>
      <c r="D387" s="3">
        <v>5791</v>
      </c>
      <c r="E387" s="3">
        <v>4180</v>
      </c>
      <c r="F387" s="3">
        <v>1363594</v>
      </c>
      <c r="G387" s="3">
        <v>987273</v>
      </c>
      <c r="H387" s="2">
        <v>45382653</v>
      </c>
      <c r="I387" s="2">
        <v>31429961</v>
      </c>
      <c r="J387" s="2">
        <v>19583089</v>
      </c>
      <c r="K387" s="2">
        <v>14867241</v>
      </c>
      <c r="L387" s="2">
        <v>11451159</v>
      </c>
      <c r="M387" s="2">
        <v>8761569</v>
      </c>
      <c r="N387" s="2">
        <v>8131930</v>
      </c>
      <c r="O387" s="2">
        <v>6105672</v>
      </c>
      <c r="P387" s="2">
        <v>173502</v>
      </c>
      <c r="Q387" s="2">
        <v>26</v>
      </c>
      <c r="R387" s="2">
        <v>1482637</v>
      </c>
      <c r="S387" s="2">
        <v>321247</v>
      </c>
      <c r="T387" s="2">
        <v>6475791</v>
      </c>
      <c r="U387" s="2">
        <v>5784399</v>
      </c>
    </row>
    <row r="388" spans="1:21" x14ac:dyDescent="0.3">
      <c r="A388" t="s">
        <v>17</v>
      </c>
      <c r="B388" t="s">
        <v>37</v>
      </c>
      <c r="C388" t="s">
        <v>319</v>
      </c>
      <c r="D388" s="3">
        <v>16649</v>
      </c>
      <c r="E388" s="3">
        <v>15782</v>
      </c>
      <c r="F388" s="3">
        <v>4395765</v>
      </c>
      <c r="G388" s="3">
        <v>3341130</v>
      </c>
      <c r="H388" s="2">
        <v>190407939</v>
      </c>
      <c r="I388" s="2">
        <v>154554329</v>
      </c>
      <c r="J388" s="2">
        <v>84226681</v>
      </c>
      <c r="K388" s="2">
        <v>75030600</v>
      </c>
      <c r="L388" s="2">
        <v>55839461</v>
      </c>
      <c r="M388" s="2">
        <v>47890255</v>
      </c>
      <c r="N388" s="2">
        <v>28387219</v>
      </c>
      <c r="O388" s="2">
        <v>27140345</v>
      </c>
      <c r="P388" s="2">
        <v>961887</v>
      </c>
      <c r="Q388" s="2">
        <v>160864</v>
      </c>
      <c r="R388" s="2">
        <v>7147077</v>
      </c>
      <c r="S388" s="2">
        <v>1942938</v>
      </c>
      <c r="T388" s="2">
        <v>20278256</v>
      </c>
      <c r="U388" s="2">
        <v>25036544</v>
      </c>
    </row>
    <row r="389" spans="1:21" x14ac:dyDescent="0.3">
      <c r="A389" t="s">
        <v>17</v>
      </c>
      <c r="B389" t="s">
        <v>37</v>
      </c>
      <c r="C389" t="s">
        <v>327</v>
      </c>
      <c r="D389" s="3">
        <v>0</v>
      </c>
      <c r="E389" s="3">
        <v>0</v>
      </c>
      <c r="F389" s="3">
        <v>0</v>
      </c>
      <c r="G389" s="3">
        <v>0</v>
      </c>
      <c r="H389" s="2">
        <v>0</v>
      </c>
      <c r="I389" s="2">
        <v>201605323.59999999</v>
      </c>
      <c r="J389" s="2">
        <v>269452135.69999999</v>
      </c>
      <c r="K389" s="2">
        <v>201605323.59999999</v>
      </c>
      <c r="L389" s="2">
        <v>138128616.40000001</v>
      </c>
      <c r="M389" s="2">
        <v>109081810.3</v>
      </c>
      <c r="N389" s="2">
        <v>131323519.3</v>
      </c>
      <c r="O389" s="2">
        <v>92523513.299999997</v>
      </c>
      <c r="P389" s="2">
        <v>2676129.29</v>
      </c>
      <c r="Q389" s="2">
        <v>3553187.72</v>
      </c>
      <c r="R389" s="2">
        <v>12737703.689999999</v>
      </c>
      <c r="S389" s="2">
        <v>11898710.689999999</v>
      </c>
      <c r="T389" s="2">
        <v>115909686.31999999</v>
      </c>
      <c r="U389" s="2">
        <v>77071614.890000001</v>
      </c>
    </row>
    <row r="390" spans="1:21" x14ac:dyDescent="0.3">
      <c r="A390" t="s">
        <v>17</v>
      </c>
      <c r="B390" t="s">
        <v>37</v>
      </c>
      <c r="C390" t="s">
        <v>328</v>
      </c>
      <c r="D390" s="3">
        <v>0</v>
      </c>
      <c r="E390" s="3">
        <v>0</v>
      </c>
      <c r="F390" s="3">
        <v>0</v>
      </c>
      <c r="G390" s="3">
        <v>0</v>
      </c>
      <c r="H390" s="2">
        <v>0</v>
      </c>
      <c r="I390" s="2">
        <v>10371798.59</v>
      </c>
      <c r="J390" s="2">
        <v>10578668.18</v>
      </c>
      <c r="K390" s="2">
        <v>10371798.59</v>
      </c>
      <c r="L390" s="2">
        <v>5270784.1900000004</v>
      </c>
      <c r="M390" s="2">
        <v>5074669.4400000004</v>
      </c>
      <c r="N390" s="2">
        <v>5307883.99</v>
      </c>
      <c r="O390" s="2">
        <v>5297129.1500000004</v>
      </c>
      <c r="P390" s="2">
        <v>102812.09</v>
      </c>
      <c r="Q390" s="2">
        <v>163486.76999999999</v>
      </c>
      <c r="R390" s="2">
        <v>469118.42</v>
      </c>
      <c r="S390" s="2">
        <v>538039.99</v>
      </c>
      <c r="T390" s="2">
        <v>4735953.4800000004</v>
      </c>
      <c r="U390" s="2">
        <v>4595602.3899999997</v>
      </c>
    </row>
    <row r="391" spans="1:21" x14ac:dyDescent="0.3">
      <c r="A391" t="s">
        <v>17</v>
      </c>
      <c r="B391" t="s">
        <v>37</v>
      </c>
      <c r="C391" t="s">
        <v>320</v>
      </c>
      <c r="D391" s="3">
        <v>72439</v>
      </c>
      <c r="E391" s="3">
        <v>81668</v>
      </c>
      <c r="F391" s="3">
        <v>541538</v>
      </c>
      <c r="G391" s="3">
        <v>1013673</v>
      </c>
      <c r="H391" s="2">
        <v>3623670</v>
      </c>
      <c r="I391" s="2">
        <v>1897028</v>
      </c>
      <c r="J391" s="2">
        <v>1380509</v>
      </c>
      <c r="K391" s="2">
        <v>662099</v>
      </c>
      <c r="L391" s="2">
        <v>2331270</v>
      </c>
      <c r="M391" s="2">
        <v>1229050</v>
      </c>
      <c r="N391" s="2">
        <v>-950762</v>
      </c>
      <c r="O391" s="2">
        <v>-566950</v>
      </c>
      <c r="P391" s="2">
        <v>59545</v>
      </c>
      <c r="Q391" s="2">
        <v>30110</v>
      </c>
      <c r="R391" s="2">
        <v>334162</v>
      </c>
      <c r="S391" s="2">
        <v>126293</v>
      </c>
      <c r="T391" s="2">
        <v>-1344469</v>
      </c>
      <c r="U391" s="2">
        <v>-723353</v>
      </c>
    </row>
    <row r="392" spans="1:21" x14ac:dyDescent="0.3">
      <c r="A392" t="s">
        <v>17</v>
      </c>
      <c r="B392" t="s">
        <v>37</v>
      </c>
      <c r="C392" t="s">
        <v>329</v>
      </c>
      <c r="D392" s="3">
        <v>0</v>
      </c>
      <c r="E392" s="3">
        <v>0</v>
      </c>
      <c r="F392" s="3">
        <v>0</v>
      </c>
      <c r="G392" s="3">
        <v>0</v>
      </c>
      <c r="H392" s="2">
        <v>1357871.76</v>
      </c>
      <c r="I392" s="2">
        <v>-1892414.83</v>
      </c>
      <c r="J392" s="2">
        <v>-1357871.76</v>
      </c>
      <c r="K392" s="2">
        <v>-1892414.83</v>
      </c>
      <c r="L392" s="2">
        <v>0</v>
      </c>
      <c r="M392" s="2">
        <v>0</v>
      </c>
      <c r="N392" s="2">
        <v>-1357871.76</v>
      </c>
      <c r="O392" s="2">
        <v>-1892414.83</v>
      </c>
      <c r="P392" s="2">
        <v>0</v>
      </c>
      <c r="Q392" s="2">
        <v>0</v>
      </c>
      <c r="R392" s="2">
        <v>0</v>
      </c>
      <c r="S392" s="2">
        <v>0</v>
      </c>
      <c r="T392" s="2">
        <v>-1357871.76</v>
      </c>
      <c r="U392" s="2">
        <v>-1892414.83</v>
      </c>
    </row>
    <row r="393" spans="1:21" x14ac:dyDescent="0.3">
      <c r="A393" t="s">
        <v>17</v>
      </c>
      <c r="B393" t="s">
        <v>37</v>
      </c>
      <c r="C393" t="s">
        <v>321</v>
      </c>
      <c r="D393" s="3">
        <v>4051</v>
      </c>
      <c r="E393" s="3">
        <v>0</v>
      </c>
      <c r="F393" s="3">
        <v>23870</v>
      </c>
      <c r="G393" s="3">
        <v>0</v>
      </c>
      <c r="H393" s="2">
        <v>155282</v>
      </c>
      <c r="I393" s="2">
        <v>0</v>
      </c>
      <c r="J393" s="2">
        <v>54567</v>
      </c>
      <c r="K393" s="2">
        <v>0</v>
      </c>
      <c r="L393" s="2">
        <v>296123</v>
      </c>
      <c r="M393" s="2">
        <v>0</v>
      </c>
      <c r="N393" s="2">
        <v>-241556</v>
      </c>
      <c r="O393" s="2">
        <v>0</v>
      </c>
      <c r="P393" s="2">
        <v>45732</v>
      </c>
      <c r="Q393" s="2">
        <v>0</v>
      </c>
      <c r="R393" s="2">
        <v>98811</v>
      </c>
      <c r="S393" s="2">
        <v>0</v>
      </c>
      <c r="T393" s="2">
        <v>-386099</v>
      </c>
      <c r="U393" s="2">
        <v>0</v>
      </c>
    </row>
    <row r="394" spans="1:21" x14ac:dyDescent="0.3">
      <c r="A394" t="s">
        <v>17</v>
      </c>
      <c r="B394" t="s">
        <v>37</v>
      </c>
      <c r="C394" t="s">
        <v>330</v>
      </c>
      <c r="D394" s="3">
        <v>0</v>
      </c>
      <c r="E394" s="3">
        <v>0</v>
      </c>
      <c r="F394" s="3">
        <v>0</v>
      </c>
      <c r="G394" s="3">
        <v>0</v>
      </c>
      <c r="H394" s="2">
        <v>388963.49</v>
      </c>
      <c r="I394" s="2">
        <v>528975.39</v>
      </c>
      <c r="J394" s="2">
        <v>388963.49</v>
      </c>
      <c r="K394" s="2">
        <v>528975.39</v>
      </c>
      <c r="L394" s="2">
        <v>532587.81000000006</v>
      </c>
      <c r="M394" s="2">
        <v>554666.54</v>
      </c>
      <c r="N394" s="2">
        <v>-143624.32000000001</v>
      </c>
      <c r="O394" s="2">
        <v>-25691.15</v>
      </c>
      <c r="P394" s="2">
        <v>90587.81</v>
      </c>
      <c r="Q394" s="2">
        <v>125186.18</v>
      </c>
      <c r="R394" s="2">
        <v>195730.24</v>
      </c>
      <c r="S394" s="2">
        <v>110717.57</v>
      </c>
      <c r="T394" s="2">
        <v>-429942.37</v>
      </c>
      <c r="U394" s="2">
        <v>-261594.9</v>
      </c>
    </row>
    <row r="395" spans="1:21" x14ac:dyDescent="0.3">
      <c r="A395" t="s">
        <v>17</v>
      </c>
      <c r="B395" t="s">
        <v>37</v>
      </c>
      <c r="C395" t="s">
        <v>5</v>
      </c>
      <c r="D395" s="3">
        <v>104121</v>
      </c>
      <c r="E395" s="3">
        <v>106307</v>
      </c>
      <c r="F395" s="3">
        <v>7321985</v>
      </c>
      <c r="G395" s="3">
        <v>6352115</v>
      </c>
      <c r="H395" s="2">
        <v>289029765.25</v>
      </c>
      <c r="I395" s="2">
        <v>444704839.75</v>
      </c>
      <c r="J395" s="2">
        <v>406653284.41000003</v>
      </c>
      <c r="K395" s="2">
        <v>322581055.75</v>
      </c>
      <c r="L395" s="2">
        <v>228066425.81999999</v>
      </c>
      <c r="M395" s="2">
        <v>185227114.28</v>
      </c>
      <c r="N395" s="2">
        <v>178586856.59</v>
      </c>
      <c r="O395" s="2">
        <v>137353942.47</v>
      </c>
      <c r="P395" s="2">
        <v>4328126.3099999996</v>
      </c>
      <c r="Q395" s="2">
        <v>4032898.67</v>
      </c>
      <c r="R395" s="2">
        <v>24243139.5</v>
      </c>
      <c r="S395" s="2">
        <v>15411939.25</v>
      </c>
      <c r="T395" s="2">
        <v>150015591.78</v>
      </c>
      <c r="U395" s="2">
        <v>117909104.55</v>
      </c>
    </row>
    <row r="396" spans="1:21" x14ac:dyDescent="0.3">
      <c r="A396" t="s">
        <v>39</v>
      </c>
      <c r="B396" t="s">
        <v>4</v>
      </c>
      <c r="C396" t="s">
        <v>331</v>
      </c>
      <c r="D396" s="3">
        <v>1</v>
      </c>
      <c r="E396" s="3">
        <v>0</v>
      </c>
      <c r="F396" s="3">
        <v>8</v>
      </c>
      <c r="G396" s="3">
        <v>0</v>
      </c>
      <c r="H396" s="2">
        <v>3</v>
      </c>
      <c r="I396" s="2">
        <v>0</v>
      </c>
      <c r="J396" s="2">
        <v>1</v>
      </c>
      <c r="K396" s="2">
        <v>0</v>
      </c>
      <c r="L396" s="2">
        <v>2</v>
      </c>
      <c r="M396" s="2">
        <v>0</v>
      </c>
      <c r="N396" s="2">
        <v>-1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-2</v>
      </c>
      <c r="U396" s="2">
        <v>0</v>
      </c>
    </row>
    <row r="397" spans="1:21" x14ac:dyDescent="0.3">
      <c r="A397" t="s">
        <v>39</v>
      </c>
      <c r="B397" t="s">
        <v>4</v>
      </c>
      <c r="C397" t="s">
        <v>5</v>
      </c>
      <c r="D397" s="3">
        <v>9</v>
      </c>
      <c r="E397" s="3">
        <v>8</v>
      </c>
      <c r="F397" s="3">
        <v>8</v>
      </c>
      <c r="G397" s="3">
        <v>0</v>
      </c>
      <c r="H397" s="2">
        <v>3</v>
      </c>
      <c r="I397" s="2">
        <v>0</v>
      </c>
      <c r="J397" s="2">
        <v>1</v>
      </c>
      <c r="K397" s="2">
        <v>0</v>
      </c>
      <c r="L397" s="2">
        <v>2</v>
      </c>
      <c r="M397" s="2">
        <v>0</v>
      </c>
      <c r="N397" s="2">
        <v>-1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-2</v>
      </c>
      <c r="U397" s="2">
        <v>0</v>
      </c>
    </row>
    <row r="398" spans="1:21" x14ac:dyDescent="0.3">
      <c r="A398" t="s">
        <v>39</v>
      </c>
      <c r="B398" t="s">
        <v>34</v>
      </c>
      <c r="C398" t="s">
        <v>332</v>
      </c>
      <c r="D398" s="3">
        <v>1</v>
      </c>
      <c r="E398" s="3">
        <v>0</v>
      </c>
      <c r="F398" s="3">
        <v>22</v>
      </c>
      <c r="G398" s="3">
        <v>0</v>
      </c>
      <c r="H398" s="2">
        <v>788</v>
      </c>
      <c r="I398" s="2">
        <v>0</v>
      </c>
      <c r="J398" s="2">
        <v>410</v>
      </c>
      <c r="K398" s="2">
        <v>0</v>
      </c>
      <c r="L398" s="2">
        <v>148</v>
      </c>
      <c r="M398" s="2">
        <v>0</v>
      </c>
      <c r="N398" s="2">
        <v>262</v>
      </c>
      <c r="O398" s="2">
        <v>0</v>
      </c>
      <c r="P398" s="2">
        <v>2</v>
      </c>
      <c r="Q398" s="2">
        <v>0</v>
      </c>
      <c r="R398" s="2">
        <v>15</v>
      </c>
      <c r="S398" s="2">
        <v>0</v>
      </c>
      <c r="T398" s="2">
        <v>244</v>
      </c>
      <c r="U398" s="2">
        <v>0</v>
      </c>
    </row>
    <row r="399" spans="1:21" x14ac:dyDescent="0.3">
      <c r="A399" t="s">
        <v>39</v>
      </c>
      <c r="B399" t="s">
        <v>34</v>
      </c>
      <c r="C399" t="s">
        <v>5</v>
      </c>
      <c r="D399" s="3">
        <v>3</v>
      </c>
      <c r="E399" s="3">
        <v>2</v>
      </c>
      <c r="F399" s="3">
        <v>22</v>
      </c>
      <c r="G399" s="3">
        <v>0</v>
      </c>
      <c r="H399" s="2">
        <v>788</v>
      </c>
      <c r="I399" s="2">
        <v>0</v>
      </c>
      <c r="J399" s="2">
        <v>410</v>
      </c>
      <c r="K399" s="2">
        <v>0</v>
      </c>
      <c r="L399" s="2">
        <v>148</v>
      </c>
      <c r="M399" s="2">
        <v>0</v>
      </c>
      <c r="N399" s="2">
        <v>262</v>
      </c>
      <c r="O399" s="2">
        <v>0</v>
      </c>
      <c r="P399" s="2">
        <v>2</v>
      </c>
      <c r="Q399" s="2">
        <v>0</v>
      </c>
      <c r="R399" s="2">
        <v>15</v>
      </c>
      <c r="S399" s="2">
        <v>0</v>
      </c>
      <c r="T399" s="2">
        <v>244</v>
      </c>
      <c r="U399" s="2">
        <v>0</v>
      </c>
    </row>
    <row r="400" spans="1:21" x14ac:dyDescent="0.3">
      <c r="A400" t="s">
        <v>39</v>
      </c>
      <c r="B400" t="s">
        <v>37</v>
      </c>
      <c r="C400" t="s">
        <v>331</v>
      </c>
      <c r="D400" s="3">
        <v>2554</v>
      </c>
      <c r="E400" s="3">
        <v>690</v>
      </c>
      <c r="F400" s="3">
        <v>473002</v>
      </c>
      <c r="G400" s="3">
        <v>197718</v>
      </c>
      <c r="H400" s="2">
        <v>14422425</v>
      </c>
      <c r="I400" s="2">
        <v>6162140</v>
      </c>
      <c r="J400" s="2">
        <v>6349108</v>
      </c>
      <c r="K400" s="2">
        <v>3008632</v>
      </c>
      <c r="L400" s="2">
        <v>4302166</v>
      </c>
      <c r="M400" s="2">
        <v>2436492</v>
      </c>
      <c r="N400" s="2">
        <v>2046942</v>
      </c>
      <c r="O400" s="2">
        <v>572140</v>
      </c>
      <c r="P400" s="2">
        <v>67428</v>
      </c>
      <c r="Q400" s="2">
        <v>20111</v>
      </c>
      <c r="R400" s="2">
        <v>538956</v>
      </c>
      <c r="S400" s="2">
        <v>126859</v>
      </c>
      <c r="T400" s="2">
        <v>1440558</v>
      </c>
      <c r="U400" s="2">
        <v>425170</v>
      </c>
    </row>
    <row r="401" spans="1:21" x14ac:dyDescent="0.3">
      <c r="A401" t="s">
        <v>39</v>
      </c>
      <c r="B401" t="s">
        <v>37</v>
      </c>
      <c r="C401" t="s">
        <v>333</v>
      </c>
      <c r="D401" s="3">
        <v>0</v>
      </c>
      <c r="E401" s="3">
        <v>0</v>
      </c>
      <c r="F401" s="3">
        <v>0</v>
      </c>
      <c r="G401" s="3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</row>
    <row r="402" spans="1:21" x14ac:dyDescent="0.3">
      <c r="A402" t="s">
        <v>39</v>
      </c>
      <c r="B402" t="s">
        <v>37</v>
      </c>
      <c r="C402" t="s">
        <v>332</v>
      </c>
      <c r="D402" s="3">
        <v>9959</v>
      </c>
      <c r="E402" s="3">
        <v>5346</v>
      </c>
      <c r="F402" s="3">
        <v>1948424</v>
      </c>
      <c r="G402" s="3">
        <v>1346251</v>
      </c>
      <c r="H402" s="2">
        <v>58530463</v>
      </c>
      <c r="I402" s="2">
        <v>36270134</v>
      </c>
      <c r="J402" s="2">
        <v>25587608</v>
      </c>
      <c r="K402" s="2">
        <v>16412382</v>
      </c>
      <c r="L402" s="2">
        <v>16161805</v>
      </c>
      <c r="M402" s="2">
        <v>11001206</v>
      </c>
      <c r="N402" s="2">
        <v>9425803</v>
      </c>
      <c r="O402" s="2">
        <v>5411176</v>
      </c>
      <c r="P402" s="2">
        <v>248600</v>
      </c>
      <c r="Q402" s="2">
        <v>17725</v>
      </c>
      <c r="R402" s="2">
        <v>1982655</v>
      </c>
      <c r="S402" s="2">
        <v>430827</v>
      </c>
      <c r="T402" s="2">
        <v>7194549</v>
      </c>
      <c r="U402" s="2">
        <v>4962624</v>
      </c>
    </row>
    <row r="403" spans="1:21" x14ac:dyDescent="0.3">
      <c r="A403" t="s">
        <v>39</v>
      </c>
      <c r="B403" t="s">
        <v>37</v>
      </c>
      <c r="C403" t="s">
        <v>5</v>
      </c>
      <c r="D403" s="3">
        <v>12146</v>
      </c>
      <c r="E403" s="3">
        <v>6045</v>
      </c>
      <c r="F403" s="3">
        <v>2421426</v>
      </c>
      <c r="G403" s="3">
        <v>1543969</v>
      </c>
      <c r="H403" s="2">
        <v>72952888</v>
      </c>
      <c r="I403" s="2">
        <v>42432274</v>
      </c>
      <c r="J403" s="2">
        <v>31936716</v>
      </c>
      <c r="K403" s="2">
        <v>19421014</v>
      </c>
      <c r="L403" s="2">
        <v>20463971</v>
      </c>
      <c r="M403" s="2">
        <v>13437698</v>
      </c>
      <c r="N403" s="2">
        <v>11472745</v>
      </c>
      <c r="O403" s="2">
        <v>5983316</v>
      </c>
      <c r="P403" s="2">
        <v>316028</v>
      </c>
      <c r="Q403" s="2">
        <v>37836</v>
      </c>
      <c r="R403" s="2">
        <v>2521611</v>
      </c>
      <c r="S403" s="2">
        <v>557686</v>
      </c>
      <c r="T403" s="2">
        <v>8635107</v>
      </c>
      <c r="U403" s="2">
        <v>5387794</v>
      </c>
    </row>
    <row r="404" spans="1:21" x14ac:dyDescent="0.3">
      <c r="A404" t="s">
        <v>18</v>
      </c>
      <c r="B404" t="s">
        <v>4</v>
      </c>
      <c r="C404" t="s">
        <v>334</v>
      </c>
      <c r="D404" s="3">
        <v>688</v>
      </c>
      <c r="E404" s="3">
        <v>607</v>
      </c>
      <c r="F404" s="3">
        <v>4016</v>
      </c>
      <c r="G404" s="3">
        <v>1687</v>
      </c>
      <c r="H404" s="2">
        <v>1803333</v>
      </c>
      <c r="I404" s="2">
        <v>1416584</v>
      </c>
      <c r="J404" s="2">
        <v>652653</v>
      </c>
      <c r="K404" s="2">
        <v>547427</v>
      </c>
      <c r="L404" s="2">
        <v>257411</v>
      </c>
      <c r="M404" s="2">
        <v>211406</v>
      </c>
      <c r="N404" s="2">
        <v>395242</v>
      </c>
      <c r="O404" s="2">
        <v>336021</v>
      </c>
      <c r="P404" s="2">
        <v>18393</v>
      </c>
      <c r="Q404" s="2">
        <v>13914</v>
      </c>
      <c r="R404" s="2">
        <v>147615</v>
      </c>
      <c r="S404" s="2">
        <v>136059</v>
      </c>
      <c r="T404" s="2">
        <v>229234</v>
      </c>
      <c r="U404" s="2">
        <v>186048</v>
      </c>
    </row>
    <row r="405" spans="1:21" x14ac:dyDescent="0.3">
      <c r="A405" t="s">
        <v>18</v>
      </c>
      <c r="B405" t="s">
        <v>4</v>
      </c>
      <c r="C405" t="s">
        <v>335</v>
      </c>
      <c r="D405" s="3">
        <v>169</v>
      </c>
      <c r="E405" s="3">
        <v>214</v>
      </c>
      <c r="F405" s="3">
        <v>2611</v>
      </c>
      <c r="G405" s="3">
        <v>2994</v>
      </c>
      <c r="H405" s="2">
        <v>225157</v>
      </c>
      <c r="I405" s="2">
        <v>261653</v>
      </c>
      <c r="J405" s="2">
        <v>75328</v>
      </c>
      <c r="K405" s="2">
        <v>90896</v>
      </c>
      <c r="L405" s="2">
        <v>78414</v>
      </c>
      <c r="M405" s="2">
        <v>74337</v>
      </c>
      <c r="N405" s="2">
        <v>-3086</v>
      </c>
      <c r="O405" s="2">
        <v>16559</v>
      </c>
      <c r="P405" s="2">
        <v>8066</v>
      </c>
      <c r="Q405" s="2">
        <v>7184</v>
      </c>
      <c r="R405" s="2">
        <v>40394</v>
      </c>
      <c r="S405" s="2">
        <v>48557</v>
      </c>
      <c r="T405" s="2">
        <v>-51545</v>
      </c>
      <c r="U405" s="2">
        <v>-39182</v>
      </c>
    </row>
    <row r="406" spans="1:21" x14ac:dyDescent="0.3">
      <c r="A406" t="s">
        <v>18</v>
      </c>
      <c r="B406" t="s">
        <v>4</v>
      </c>
      <c r="C406" t="s">
        <v>5</v>
      </c>
      <c r="D406" s="3">
        <v>705</v>
      </c>
      <c r="E406" s="3">
        <v>628</v>
      </c>
      <c r="F406" s="3">
        <v>6627</v>
      </c>
      <c r="G406" s="3">
        <v>4681</v>
      </c>
      <c r="H406" s="2">
        <v>2028490</v>
      </c>
      <c r="I406" s="2">
        <v>1678237</v>
      </c>
      <c r="J406" s="2">
        <v>727981</v>
      </c>
      <c r="K406" s="2">
        <v>638323</v>
      </c>
      <c r="L406" s="2">
        <v>335825</v>
      </c>
      <c r="M406" s="2">
        <v>285743</v>
      </c>
      <c r="N406" s="2">
        <v>392156</v>
      </c>
      <c r="O406" s="2">
        <v>352580</v>
      </c>
      <c r="P406" s="2">
        <v>26459</v>
      </c>
      <c r="Q406" s="2">
        <v>21098</v>
      </c>
      <c r="R406" s="2">
        <v>188009</v>
      </c>
      <c r="S406" s="2">
        <v>184616</v>
      </c>
      <c r="T406" s="2">
        <v>177689</v>
      </c>
      <c r="U406" s="2">
        <v>146866</v>
      </c>
    </row>
    <row r="407" spans="1:21" x14ac:dyDescent="0.3">
      <c r="A407" t="s">
        <v>18</v>
      </c>
      <c r="B407" t="s">
        <v>34</v>
      </c>
      <c r="C407" t="s">
        <v>334</v>
      </c>
      <c r="D407" s="3">
        <v>11772</v>
      </c>
      <c r="E407" s="3">
        <v>8149</v>
      </c>
      <c r="F407" s="3">
        <v>80531</v>
      </c>
      <c r="G407" s="3">
        <v>21338</v>
      </c>
      <c r="H407" s="2">
        <v>31266186</v>
      </c>
      <c r="I407" s="2">
        <v>18340111</v>
      </c>
      <c r="J407" s="2">
        <v>9835358</v>
      </c>
      <c r="K407" s="2">
        <v>5854175</v>
      </c>
      <c r="L407" s="2">
        <v>4464312</v>
      </c>
      <c r="M407" s="2">
        <v>2727901</v>
      </c>
      <c r="N407" s="2">
        <v>5371045</v>
      </c>
      <c r="O407" s="2">
        <v>3126274</v>
      </c>
      <c r="P407" s="2">
        <v>319129</v>
      </c>
      <c r="Q407" s="2">
        <v>179536</v>
      </c>
      <c r="R407" s="2">
        <v>2561416</v>
      </c>
      <c r="S407" s="2">
        <v>1755651</v>
      </c>
      <c r="T407" s="2">
        <v>2490501</v>
      </c>
      <c r="U407" s="2">
        <v>1191087</v>
      </c>
    </row>
    <row r="408" spans="1:21" x14ac:dyDescent="0.3">
      <c r="A408" t="s">
        <v>18</v>
      </c>
      <c r="B408" t="s">
        <v>34</v>
      </c>
      <c r="C408" t="s">
        <v>335</v>
      </c>
      <c r="D408" s="3">
        <v>4276</v>
      </c>
      <c r="E408" s="3">
        <v>5796</v>
      </c>
      <c r="F408" s="3">
        <v>106744</v>
      </c>
      <c r="G408" s="3">
        <v>129710</v>
      </c>
      <c r="H408" s="2">
        <v>10332883</v>
      </c>
      <c r="I408" s="2">
        <v>12683331</v>
      </c>
      <c r="J408" s="2">
        <v>3125884</v>
      </c>
      <c r="K408" s="2">
        <v>4215813</v>
      </c>
      <c r="L408" s="2">
        <v>3612731</v>
      </c>
      <c r="M408" s="2">
        <v>3587352</v>
      </c>
      <c r="N408" s="2">
        <v>-486846</v>
      </c>
      <c r="O408" s="2">
        <v>628461</v>
      </c>
      <c r="P408" s="2">
        <v>371590</v>
      </c>
      <c r="Q408" s="2">
        <v>346693</v>
      </c>
      <c r="R408" s="2">
        <v>1861008</v>
      </c>
      <c r="S408" s="2">
        <v>2343271</v>
      </c>
      <c r="T408" s="2">
        <v>-2719445</v>
      </c>
      <c r="U408" s="2">
        <v>-2061503</v>
      </c>
    </row>
    <row r="409" spans="1:21" x14ac:dyDescent="0.3">
      <c r="A409" t="s">
        <v>18</v>
      </c>
      <c r="B409" t="s">
        <v>34</v>
      </c>
      <c r="C409" t="s">
        <v>5</v>
      </c>
      <c r="D409" s="3">
        <v>11797</v>
      </c>
      <c r="E409" s="3">
        <v>8228</v>
      </c>
      <c r="F409" s="3">
        <v>187275</v>
      </c>
      <c r="G409" s="3">
        <v>151048</v>
      </c>
      <c r="H409" s="2">
        <v>41599069</v>
      </c>
      <c r="I409" s="2">
        <v>31023442</v>
      </c>
      <c r="J409" s="2">
        <v>12961242</v>
      </c>
      <c r="K409" s="2">
        <v>10069988</v>
      </c>
      <c r="L409" s="2">
        <v>8077043</v>
      </c>
      <c r="M409" s="2">
        <v>6315253</v>
      </c>
      <c r="N409" s="2">
        <v>4884199</v>
      </c>
      <c r="O409" s="2">
        <v>3754735</v>
      </c>
      <c r="P409" s="2">
        <v>690719</v>
      </c>
      <c r="Q409" s="2">
        <v>526229</v>
      </c>
      <c r="R409" s="2">
        <v>4422424</v>
      </c>
      <c r="S409" s="2">
        <v>4098922</v>
      </c>
      <c r="T409" s="2">
        <v>-228944</v>
      </c>
      <c r="U409" s="2">
        <v>-870416</v>
      </c>
    </row>
    <row r="410" spans="1:21" x14ac:dyDescent="0.3">
      <c r="A410" t="s">
        <v>18</v>
      </c>
      <c r="B410" t="s">
        <v>37</v>
      </c>
      <c r="C410" t="s">
        <v>334</v>
      </c>
      <c r="D410" s="3">
        <v>67257</v>
      </c>
      <c r="E410" s="3">
        <v>71087</v>
      </c>
      <c r="F410" s="3">
        <v>128992</v>
      </c>
      <c r="G410" s="3">
        <v>138117</v>
      </c>
      <c r="H410" s="2">
        <v>110483873</v>
      </c>
      <c r="I410" s="2">
        <v>113759129</v>
      </c>
      <c r="J410" s="2">
        <v>28246243</v>
      </c>
      <c r="K410" s="2">
        <v>31852574</v>
      </c>
      <c r="L410" s="2">
        <v>15561198</v>
      </c>
      <c r="M410" s="2">
        <v>16897136</v>
      </c>
      <c r="N410" s="2">
        <v>12685044</v>
      </c>
      <c r="O410" s="2">
        <v>14955438</v>
      </c>
      <c r="P410" s="2">
        <v>1113139</v>
      </c>
      <c r="Q410" s="2">
        <v>1112078</v>
      </c>
      <c r="R410" s="2">
        <v>8932891</v>
      </c>
      <c r="S410" s="2">
        <v>10874839</v>
      </c>
      <c r="T410" s="2">
        <v>2639014</v>
      </c>
      <c r="U410" s="2">
        <v>2968521</v>
      </c>
    </row>
    <row r="411" spans="1:21" x14ac:dyDescent="0.3">
      <c r="A411" t="s">
        <v>18</v>
      </c>
      <c r="B411" t="s">
        <v>37</v>
      </c>
      <c r="C411" t="s">
        <v>335</v>
      </c>
      <c r="D411" s="3">
        <v>8</v>
      </c>
      <c r="E411" s="3">
        <v>15</v>
      </c>
      <c r="F411" s="3">
        <v>79</v>
      </c>
      <c r="G411" s="3">
        <v>86</v>
      </c>
      <c r="H411" s="2">
        <v>6353</v>
      </c>
      <c r="I411" s="2">
        <v>7616</v>
      </c>
      <c r="J411" s="2">
        <v>1313</v>
      </c>
      <c r="K411" s="2">
        <v>2376</v>
      </c>
      <c r="L411" s="2">
        <v>2179</v>
      </c>
      <c r="M411" s="2">
        <v>2198</v>
      </c>
      <c r="N411" s="2">
        <v>-866</v>
      </c>
      <c r="O411" s="2">
        <v>178</v>
      </c>
      <c r="P411" s="2">
        <v>224</v>
      </c>
      <c r="Q411" s="2">
        <v>212</v>
      </c>
      <c r="R411" s="2">
        <v>1122</v>
      </c>
      <c r="S411" s="2">
        <v>1435</v>
      </c>
      <c r="T411" s="2">
        <v>-2212</v>
      </c>
      <c r="U411" s="2">
        <v>-1470</v>
      </c>
    </row>
    <row r="412" spans="1:21" x14ac:dyDescent="0.3">
      <c r="A412" t="s">
        <v>18</v>
      </c>
      <c r="B412" t="s">
        <v>37</v>
      </c>
      <c r="C412" t="s">
        <v>5</v>
      </c>
      <c r="D412" s="3">
        <v>67317</v>
      </c>
      <c r="E412" s="3">
        <v>71150</v>
      </c>
      <c r="F412" s="3">
        <v>129071</v>
      </c>
      <c r="G412" s="3">
        <v>138203</v>
      </c>
      <c r="H412" s="2">
        <v>110490226</v>
      </c>
      <c r="I412" s="2">
        <v>113766745</v>
      </c>
      <c r="J412" s="2">
        <v>28247556</v>
      </c>
      <c r="K412" s="2">
        <v>31854950</v>
      </c>
      <c r="L412" s="2">
        <v>15563377</v>
      </c>
      <c r="M412" s="2">
        <v>16899334</v>
      </c>
      <c r="N412" s="2">
        <v>12684178</v>
      </c>
      <c r="O412" s="2">
        <v>14955616</v>
      </c>
      <c r="P412" s="2">
        <v>1113363</v>
      </c>
      <c r="Q412" s="2">
        <v>1112290</v>
      </c>
      <c r="R412" s="2">
        <v>8934013</v>
      </c>
      <c r="S412" s="2">
        <v>10876274</v>
      </c>
      <c r="T412" s="2">
        <v>2636802</v>
      </c>
      <c r="U412" s="2">
        <v>2967051</v>
      </c>
    </row>
    <row r="413" spans="1:21" x14ac:dyDescent="0.3">
      <c r="A413" t="s">
        <v>19</v>
      </c>
      <c r="B413" t="s">
        <v>4</v>
      </c>
      <c r="C413" t="s">
        <v>336</v>
      </c>
      <c r="D413" s="3">
        <v>28</v>
      </c>
      <c r="E413" s="3">
        <v>37</v>
      </c>
      <c r="F413" s="3">
        <v>109</v>
      </c>
      <c r="G413" s="3">
        <v>132</v>
      </c>
      <c r="H413" s="2">
        <v>35507</v>
      </c>
      <c r="I413" s="2">
        <v>38500</v>
      </c>
      <c r="J413" s="2">
        <v>13700</v>
      </c>
      <c r="K413" s="2">
        <v>14644</v>
      </c>
      <c r="L413" s="2">
        <v>5274</v>
      </c>
      <c r="M413" s="2">
        <v>7264</v>
      </c>
      <c r="N413" s="2">
        <v>8426</v>
      </c>
      <c r="O413" s="2">
        <v>7380</v>
      </c>
      <c r="P413" s="2">
        <v>820</v>
      </c>
      <c r="Q413" s="2">
        <v>1409</v>
      </c>
      <c r="R413" s="2">
        <v>4033</v>
      </c>
      <c r="S413" s="2">
        <v>3218</v>
      </c>
      <c r="T413" s="2">
        <v>3573</v>
      </c>
      <c r="U413" s="2">
        <v>2753</v>
      </c>
    </row>
    <row r="414" spans="1:21" x14ac:dyDescent="0.3">
      <c r="A414" t="s">
        <v>19</v>
      </c>
      <c r="B414" t="s">
        <v>4</v>
      </c>
      <c r="C414" t="s">
        <v>337</v>
      </c>
      <c r="D414" s="3">
        <v>1</v>
      </c>
      <c r="E414" s="3">
        <v>1</v>
      </c>
      <c r="F414" s="3">
        <v>5</v>
      </c>
      <c r="G414" s="3">
        <v>3</v>
      </c>
      <c r="H414" s="2">
        <v>381</v>
      </c>
      <c r="I414" s="2">
        <v>476</v>
      </c>
      <c r="J414" s="2">
        <v>47</v>
      </c>
      <c r="K414" s="2">
        <v>255</v>
      </c>
      <c r="L414" s="2">
        <v>150</v>
      </c>
      <c r="M414" s="2">
        <v>152</v>
      </c>
      <c r="N414" s="2">
        <v>-103</v>
      </c>
      <c r="O414" s="2">
        <v>103</v>
      </c>
      <c r="P414" s="2">
        <v>0</v>
      </c>
      <c r="Q414" s="2">
        <v>0</v>
      </c>
      <c r="R414" s="2">
        <v>30</v>
      </c>
      <c r="S414" s="2">
        <v>32</v>
      </c>
      <c r="T414" s="2">
        <v>-133</v>
      </c>
      <c r="U414" s="2">
        <v>71</v>
      </c>
    </row>
    <row r="415" spans="1:21" x14ac:dyDescent="0.3">
      <c r="A415" t="s">
        <v>19</v>
      </c>
      <c r="B415" t="s">
        <v>4</v>
      </c>
      <c r="C415" t="s">
        <v>5</v>
      </c>
      <c r="D415" s="3">
        <v>37</v>
      </c>
      <c r="E415" s="3">
        <v>46</v>
      </c>
      <c r="F415" s="3">
        <v>114</v>
      </c>
      <c r="G415" s="3">
        <v>135</v>
      </c>
      <c r="H415" s="2">
        <v>35888</v>
      </c>
      <c r="I415" s="2">
        <v>38976</v>
      </c>
      <c r="J415" s="2">
        <v>13747</v>
      </c>
      <c r="K415" s="2">
        <v>14899</v>
      </c>
      <c r="L415" s="2">
        <v>5424</v>
      </c>
      <c r="M415" s="2">
        <v>7416</v>
      </c>
      <c r="N415" s="2">
        <v>8323</v>
      </c>
      <c r="O415" s="2">
        <v>7483</v>
      </c>
      <c r="P415" s="2">
        <v>820</v>
      </c>
      <c r="Q415" s="2">
        <v>1409</v>
      </c>
      <c r="R415" s="2">
        <v>4063</v>
      </c>
      <c r="S415" s="2">
        <v>3250</v>
      </c>
      <c r="T415" s="2">
        <v>3440</v>
      </c>
      <c r="U415" s="2">
        <v>2824</v>
      </c>
    </row>
    <row r="416" spans="1:21" x14ac:dyDescent="0.3">
      <c r="A416" t="s">
        <v>19</v>
      </c>
      <c r="B416" t="s">
        <v>34</v>
      </c>
      <c r="C416" t="s">
        <v>336</v>
      </c>
      <c r="D416" s="3">
        <v>230</v>
      </c>
      <c r="E416" s="3">
        <v>233</v>
      </c>
      <c r="F416" s="3">
        <v>592</v>
      </c>
      <c r="G416" s="3">
        <v>892</v>
      </c>
      <c r="H416" s="2">
        <v>295660</v>
      </c>
      <c r="I416" s="2">
        <v>285713</v>
      </c>
      <c r="J416" s="2">
        <v>112416</v>
      </c>
      <c r="K416" s="2">
        <v>119177</v>
      </c>
      <c r="L416" s="2">
        <v>44021</v>
      </c>
      <c r="M416" s="2">
        <v>54167</v>
      </c>
      <c r="N416" s="2">
        <v>68395</v>
      </c>
      <c r="O416" s="2">
        <v>65010</v>
      </c>
      <c r="P416" s="2">
        <v>6847</v>
      </c>
      <c r="Q416" s="2">
        <v>10508</v>
      </c>
      <c r="R416" s="2">
        <v>33656</v>
      </c>
      <c r="S416" s="2">
        <v>23996</v>
      </c>
      <c r="T416" s="2">
        <v>27891</v>
      </c>
      <c r="U416" s="2">
        <v>30507</v>
      </c>
    </row>
    <row r="417" spans="1:21" x14ac:dyDescent="0.3">
      <c r="A417" t="s">
        <v>19</v>
      </c>
      <c r="B417" t="s">
        <v>34</v>
      </c>
      <c r="C417" t="s">
        <v>337</v>
      </c>
      <c r="D417" s="3">
        <v>6</v>
      </c>
      <c r="E417" s="3">
        <v>1</v>
      </c>
      <c r="F417" s="3">
        <v>10</v>
      </c>
      <c r="G417" s="3">
        <v>3</v>
      </c>
      <c r="H417" s="2">
        <v>1656</v>
      </c>
      <c r="I417" s="2">
        <v>150</v>
      </c>
      <c r="J417" s="2">
        <v>393</v>
      </c>
      <c r="K417" s="2">
        <v>71</v>
      </c>
      <c r="L417" s="2">
        <v>594</v>
      </c>
      <c r="M417" s="2">
        <v>48</v>
      </c>
      <c r="N417" s="2">
        <v>-201</v>
      </c>
      <c r="O417" s="2">
        <v>23</v>
      </c>
      <c r="P417" s="2">
        <v>0</v>
      </c>
      <c r="Q417" s="2">
        <v>0</v>
      </c>
      <c r="R417" s="2">
        <v>117</v>
      </c>
      <c r="S417" s="2">
        <v>10</v>
      </c>
      <c r="T417" s="2">
        <v>-319</v>
      </c>
      <c r="U417" s="2">
        <v>13</v>
      </c>
    </row>
    <row r="418" spans="1:21" x14ac:dyDescent="0.3">
      <c r="A418" t="s">
        <v>19</v>
      </c>
      <c r="B418" t="s">
        <v>34</v>
      </c>
      <c r="C418" t="s">
        <v>338</v>
      </c>
      <c r="D418" s="3">
        <v>8</v>
      </c>
      <c r="E418" s="3">
        <v>0</v>
      </c>
      <c r="F418" s="3">
        <v>23</v>
      </c>
      <c r="G418" s="3">
        <v>0</v>
      </c>
      <c r="H418" s="2">
        <v>2668</v>
      </c>
      <c r="I418" s="2">
        <v>0</v>
      </c>
      <c r="J418" s="2">
        <v>805</v>
      </c>
      <c r="K418" s="2">
        <v>0</v>
      </c>
      <c r="L418" s="2">
        <v>1456</v>
      </c>
      <c r="M418" s="2">
        <v>0</v>
      </c>
      <c r="N418" s="2">
        <v>-650</v>
      </c>
      <c r="O418" s="2">
        <v>0</v>
      </c>
      <c r="P418" s="2">
        <v>0</v>
      </c>
      <c r="Q418" s="2">
        <v>0</v>
      </c>
      <c r="R418" s="2">
        <v>244</v>
      </c>
      <c r="S418" s="2">
        <v>0</v>
      </c>
      <c r="T418" s="2">
        <v>-894</v>
      </c>
      <c r="U418" s="2">
        <v>0</v>
      </c>
    </row>
    <row r="419" spans="1:21" x14ac:dyDescent="0.3">
      <c r="A419" t="s">
        <v>19</v>
      </c>
      <c r="B419" t="s">
        <v>34</v>
      </c>
      <c r="C419" t="s">
        <v>5</v>
      </c>
      <c r="D419" s="3">
        <v>248</v>
      </c>
      <c r="E419" s="3">
        <v>238</v>
      </c>
      <c r="F419" s="3">
        <v>625</v>
      </c>
      <c r="G419" s="3">
        <v>895</v>
      </c>
      <c r="H419" s="2">
        <v>299984</v>
      </c>
      <c r="I419" s="2">
        <v>285863</v>
      </c>
      <c r="J419" s="2">
        <v>113614</v>
      </c>
      <c r="K419" s="2">
        <v>119248</v>
      </c>
      <c r="L419" s="2">
        <v>46071</v>
      </c>
      <c r="M419" s="2">
        <v>54215</v>
      </c>
      <c r="N419" s="2">
        <v>67544</v>
      </c>
      <c r="O419" s="2">
        <v>65033</v>
      </c>
      <c r="P419" s="2">
        <v>6847</v>
      </c>
      <c r="Q419" s="2">
        <v>10508</v>
      </c>
      <c r="R419" s="2">
        <v>34017</v>
      </c>
      <c r="S419" s="2">
        <v>24006</v>
      </c>
      <c r="T419" s="2">
        <v>26678</v>
      </c>
      <c r="U419" s="2">
        <v>30520</v>
      </c>
    </row>
    <row r="420" spans="1:21" x14ac:dyDescent="0.3">
      <c r="A420" t="s">
        <v>19</v>
      </c>
      <c r="B420" t="s">
        <v>37</v>
      </c>
      <c r="C420" t="s">
        <v>336</v>
      </c>
      <c r="D420" s="3">
        <v>16169</v>
      </c>
      <c r="E420" s="3">
        <v>15190</v>
      </c>
      <c r="F420" s="3">
        <v>29254</v>
      </c>
      <c r="G420" s="3">
        <v>29315</v>
      </c>
      <c r="H420" s="2">
        <v>19148590</v>
      </c>
      <c r="I420" s="2">
        <v>13855965</v>
      </c>
      <c r="J420" s="2">
        <v>5965702</v>
      </c>
      <c r="K420" s="2">
        <v>5323182</v>
      </c>
      <c r="L420" s="2">
        <v>2840501</v>
      </c>
      <c r="M420" s="2">
        <v>2617460</v>
      </c>
      <c r="N420" s="2">
        <v>3125201</v>
      </c>
      <c r="O420" s="2">
        <v>2705722</v>
      </c>
      <c r="P420" s="2">
        <v>441831</v>
      </c>
      <c r="Q420" s="2">
        <v>507752</v>
      </c>
      <c r="R420" s="2">
        <v>2171694</v>
      </c>
      <c r="S420" s="2">
        <v>1159529</v>
      </c>
      <c r="T420" s="2">
        <v>511676</v>
      </c>
      <c r="U420" s="2">
        <v>1038441</v>
      </c>
    </row>
    <row r="421" spans="1:21" x14ac:dyDescent="0.3">
      <c r="A421" t="s">
        <v>19</v>
      </c>
      <c r="B421" t="s">
        <v>37</v>
      </c>
      <c r="C421" t="s">
        <v>337</v>
      </c>
      <c r="D421" s="3">
        <v>14100</v>
      </c>
      <c r="E421" s="3">
        <v>11430</v>
      </c>
      <c r="F421" s="3">
        <v>33070</v>
      </c>
      <c r="G421" s="3">
        <v>28647</v>
      </c>
      <c r="H421" s="2">
        <v>4725148</v>
      </c>
      <c r="I421" s="2">
        <v>3898440</v>
      </c>
      <c r="J421" s="2">
        <v>2040091</v>
      </c>
      <c r="K421" s="2">
        <v>1585252</v>
      </c>
      <c r="L421" s="2">
        <v>1602117</v>
      </c>
      <c r="M421" s="2">
        <v>1246855</v>
      </c>
      <c r="N421" s="2">
        <v>437975</v>
      </c>
      <c r="O421" s="2">
        <v>338397</v>
      </c>
      <c r="P421" s="2">
        <v>217</v>
      </c>
      <c r="Q421" s="2">
        <v>244</v>
      </c>
      <c r="R421" s="2">
        <v>315639</v>
      </c>
      <c r="S421" s="2">
        <v>260767</v>
      </c>
      <c r="T421" s="2">
        <v>122118</v>
      </c>
      <c r="U421" s="2">
        <v>77387</v>
      </c>
    </row>
    <row r="422" spans="1:21" x14ac:dyDescent="0.3">
      <c r="A422" t="s">
        <v>19</v>
      </c>
      <c r="B422" t="s">
        <v>37</v>
      </c>
      <c r="C422" t="s">
        <v>339</v>
      </c>
      <c r="D422" s="3">
        <v>0</v>
      </c>
      <c r="E422" s="3">
        <v>0</v>
      </c>
      <c r="F422" s="3">
        <v>0</v>
      </c>
      <c r="G422" s="3">
        <v>0</v>
      </c>
      <c r="H422" s="2">
        <v>118654</v>
      </c>
      <c r="I422" s="2">
        <v>0</v>
      </c>
      <c r="J422" s="2">
        <v>39437.589999999997</v>
      </c>
      <c r="K422" s="2">
        <v>0</v>
      </c>
      <c r="L422" s="2">
        <v>40953.160000000003</v>
      </c>
      <c r="M422" s="2">
        <v>0</v>
      </c>
      <c r="N422" s="2">
        <v>-1515.57</v>
      </c>
      <c r="O422" s="2">
        <v>0</v>
      </c>
      <c r="P422" s="2">
        <v>5.56</v>
      </c>
      <c r="Q422" s="2">
        <v>0</v>
      </c>
      <c r="R422" s="2">
        <v>8091.25</v>
      </c>
      <c r="S422" s="2">
        <v>0</v>
      </c>
      <c r="T422" s="2">
        <v>-9612.3799999999992</v>
      </c>
      <c r="U422" s="2">
        <v>0</v>
      </c>
    </row>
    <row r="423" spans="1:21" x14ac:dyDescent="0.3">
      <c r="A423" t="s">
        <v>19</v>
      </c>
      <c r="B423" t="s">
        <v>37</v>
      </c>
      <c r="C423" t="s">
        <v>338</v>
      </c>
      <c r="D423" s="3">
        <v>5480</v>
      </c>
      <c r="E423" s="3">
        <v>0</v>
      </c>
      <c r="F423" s="3">
        <v>13439</v>
      </c>
      <c r="G423" s="3">
        <v>0</v>
      </c>
      <c r="H423" s="2">
        <v>1593644</v>
      </c>
      <c r="I423" s="2">
        <v>0</v>
      </c>
      <c r="J423" s="2">
        <v>720212</v>
      </c>
      <c r="K423" s="2">
        <v>0</v>
      </c>
      <c r="L423" s="2">
        <v>726952</v>
      </c>
      <c r="M423" s="2">
        <v>0</v>
      </c>
      <c r="N423" s="2">
        <v>-6740</v>
      </c>
      <c r="O423" s="2">
        <v>0</v>
      </c>
      <c r="P423" s="2">
        <v>120</v>
      </c>
      <c r="Q423" s="2">
        <v>0</v>
      </c>
      <c r="R423" s="2">
        <v>120987</v>
      </c>
      <c r="S423" s="2">
        <v>0</v>
      </c>
      <c r="T423" s="2">
        <v>-127847</v>
      </c>
      <c r="U423" s="2">
        <v>0</v>
      </c>
    </row>
    <row r="424" spans="1:21" x14ac:dyDescent="0.3">
      <c r="A424" t="s">
        <v>19</v>
      </c>
      <c r="B424" t="s">
        <v>37</v>
      </c>
      <c r="C424" t="s">
        <v>340</v>
      </c>
      <c r="D424" s="3">
        <v>0</v>
      </c>
      <c r="E424" s="3">
        <v>0</v>
      </c>
      <c r="F424" s="3">
        <v>0</v>
      </c>
      <c r="G424" s="3">
        <v>0</v>
      </c>
      <c r="H424" s="2">
        <v>100654</v>
      </c>
      <c r="I424" s="2">
        <v>0</v>
      </c>
      <c r="J424" s="2">
        <v>34595.949999999997</v>
      </c>
      <c r="K424" s="2">
        <v>0</v>
      </c>
      <c r="L424" s="2">
        <v>48454.75</v>
      </c>
      <c r="M424" s="2">
        <v>0</v>
      </c>
      <c r="N424" s="2">
        <v>-13858.8</v>
      </c>
      <c r="O424" s="2">
        <v>0</v>
      </c>
      <c r="P424" s="2">
        <v>8.0500000000000007</v>
      </c>
      <c r="Q424" s="2">
        <v>0</v>
      </c>
      <c r="R424" s="2">
        <v>8108.82</v>
      </c>
      <c r="S424" s="2">
        <v>0</v>
      </c>
      <c r="T424" s="2">
        <v>-21975.67</v>
      </c>
      <c r="U424" s="2">
        <v>0</v>
      </c>
    </row>
    <row r="425" spans="1:21" x14ac:dyDescent="0.3">
      <c r="A425" t="s">
        <v>19</v>
      </c>
      <c r="B425" t="s">
        <v>37</v>
      </c>
      <c r="C425" t="s">
        <v>5</v>
      </c>
      <c r="D425" s="3">
        <v>35760</v>
      </c>
      <c r="E425" s="3">
        <v>26656</v>
      </c>
      <c r="F425" s="3">
        <v>75763</v>
      </c>
      <c r="G425" s="3">
        <v>57962</v>
      </c>
      <c r="H425" s="2">
        <v>25686690</v>
      </c>
      <c r="I425" s="2">
        <v>17754405</v>
      </c>
      <c r="J425" s="2">
        <v>8800038.5399999991</v>
      </c>
      <c r="K425" s="2">
        <v>6908434</v>
      </c>
      <c r="L425" s="2">
        <v>5258977.91</v>
      </c>
      <c r="M425" s="2">
        <v>3864315</v>
      </c>
      <c r="N425" s="2">
        <v>3541061.63</v>
      </c>
      <c r="O425" s="2">
        <v>3044119</v>
      </c>
      <c r="P425" s="2">
        <v>442181.61</v>
      </c>
      <c r="Q425" s="2">
        <v>507996</v>
      </c>
      <c r="R425" s="2">
        <v>2624520.0699999998</v>
      </c>
      <c r="S425" s="2">
        <v>1420296</v>
      </c>
      <c r="T425" s="2">
        <v>474358.95</v>
      </c>
      <c r="U425" s="2">
        <v>1115828</v>
      </c>
    </row>
    <row r="426" spans="1:21" x14ac:dyDescent="0.3">
      <c r="A426" t="s">
        <v>20</v>
      </c>
      <c r="B426" t="s">
        <v>4</v>
      </c>
      <c r="C426" t="s">
        <v>341</v>
      </c>
      <c r="D426" s="3">
        <v>962</v>
      </c>
      <c r="E426" s="3">
        <v>958</v>
      </c>
      <c r="F426" s="3">
        <v>3982</v>
      </c>
      <c r="G426" s="3">
        <v>4189</v>
      </c>
      <c r="H426" s="2">
        <v>798822</v>
      </c>
      <c r="I426" s="2">
        <v>809378</v>
      </c>
      <c r="J426" s="2">
        <v>295439</v>
      </c>
      <c r="K426" s="2">
        <v>314618</v>
      </c>
      <c r="L426" s="2">
        <v>107064</v>
      </c>
      <c r="M426" s="2">
        <v>99543</v>
      </c>
      <c r="N426" s="2">
        <v>188375</v>
      </c>
      <c r="O426" s="2">
        <v>215075</v>
      </c>
      <c r="P426" s="2">
        <v>7897</v>
      </c>
      <c r="Q426" s="2">
        <v>7744</v>
      </c>
      <c r="R426" s="2">
        <v>23008</v>
      </c>
      <c r="S426" s="2">
        <v>23351</v>
      </c>
      <c r="T426" s="2">
        <v>157470</v>
      </c>
      <c r="U426" s="2">
        <v>183980</v>
      </c>
    </row>
    <row r="427" spans="1:21" x14ac:dyDescent="0.3">
      <c r="A427" t="s">
        <v>20</v>
      </c>
      <c r="B427" t="s">
        <v>4</v>
      </c>
      <c r="C427" t="s">
        <v>342</v>
      </c>
      <c r="D427" s="3">
        <v>151</v>
      </c>
      <c r="E427" s="3">
        <v>178</v>
      </c>
      <c r="F427" s="3">
        <v>2065</v>
      </c>
      <c r="G427" s="3">
        <v>2570</v>
      </c>
      <c r="H427" s="2">
        <v>451488</v>
      </c>
      <c r="I427" s="2">
        <v>540250</v>
      </c>
      <c r="J427" s="2">
        <v>167691</v>
      </c>
      <c r="K427" s="2">
        <v>187450</v>
      </c>
      <c r="L427" s="2">
        <v>41491</v>
      </c>
      <c r="M427" s="2">
        <v>56247</v>
      </c>
      <c r="N427" s="2">
        <v>126199</v>
      </c>
      <c r="O427" s="2">
        <v>131203</v>
      </c>
      <c r="P427" s="2">
        <v>5628</v>
      </c>
      <c r="Q427" s="2">
        <v>6923</v>
      </c>
      <c r="R427" s="2">
        <v>13762</v>
      </c>
      <c r="S427" s="2">
        <v>17616</v>
      </c>
      <c r="T427" s="2">
        <v>106809</v>
      </c>
      <c r="U427" s="2">
        <v>106664</v>
      </c>
    </row>
    <row r="428" spans="1:21" x14ac:dyDescent="0.3">
      <c r="A428" t="s">
        <v>20</v>
      </c>
      <c r="B428" t="s">
        <v>4</v>
      </c>
      <c r="C428" t="s">
        <v>343</v>
      </c>
      <c r="D428" s="3">
        <v>43</v>
      </c>
      <c r="E428" s="3">
        <v>49</v>
      </c>
      <c r="F428" s="3">
        <v>95</v>
      </c>
      <c r="G428" s="3">
        <v>103</v>
      </c>
      <c r="H428" s="2">
        <v>71658</v>
      </c>
      <c r="I428" s="2">
        <v>80922</v>
      </c>
      <c r="J428" s="2">
        <v>23914</v>
      </c>
      <c r="K428" s="2">
        <v>27896</v>
      </c>
      <c r="L428" s="2">
        <v>23662</v>
      </c>
      <c r="M428" s="2">
        <v>23878</v>
      </c>
      <c r="N428" s="2">
        <v>252</v>
      </c>
      <c r="O428" s="2">
        <v>4018</v>
      </c>
      <c r="P428" s="2">
        <v>356</v>
      </c>
      <c r="Q428" s="2">
        <v>4622</v>
      </c>
      <c r="R428" s="2">
        <v>7119</v>
      </c>
      <c r="S428" s="2">
        <v>10049</v>
      </c>
      <c r="T428" s="2">
        <v>-7222</v>
      </c>
      <c r="U428" s="2">
        <v>-10653</v>
      </c>
    </row>
    <row r="429" spans="1:21" x14ac:dyDescent="0.3">
      <c r="A429" t="s">
        <v>20</v>
      </c>
      <c r="B429" t="s">
        <v>4</v>
      </c>
      <c r="C429" t="s">
        <v>344</v>
      </c>
      <c r="D429" s="3">
        <v>4535</v>
      </c>
      <c r="E429" s="3">
        <v>4437</v>
      </c>
      <c r="F429" s="3">
        <v>18551</v>
      </c>
      <c r="G429" s="3">
        <v>17243</v>
      </c>
      <c r="H429" s="2">
        <v>622577</v>
      </c>
      <c r="I429" s="2">
        <v>569576</v>
      </c>
      <c r="J429" s="2">
        <v>234729</v>
      </c>
      <c r="K429" s="2">
        <v>222753</v>
      </c>
      <c r="L429" s="2">
        <v>58700</v>
      </c>
      <c r="M429" s="2">
        <v>56644</v>
      </c>
      <c r="N429" s="2">
        <v>176029</v>
      </c>
      <c r="O429" s="2">
        <v>166110</v>
      </c>
      <c r="P429" s="2">
        <v>47528</v>
      </c>
      <c r="Q429" s="2">
        <v>26990</v>
      </c>
      <c r="R429" s="2">
        <v>25674</v>
      </c>
      <c r="S429" s="2">
        <v>21783</v>
      </c>
      <c r="T429" s="2">
        <v>102827</v>
      </c>
      <c r="U429" s="2">
        <v>117337</v>
      </c>
    </row>
    <row r="430" spans="1:21" x14ac:dyDescent="0.3">
      <c r="A430" t="s">
        <v>20</v>
      </c>
      <c r="B430" t="s">
        <v>4</v>
      </c>
      <c r="C430" t="s">
        <v>345</v>
      </c>
      <c r="D430" s="3">
        <v>149</v>
      </c>
      <c r="E430" s="3">
        <v>80</v>
      </c>
      <c r="F430" s="3">
        <v>168</v>
      </c>
      <c r="G430" s="3">
        <v>72</v>
      </c>
      <c r="H430" s="2">
        <v>7713</v>
      </c>
      <c r="I430" s="2">
        <v>3225</v>
      </c>
      <c r="J430" s="2">
        <v>2723</v>
      </c>
      <c r="K430" s="2">
        <v>1297</v>
      </c>
      <c r="L430" s="2">
        <v>446</v>
      </c>
      <c r="M430" s="2">
        <v>214</v>
      </c>
      <c r="N430" s="2">
        <v>2277</v>
      </c>
      <c r="O430" s="2">
        <v>1082</v>
      </c>
      <c r="P430" s="2">
        <v>501</v>
      </c>
      <c r="Q430" s="2">
        <v>220</v>
      </c>
      <c r="R430" s="2">
        <v>233</v>
      </c>
      <c r="S430" s="2">
        <v>105</v>
      </c>
      <c r="T430" s="2">
        <v>1543</v>
      </c>
      <c r="U430" s="2">
        <v>757</v>
      </c>
    </row>
    <row r="431" spans="1:21" x14ac:dyDescent="0.3">
      <c r="A431" t="s">
        <v>20</v>
      </c>
      <c r="B431" t="s">
        <v>4</v>
      </c>
      <c r="C431" t="s">
        <v>346</v>
      </c>
      <c r="D431" s="3">
        <v>2837</v>
      </c>
      <c r="E431" s="3">
        <v>2683</v>
      </c>
      <c r="F431" s="3">
        <v>2856</v>
      </c>
      <c r="G431" s="3">
        <v>2673</v>
      </c>
      <c r="H431" s="2">
        <v>79788</v>
      </c>
      <c r="I431" s="2">
        <v>73523</v>
      </c>
      <c r="J431" s="2">
        <v>34019</v>
      </c>
      <c r="K431" s="2">
        <v>31595</v>
      </c>
      <c r="L431" s="2">
        <v>73297</v>
      </c>
      <c r="M431" s="2">
        <v>69060</v>
      </c>
      <c r="N431" s="2">
        <v>-39278</v>
      </c>
      <c r="O431" s="2">
        <v>-37465</v>
      </c>
      <c r="P431" s="2">
        <v>0</v>
      </c>
      <c r="Q431" s="2">
        <v>0</v>
      </c>
      <c r="R431" s="2">
        <v>15711</v>
      </c>
      <c r="S431" s="2">
        <v>21087</v>
      </c>
      <c r="T431" s="2">
        <v>-54989</v>
      </c>
      <c r="U431" s="2">
        <v>-58552</v>
      </c>
    </row>
    <row r="432" spans="1:21" x14ac:dyDescent="0.3">
      <c r="A432" t="s">
        <v>20</v>
      </c>
      <c r="B432" t="s">
        <v>4</v>
      </c>
      <c r="C432" t="s">
        <v>347</v>
      </c>
      <c r="D432" s="3">
        <v>448</v>
      </c>
      <c r="E432" s="3">
        <v>430</v>
      </c>
      <c r="F432" s="3">
        <v>1164</v>
      </c>
      <c r="G432" s="3">
        <v>1048</v>
      </c>
      <c r="H432" s="2">
        <v>94335</v>
      </c>
      <c r="I432" s="2">
        <v>120303</v>
      </c>
      <c r="J432" s="2">
        <v>37055</v>
      </c>
      <c r="K432" s="2">
        <v>46272</v>
      </c>
      <c r="L432" s="2">
        <v>53698</v>
      </c>
      <c r="M432" s="2">
        <v>46725</v>
      </c>
      <c r="N432" s="2">
        <v>-16643</v>
      </c>
      <c r="O432" s="2">
        <v>-454</v>
      </c>
      <c r="P432" s="2">
        <v>2921</v>
      </c>
      <c r="Q432" s="2">
        <v>1630</v>
      </c>
      <c r="R432" s="2">
        <v>6380</v>
      </c>
      <c r="S432" s="2">
        <v>6022</v>
      </c>
      <c r="T432" s="2">
        <v>-25944</v>
      </c>
      <c r="U432" s="2">
        <v>-8105</v>
      </c>
    </row>
    <row r="433" spans="1:21" x14ac:dyDescent="0.3">
      <c r="A433" t="s">
        <v>20</v>
      </c>
      <c r="B433" t="s">
        <v>4</v>
      </c>
      <c r="C433" t="s">
        <v>348</v>
      </c>
      <c r="D433" s="3">
        <v>1695</v>
      </c>
      <c r="E433" s="3">
        <v>1968</v>
      </c>
      <c r="F433" s="3">
        <v>2331</v>
      </c>
      <c r="G433" s="3">
        <v>2707</v>
      </c>
      <c r="H433" s="2">
        <v>20979</v>
      </c>
      <c r="I433" s="2">
        <v>24383</v>
      </c>
      <c r="J433" s="2">
        <v>7978</v>
      </c>
      <c r="K433" s="2">
        <v>9772</v>
      </c>
      <c r="L433" s="2">
        <v>29745</v>
      </c>
      <c r="M433" s="2">
        <v>33789</v>
      </c>
      <c r="N433" s="2">
        <v>-21767</v>
      </c>
      <c r="O433" s="2">
        <v>-24018</v>
      </c>
      <c r="P433" s="2">
        <v>7610</v>
      </c>
      <c r="Q433" s="2">
        <v>5696</v>
      </c>
      <c r="R433" s="2">
        <v>6841</v>
      </c>
      <c r="S433" s="2">
        <v>7928</v>
      </c>
      <c r="T433" s="2">
        <v>-36217</v>
      </c>
      <c r="U433" s="2">
        <v>-37642</v>
      </c>
    </row>
    <row r="434" spans="1:21" x14ac:dyDescent="0.3">
      <c r="A434" t="s">
        <v>20</v>
      </c>
      <c r="B434" t="s">
        <v>4</v>
      </c>
      <c r="C434" t="s">
        <v>349</v>
      </c>
      <c r="D434" s="3">
        <v>135</v>
      </c>
      <c r="E434" s="3">
        <v>114</v>
      </c>
      <c r="F434" s="3">
        <v>142</v>
      </c>
      <c r="G434" s="3">
        <v>121</v>
      </c>
      <c r="H434" s="2">
        <v>15324</v>
      </c>
      <c r="I434" s="2">
        <v>13004</v>
      </c>
      <c r="J434" s="2">
        <v>5356</v>
      </c>
      <c r="K434" s="2">
        <v>4759</v>
      </c>
      <c r="L434" s="2">
        <v>1345</v>
      </c>
      <c r="M434" s="2">
        <v>1048</v>
      </c>
      <c r="N434" s="2">
        <v>4011</v>
      </c>
      <c r="O434" s="2">
        <v>3711</v>
      </c>
      <c r="P434" s="2">
        <v>441</v>
      </c>
      <c r="Q434" s="2">
        <v>915</v>
      </c>
      <c r="R434" s="2">
        <v>569</v>
      </c>
      <c r="S434" s="2">
        <v>618</v>
      </c>
      <c r="T434" s="2">
        <v>3002</v>
      </c>
      <c r="U434" s="2">
        <v>2178</v>
      </c>
    </row>
    <row r="435" spans="1:21" x14ac:dyDescent="0.3">
      <c r="A435" t="s">
        <v>20</v>
      </c>
      <c r="B435" t="s">
        <v>4</v>
      </c>
      <c r="C435" t="s">
        <v>350</v>
      </c>
      <c r="D435" s="3">
        <v>73</v>
      </c>
      <c r="E435" s="3">
        <v>61</v>
      </c>
      <c r="F435" s="3">
        <v>126</v>
      </c>
      <c r="G435" s="3">
        <v>124</v>
      </c>
      <c r="H435" s="2">
        <v>83635</v>
      </c>
      <c r="I435" s="2">
        <v>72898</v>
      </c>
      <c r="J435" s="2">
        <v>28421</v>
      </c>
      <c r="K435" s="2">
        <v>24951</v>
      </c>
      <c r="L435" s="2">
        <v>34038</v>
      </c>
      <c r="M435" s="2">
        <v>19466</v>
      </c>
      <c r="N435" s="2">
        <v>-5617</v>
      </c>
      <c r="O435" s="2">
        <v>5485</v>
      </c>
      <c r="P435" s="2">
        <v>284</v>
      </c>
      <c r="Q435" s="2">
        <v>196</v>
      </c>
      <c r="R435" s="2">
        <v>26556</v>
      </c>
      <c r="S435" s="2">
        <v>21879</v>
      </c>
      <c r="T435" s="2">
        <v>-32456</v>
      </c>
      <c r="U435" s="2">
        <v>-16590</v>
      </c>
    </row>
    <row r="436" spans="1:21" x14ac:dyDescent="0.3">
      <c r="A436" t="s">
        <v>20</v>
      </c>
      <c r="B436" t="s">
        <v>4</v>
      </c>
      <c r="C436" t="s">
        <v>351</v>
      </c>
      <c r="D436" s="3">
        <v>8121</v>
      </c>
      <c r="E436" s="3">
        <v>8150</v>
      </c>
      <c r="F436" s="3">
        <v>26712</v>
      </c>
      <c r="G436" s="3">
        <v>31194</v>
      </c>
      <c r="H436" s="2">
        <v>5482915</v>
      </c>
      <c r="I436" s="2">
        <v>5453805</v>
      </c>
      <c r="J436" s="2">
        <v>2210387</v>
      </c>
      <c r="K436" s="2">
        <v>2230700</v>
      </c>
      <c r="L436" s="2">
        <v>541671</v>
      </c>
      <c r="M436" s="2">
        <v>552093</v>
      </c>
      <c r="N436" s="2">
        <v>1668716</v>
      </c>
      <c r="O436" s="2">
        <v>1678607</v>
      </c>
      <c r="P436" s="2">
        <v>49271</v>
      </c>
      <c r="Q436" s="2">
        <v>48402</v>
      </c>
      <c r="R436" s="2">
        <v>247156</v>
      </c>
      <c r="S436" s="2">
        <v>237763</v>
      </c>
      <c r="T436" s="2">
        <v>1372289</v>
      </c>
      <c r="U436" s="2">
        <v>1392441</v>
      </c>
    </row>
    <row r="437" spans="1:21" x14ac:dyDescent="0.3">
      <c r="A437" t="s">
        <v>20</v>
      </c>
      <c r="B437" t="s">
        <v>4</v>
      </c>
      <c r="C437" t="s">
        <v>352</v>
      </c>
      <c r="D437" s="3">
        <v>395</v>
      </c>
      <c r="E437" s="3">
        <v>372</v>
      </c>
      <c r="F437" s="3">
        <v>1907</v>
      </c>
      <c r="G437" s="3">
        <v>1629</v>
      </c>
      <c r="H437" s="2">
        <v>302825</v>
      </c>
      <c r="I437" s="2">
        <v>240327</v>
      </c>
      <c r="J437" s="2">
        <v>96219</v>
      </c>
      <c r="K437" s="2">
        <v>83138</v>
      </c>
      <c r="L437" s="2">
        <v>48753</v>
      </c>
      <c r="M437" s="2">
        <v>37105</v>
      </c>
      <c r="N437" s="2">
        <v>47466</v>
      </c>
      <c r="O437" s="2">
        <v>46032</v>
      </c>
      <c r="P437" s="2">
        <v>4890</v>
      </c>
      <c r="Q437" s="2">
        <v>4002</v>
      </c>
      <c r="R437" s="2">
        <v>14398</v>
      </c>
      <c r="S437" s="2">
        <v>12572</v>
      </c>
      <c r="T437" s="2">
        <v>28177</v>
      </c>
      <c r="U437" s="2">
        <v>29459</v>
      </c>
    </row>
    <row r="438" spans="1:21" x14ac:dyDescent="0.3">
      <c r="A438" t="s">
        <v>20</v>
      </c>
      <c r="B438" t="s">
        <v>4</v>
      </c>
      <c r="C438" t="s">
        <v>353</v>
      </c>
      <c r="D438" s="3">
        <v>1201</v>
      </c>
      <c r="E438" s="3">
        <v>1129</v>
      </c>
      <c r="F438" s="3">
        <v>7110</v>
      </c>
      <c r="G438" s="3">
        <v>7571</v>
      </c>
      <c r="H438" s="2">
        <v>1460493</v>
      </c>
      <c r="I438" s="2">
        <v>1378715</v>
      </c>
      <c r="J438" s="2">
        <v>533740</v>
      </c>
      <c r="K438" s="2">
        <v>506743</v>
      </c>
      <c r="L438" s="2">
        <v>105557</v>
      </c>
      <c r="M438" s="2">
        <v>98269</v>
      </c>
      <c r="N438" s="2">
        <v>428183</v>
      </c>
      <c r="O438" s="2">
        <v>408474</v>
      </c>
      <c r="P438" s="2">
        <v>10628</v>
      </c>
      <c r="Q438" s="2">
        <v>9285</v>
      </c>
      <c r="R438" s="2">
        <v>30383</v>
      </c>
      <c r="S438" s="2">
        <v>26235</v>
      </c>
      <c r="T438" s="2">
        <v>387172</v>
      </c>
      <c r="U438" s="2">
        <v>372955</v>
      </c>
    </row>
    <row r="439" spans="1:21" x14ac:dyDescent="0.3">
      <c r="A439" t="s">
        <v>20</v>
      </c>
      <c r="B439" t="s">
        <v>4</v>
      </c>
      <c r="C439" t="s">
        <v>354</v>
      </c>
      <c r="D439" s="3">
        <v>15</v>
      </c>
      <c r="E439" s="3">
        <v>35</v>
      </c>
      <c r="F439" s="3">
        <v>155</v>
      </c>
      <c r="G439" s="3">
        <v>296</v>
      </c>
      <c r="H439" s="2">
        <v>28570</v>
      </c>
      <c r="I439" s="2">
        <v>42152</v>
      </c>
      <c r="J439" s="2">
        <v>10563</v>
      </c>
      <c r="K439" s="2">
        <v>15205</v>
      </c>
      <c r="L439" s="2">
        <v>3674</v>
      </c>
      <c r="M439" s="2">
        <v>5822</v>
      </c>
      <c r="N439" s="2">
        <v>6889</v>
      </c>
      <c r="O439" s="2">
        <v>9383</v>
      </c>
      <c r="P439" s="2">
        <v>205</v>
      </c>
      <c r="Q439" s="2">
        <v>270</v>
      </c>
      <c r="R439" s="2">
        <v>1640</v>
      </c>
      <c r="S439" s="2">
        <v>2543</v>
      </c>
      <c r="T439" s="2">
        <v>5044</v>
      </c>
      <c r="U439" s="2">
        <v>6570</v>
      </c>
    </row>
    <row r="440" spans="1:21" x14ac:dyDescent="0.3">
      <c r="A440" t="s">
        <v>20</v>
      </c>
      <c r="B440" t="s">
        <v>4</v>
      </c>
      <c r="C440" t="s">
        <v>355</v>
      </c>
      <c r="D440" s="3">
        <v>5</v>
      </c>
      <c r="E440" s="3">
        <v>3</v>
      </c>
      <c r="F440" s="3">
        <v>5</v>
      </c>
      <c r="G440" s="3">
        <v>4</v>
      </c>
      <c r="H440" s="2">
        <v>370</v>
      </c>
      <c r="I440" s="2">
        <v>258</v>
      </c>
      <c r="J440" s="2">
        <v>189</v>
      </c>
      <c r="K440" s="2">
        <v>110</v>
      </c>
      <c r="L440" s="2">
        <v>200</v>
      </c>
      <c r="M440" s="2">
        <v>124</v>
      </c>
      <c r="N440" s="2">
        <v>-11</v>
      </c>
      <c r="O440" s="2">
        <v>-14</v>
      </c>
      <c r="P440" s="2">
        <v>29</v>
      </c>
      <c r="Q440" s="2">
        <v>13</v>
      </c>
      <c r="R440" s="2">
        <v>115</v>
      </c>
      <c r="S440" s="2">
        <v>43</v>
      </c>
      <c r="T440" s="2">
        <v>-154</v>
      </c>
      <c r="U440" s="2">
        <v>-69</v>
      </c>
    </row>
    <row r="441" spans="1:21" x14ac:dyDescent="0.3">
      <c r="A441" t="s">
        <v>20</v>
      </c>
      <c r="B441" t="s">
        <v>4</v>
      </c>
      <c r="C441" t="s">
        <v>356</v>
      </c>
      <c r="D441" s="3">
        <v>130</v>
      </c>
      <c r="E441" s="3">
        <v>137</v>
      </c>
      <c r="F441" s="3">
        <v>555</v>
      </c>
      <c r="G441" s="3">
        <v>628</v>
      </c>
      <c r="H441" s="2">
        <v>179976</v>
      </c>
      <c r="I441" s="2">
        <v>175987</v>
      </c>
      <c r="J441" s="2">
        <v>68498</v>
      </c>
      <c r="K441" s="2">
        <v>69528</v>
      </c>
      <c r="L441" s="2">
        <v>113847</v>
      </c>
      <c r="M441" s="2">
        <v>97367</v>
      </c>
      <c r="N441" s="2">
        <v>-45349</v>
      </c>
      <c r="O441" s="2">
        <v>-27839</v>
      </c>
      <c r="P441" s="2">
        <v>2322</v>
      </c>
      <c r="Q441" s="2">
        <v>42415</v>
      </c>
      <c r="R441" s="2">
        <v>22521</v>
      </c>
      <c r="S441" s="2">
        <v>29266</v>
      </c>
      <c r="T441" s="2">
        <v>-70192</v>
      </c>
      <c r="U441" s="2">
        <v>-99519</v>
      </c>
    </row>
    <row r="442" spans="1:21" x14ac:dyDescent="0.3">
      <c r="A442" t="s">
        <v>20</v>
      </c>
      <c r="B442" t="s">
        <v>4</v>
      </c>
      <c r="C442" t="s">
        <v>357</v>
      </c>
      <c r="D442" s="3">
        <v>1438</v>
      </c>
      <c r="E442" s="3">
        <v>1221</v>
      </c>
      <c r="F442" s="3">
        <v>7131</v>
      </c>
      <c r="G442" s="3">
        <v>6033</v>
      </c>
      <c r="H442" s="2">
        <v>274438</v>
      </c>
      <c r="I442" s="2">
        <v>235892</v>
      </c>
      <c r="J442" s="2">
        <v>102721</v>
      </c>
      <c r="K442" s="2">
        <v>85294</v>
      </c>
      <c r="L442" s="2">
        <v>45023</v>
      </c>
      <c r="M442" s="2">
        <v>42678</v>
      </c>
      <c r="N442" s="2">
        <v>57698</v>
      </c>
      <c r="O442" s="2">
        <v>42616</v>
      </c>
      <c r="P442" s="2">
        <v>9487</v>
      </c>
      <c r="Q442" s="2">
        <v>15961</v>
      </c>
      <c r="R442" s="2">
        <v>11041</v>
      </c>
      <c r="S442" s="2">
        <v>11902</v>
      </c>
      <c r="T442" s="2">
        <v>37170</v>
      </c>
      <c r="U442" s="2">
        <v>14753</v>
      </c>
    </row>
    <row r="443" spans="1:21" x14ac:dyDescent="0.3">
      <c r="A443" t="s">
        <v>20</v>
      </c>
      <c r="B443" t="s">
        <v>4</v>
      </c>
      <c r="C443" t="s">
        <v>358</v>
      </c>
      <c r="D443" s="3">
        <v>118</v>
      </c>
      <c r="E443" s="3">
        <v>103</v>
      </c>
      <c r="F443" s="3">
        <v>223</v>
      </c>
      <c r="G443" s="3">
        <v>236</v>
      </c>
      <c r="H443" s="2">
        <v>88140</v>
      </c>
      <c r="I443" s="2">
        <v>90215</v>
      </c>
      <c r="J443" s="2">
        <v>34217</v>
      </c>
      <c r="K443" s="2">
        <v>35060</v>
      </c>
      <c r="L443" s="2">
        <v>33232</v>
      </c>
      <c r="M443" s="2">
        <v>26163</v>
      </c>
      <c r="N443" s="2">
        <v>985</v>
      </c>
      <c r="O443" s="2">
        <v>8897</v>
      </c>
      <c r="P443" s="2">
        <v>488</v>
      </c>
      <c r="Q443" s="2">
        <v>445</v>
      </c>
      <c r="R443" s="2">
        <v>7436</v>
      </c>
      <c r="S443" s="2">
        <v>6687</v>
      </c>
      <c r="T443" s="2">
        <v>-6939</v>
      </c>
      <c r="U443" s="2">
        <v>1765</v>
      </c>
    </row>
    <row r="444" spans="1:21" x14ac:dyDescent="0.3">
      <c r="A444" t="s">
        <v>20</v>
      </c>
      <c r="B444" t="s">
        <v>4</v>
      </c>
      <c r="C444" t="s">
        <v>5</v>
      </c>
      <c r="D444" s="3">
        <v>13152</v>
      </c>
      <c r="E444" s="3">
        <v>13101</v>
      </c>
      <c r="F444" s="3">
        <v>75278</v>
      </c>
      <c r="G444" s="3">
        <v>78441</v>
      </c>
      <c r="H444" s="2">
        <v>10064046</v>
      </c>
      <c r="I444" s="2">
        <v>9924813</v>
      </c>
      <c r="J444" s="2">
        <v>3893859</v>
      </c>
      <c r="K444" s="2">
        <v>3897141</v>
      </c>
      <c r="L444" s="2">
        <v>1315443</v>
      </c>
      <c r="M444" s="2">
        <v>1266235</v>
      </c>
      <c r="N444" s="2">
        <v>2578415</v>
      </c>
      <c r="O444" s="2">
        <v>2630903</v>
      </c>
      <c r="P444" s="2">
        <v>150486</v>
      </c>
      <c r="Q444" s="2">
        <v>175729</v>
      </c>
      <c r="R444" s="2">
        <v>460543</v>
      </c>
      <c r="S444" s="2">
        <v>457449</v>
      </c>
      <c r="T444" s="2">
        <v>1967390</v>
      </c>
      <c r="U444" s="2">
        <v>1997729</v>
      </c>
    </row>
    <row r="445" spans="1:21" x14ac:dyDescent="0.3">
      <c r="A445" t="s">
        <v>20</v>
      </c>
      <c r="B445" t="s">
        <v>33</v>
      </c>
      <c r="C445" t="s">
        <v>341</v>
      </c>
      <c r="D445" s="3">
        <v>20391</v>
      </c>
      <c r="E445" s="3">
        <v>11777</v>
      </c>
      <c r="F445" s="3">
        <v>81621</v>
      </c>
      <c r="G445" s="3">
        <v>35796</v>
      </c>
      <c r="H445" s="2">
        <v>8617107</v>
      </c>
      <c r="I445" s="2">
        <v>8331300</v>
      </c>
      <c r="J445" s="2">
        <v>1478286</v>
      </c>
      <c r="K445" s="2">
        <v>1704729</v>
      </c>
      <c r="L445" s="2">
        <v>1207337</v>
      </c>
      <c r="M445" s="2">
        <v>1009926</v>
      </c>
      <c r="N445" s="2">
        <v>270948</v>
      </c>
      <c r="O445" s="2">
        <v>694803</v>
      </c>
      <c r="P445" s="2">
        <v>89683</v>
      </c>
      <c r="Q445" s="2">
        <v>78566</v>
      </c>
      <c r="R445" s="2">
        <v>261289</v>
      </c>
      <c r="S445" s="2">
        <v>236915</v>
      </c>
      <c r="T445" s="2">
        <v>-80025</v>
      </c>
      <c r="U445" s="2">
        <v>379322</v>
      </c>
    </row>
    <row r="446" spans="1:21" x14ac:dyDescent="0.3">
      <c r="A446" t="s">
        <v>20</v>
      </c>
      <c r="B446" t="s">
        <v>33</v>
      </c>
      <c r="C446" t="s">
        <v>342</v>
      </c>
      <c r="D446" s="3">
        <v>3688</v>
      </c>
      <c r="E446" s="3">
        <v>2584</v>
      </c>
      <c r="F446" s="3">
        <v>18828</v>
      </c>
      <c r="G446" s="3">
        <v>18540</v>
      </c>
      <c r="H446" s="2">
        <v>3795126</v>
      </c>
      <c r="I446" s="2">
        <v>3459415</v>
      </c>
      <c r="J446" s="2">
        <v>1086909</v>
      </c>
      <c r="K446" s="2">
        <v>1080953</v>
      </c>
      <c r="L446" s="2">
        <v>376258</v>
      </c>
      <c r="M446" s="2">
        <v>362057</v>
      </c>
      <c r="N446" s="2">
        <v>710652</v>
      </c>
      <c r="O446" s="2">
        <v>718896</v>
      </c>
      <c r="P446" s="2">
        <v>51033</v>
      </c>
      <c r="Q446" s="2">
        <v>44562</v>
      </c>
      <c r="R446" s="2">
        <v>124799</v>
      </c>
      <c r="S446" s="2">
        <v>113395</v>
      </c>
      <c r="T446" s="2">
        <v>534819</v>
      </c>
      <c r="U446" s="2">
        <v>560939</v>
      </c>
    </row>
    <row r="447" spans="1:21" x14ac:dyDescent="0.3">
      <c r="A447" t="s">
        <v>20</v>
      </c>
      <c r="B447" t="s">
        <v>33</v>
      </c>
      <c r="C447" t="s">
        <v>343</v>
      </c>
      <c r="D447" s="3">
        <v>1686</v>
      </c>
      <c r="E447" s="3">
        <v>1598</v>
      </c>
      <c r="F447" s="3">
        <v>2318</v>
      </c>
      <c r="G447" s="3">
        <v>2120</v>
      </c>
      <c r="H447" s="2">
        <v>1287996</v>
      </c>
      <c r="I447" s="2">
        <v>1140594</v>
      </c>
      <c r="J447" s="2">
        <v>340212</v>
      </c>
      <c r="K447" s="2">
        <v>315307</v>
      </c>
      <c r="L447" s="2">
        <v>430918</v>
      </c>
      <c r="M447" s="2">
        <v>341960</v>
      </c>
      <c r="N447" s="2">
        <v>-90705</v>
      </c>
      <c r="O447" s="2">
        <v>-26653</v>
      </c>
      <c r="P447" s="2">
        <v>6476</v>
      </c>
      <c r="Q447" s="2">
        <v>66185</v>
      </c>
      <c r="R447" s="2">
        <v>129640</v>
      </c>
      <c r="S447" s="2">
        <v>143915</v>
      </c>
      <c r="T447" s="2">
        <v>-226821</v>
      </c>
      <c r="U447" s="2">
        <v>-236753</v>
      </c>
    </row>
    <row r="448" spans="1:21" x14ac:dyDescent="0.3">
      <c r="A448" t="s">
        <v>20</v>
      </c>
      <c r="B448" t="s">
        <v>33</v>
      </c>
      <c r="C448" t="s">
        <v>344</v>
      </c>
      <c r="D448" s="3">
        <v>382293</v>
      </c>
      <c r="E448" s="3">
        <v>399832</v>
      </c>
      <c r="F448" s="3">
        <v>894993</v>
      </c>
      <c r="G448" s="3">
        <v>960078</v>
      </c>
      <c r="H448" s="2">
        <v>46331056</v>
      </c>
      <c r="I448" s="2">
        <v>47151591</v>
      </c>
      <c r="J448" s="2">
        <v>10488387</v>
      </c>
      <c r="K448" s="2">
        <v>10775693</v>
      </c>
      <c r="L448" s="2">
        <v>4409769</v>
      </c>
      <c r="M448" s="2">
        <v>4696785</v>
      </c>
      <c r="N448" s="2">
        <v>6078618</v>
      </c>
      <c r="O448" s="2">
        <v>6078908</v>
      </c>
      <c r="P448" s="2">
        <v>3570471</v>
      </c>
      <c r="Q448" s="2">
        <v>2237954</v>
      </c>
      <c r="R448" s="2">
        <v>1928746</v>
      </c>
      <c r="S448" s="2">
        <v>1806172</v>
      </c>
      <c r="T448" s="2">
        <v>579402</v>
      </c>
      <c r="U448" s="2">
        <v>2034782</v>
      </c>
    </row>
    <row r="449" spans="1:21" x14ac:dyDescent="0.3">
      <c r="A449" t="s">
        <v>20</v>
      </c>
      <c r="B449" t="s">
        <v>33</v>
      </c>
      <c r="C449" t="s">
        <v>345</v>
      </c>
      <c r="D449" s="3">
        <v>378317</v>
      </c>
      <c r="E449" s="3">
        <v>332464</v>
      </c>
      <c r="F449" s="3">
        <v>1137182</v>
      </c>
      <c r="G449" s="3">
        <v>971555</v>
      </c>
      <c r="H449" s="2">
        <v>50476203</v>
      </c>
      <c r="I449" s="2">
        <v>40727450</v>
      </c>
      <c r="J449" s="2">
        <v>11915478</v>
      </c>
      <c r="K449" s="2">
        <v>9403036</v>
      </c>
      <c r="L449" s="2">
        <v>2917757</v>
      </c>
      <c r="M449" s="2">
        <v>2705489</v>
      </c>
      <c r="N449" s="2">
        <v>8997722</v>
      </c>
      <c r="O449" s="2">
        <v>6697547</v>
      </c>
      <c r="P449" s="2">
        <v>3277332</v>
      </c>
      <c r="Q449" s="2">
        <v>2780700</v>
      </c>
      <c r="R449" s="2">
        <v>1521886</v>
      </c>
      <c r="S449" s="2">
        <v>1325116</v>
      </c>
      <c r="T449" s="2">
        <v>4198504</v>
      </c>
      <c r="U449" s="2">
        <v>2591731</v>
      </c>
    </row>
    <row r="450" spans="1:21" x14ac:dyDescent="0.3">
      <c r="A450" t="s">
        <v>20</v>
      </c>
      <c r="B450" t="s">
        <v>33</v>
      </c>
      <c r="C450" t="s">
        <v>346</v>
      </c>
      <c r="D450" s="3">
        <v>8940</v>
      </c>
      <c r="E450" s="3">
        <v>11297</v>
      </c>
      <c r="F450" s="3">
        <v>8842</v>
      </c>
      <c r="G450" s="3">
        <v>11043</v>
      </c>
      <c r="H450" s="2">
        <v>371104</v>
      </c>
      <c r="I450" s="2">
        <v>421280</v>
      </c>
      <c r="J450" s="2">
        <v>80487</v>
      </c>
      <c r="K450" s="2">
        <v>100073</v>
      </c>
      <c r="L450" s="2">
        <v>331251</v>
      </c>
      <c r="M450" s="2">
        <v>406647</v>
      </c>
      <c r="N450" s="2">
        <v>-250764</v>
      </c>
      <c r="O450" s="2">
        <v>-306574</v>
      </c>
      <c r="P450" s="2">
        <v>0</v>
      </c>
      <c r="Q450" s="2">
        <v>1</v>
      </c>
      <c r="R450" s="2">
        <v>71002</v>
      </c>
      <c r="S450" s="2">
        <v>124164</v>
      </c>
      <c r="T450" s="2">
        <v>-321767</v>
      </c>
      <c r="U450" s="2">
        <v>-430739</v>
      </c>
    </row>
    <row r="451" spans="1:21" x14ac:dyDescent="0.3">
      <c r="A451" t="s">
        <v>20</v>
      </c>
      <c r="B451" t="s">
        <v>33</v>
      </c>
      <c r="C451" t="s">
        <v>347</v>
      </c>
      <c r="D451" s="3">
        <v>49619</v>
      </c>
      <c r="E451" s="3">
        <v>52786</v>
      </c>
      <c r="F451" s="3">
        <v>100683</v>
      </c>
      <c r="G451" s="3">
        <v>93829</v>
      </c>
      <c r="H451" s="2">
        <v>9723715</v>
      </c>
      <c r="I451" s="2">
        <v>11721788</v>
      </c>
      <c r="J451" s="2">
        <v>1908298</v>
      </c>
      <c r="K451" s="2">
        <v>2618435</v>
      </c>
      <c r="L451" s="2">
        <v>5231094</v>
      </c>
      <c r="M451" s="2">
        <v>4971747</v>
      </c>
      <c r="N451" s="2">
        <v>-3322795</v>
      </c>
      <c r="O451" s="2">
        <v>-2353312</v>
      </c>
      <c r="P451" s="2">
        <v>284560</v>
      </c>
      <c r="Q451" s="2">
        <v>173444</v>
      </c>
      <c r="R451" s="2">
        <v>621493</v>
      </c>
      <c r="S451" s="2">
        <v>640735</v>
      </c>
      <c r="T451" s="2">
        <v>-4228849</v>
      </c>
      <c r="U451" s="2">
        <v>-3167491</v>
      </c>
    </row>
    <row r="452" spans="1:21" x14ac:dyDescent="0.3">
      <c r="A452" t="s">
        <v>20</v>
      </c>
      <c r="B452" t="s">
        <v>33</v>
      </c>
      <c r="C452" t="s">
        <v>348</v>
      </c>
      <c r="D452" s="3">
        <v>552572</v>
      </c>
      <c r="E452" s="3">
        <v>536994</v>
      </c>
      <c r="F452" s="3">
        <v>627579</v>
      </c>
      <c r="G452" s="3">
        <v>627670</v>
      </c>
      <c r="H452" s="2">
        <v>5323523</v>
      </c>
      <c r="I452" s="2">
        <v>5253523</v>
      </c>
      <c r="J452" s="2">
        <v>1033212</v>
      </c>
      <c r="K452" s="2">
        <v>1115059</v>
      </c>
      <c r="L452" s="2">
        <v>7430909</v>
      </c>
      <c r="M452" s="2">
        <v>7280318</v>
      </c>
      <c r="N452" s="2">
        <v>-6397697</v>
      </c>
      <c r="O452" s="2">
        <v>-6165259</v>
      </c>
      <c r="P452" s="2">
        <v>1901028</v>
      </c>
      <c r="Q452" s="2">
        <v>1227252</v>
      </c>
      <c r="R452" s="2">
        <v>1709099</v>
      </c>
      <c r="S452" s="2">
        <v>1708207</v>
      </c>
      <c r="T452" s="2">
        <v>-10007823</v>
      </c>
      <c r="U452" s="2">
        <v>-9100718</v>
      </c>
    </row>
    <row r="453" spans="1:21" x14ac:dyDescent="0.3">
      <c r="A453" t="s">
        <v>20</v>
      </c>
      <c r="B453" t="s">
        <v>33</v>
      </c>
      <c r="C453" t="s">
        <v>349</v>
      </c>
      <c r="D453" s="3">
        <v>110811</v>
      </c>
      <c r="E453" s="3">
        <v>107785</v>
      </c>
      <c r="F453" s="3">
        <v>104181</v>
      </c>
      <c r="G453" s="3">
        <v>101637</v>
      </c>
      <c r="H453" s="2">
        <v>12699522</v>
      </c>
      <c r="I453" s="2">
        <v>11905029</v>
      </c>
      <c r="J453" s="2">
        <v>2736707</v>
      </c>
      <c r="K453" s="2">
        <v>2784255</v>
      </c>
      <c r="L453" s="2">
        <v>948405</v>
      </c>
      <c r="M453" s="2">
        <v>835818</v>
      </c>
      <c r="N453" s="2">
        <v>1788302</v>
      </c>
      <c r="O453" s="2">
        <v>1948437</v>
      </c>
      <c r="P453" s="2">
        <v>310852</v>
      </c>
      <c r="Q453" s="2">
        <v>730206</v>
      </c>
      <c r="R453" s="2">
        <v>401189</v>
      </c>
      <c r="S453" s="2">
        <v>493224</v>
      </c>
      <c r="T453" s="2">
        <v>1076261</v>
      </c>
      <c r="U453" s="2">
        <v>725007</v>
      </c>
    </row>
    <row r="454" spans="1:21" x14ac:dyDescent="0.3">
      <c r="A454" t="s">
        <v>20</v>
      </c>
      <c r="B454" t="s">
        <v>33</v>
      </c>
      <c r="C454" t="s">
        <v>350</v>
      </c>
      <c r="D454" s="3">
        <v>119</v>
      </c>
      <c r="E454" s="3">
        <v>118</v>
      </c>
      <c r="F454" s="3">
        <v>187</v>
      </c>
      <c r="G454" s="3">
        <v>236</v>
      </c>
      <c r="H454" s="2">
        <v>132052</v>
      </c>
      <c r="I454" s="2">
        <v>138554</v>
      </c>
      <c r="J454" s="2">
        <v>47116</v>
      </c>
      <c r="K454" s="2">
        <v>52010</v>
      </c>
      <c r="L454" s="2">
        <v>55542</v>
      </c>
      <c r="M454" s="2">
        <v>37048</v>
      </c>
      <c r="N454" s="2">
        <v>-8426</v>
      </c>
      <c r="O454" s="2">
        <v>14962</v>
      </c>
      <c r="P454" s="2">
        <v>463</v>
      </c>
      <c r="Q454" s="2">
        <v>373</v>
      </c>
      <c r="R454" s="2">
        <v>43333</v>
      </c>
      <c r="S454" s="2">
        <v>41640</v>
      </c>
      <c r="T454" s="2">
        <v>-52221</v>
      </c>
      <c r="U454" s="2">
        <v>-27051</v>
      </c>
    </row>
    <row r="455" spans="1:21" x14ac:dyDescent="0.3">
      <c r="A455" t="s">
        <v>20</v>
      </c>
      <c r="B455" t="s">
        <v>33</v>
      </c>
      <c r="C455" t="s">
        <v>351</v>
      </c>
      <c r="D455" s="3">
        <v>36186</v>
      </c>
      <c r="E455" s="3">
        <v>33835</v>
      </c>
      <c r="F455" s="3">
        <v>89808</v>
      </c>
      <c r="G455" s="3">
        <v>101981</v>
      </c>
      <c r="H455" s="2">
        <v>16184807</v>
      </c>
      <c r="I455" s="2">
        <v>15705128</v>
      </c>
      <c r="J455" s="2">
        <v>4763109</v>
      </c>
      <c r="K455" s="2">
        <v>4460192</v>
      </c>
      <c r="L455" s="2">
        <v>1584303</v>
      </c>
      <c r="M455" s="2">
        <v>1401350</v>
      </c>
      <c r="N455" s="2">
        <v>3178806</v>
      </c>
      <c r="O455" s="2">
        <v>3058842</v>
      </c>
      <c r="P455" s="2">
        <v>144110</v>
      </c>
      <c r="Q455" s="2">
        <v>122857</v>
      </c>
      <c r="R455" s="2">
        <v>722894</v>
      </c>
      <c r="S455" s="2">
        <v>603503</v>
      </c>
      <c r="T455" s="2">
        <v>2311802</v>
      </c>
      <c r="U455" s="2">
        <v>2332482</v>
      </c>
    </row>
    <row r="456" spans="1:21" x14ac:dyDescent="0.3">
      <c r="A456" t="s">
        <v>20</v>
      </c>
      <c r="B456" t="s">
        <v>33</v>
      </c>
      <c r="C456" t="s">
        <v>352</v>
      </c>
      <c r="D456" s="3">
        <v>42413</v>
      </c>
      <c r="E456" s="3">
        <v>35816</v>
      </c>
      <c r="F456" s="3">
        <v>52795</v>
      </c>
      <c r="G456" s="3">
        <v>49163</v>
      </c>
      <c r="H456" s="2">
        <v>5681011</v>
      </c>
      <c r="I456" s="2">
        <v>4916885</v>
      </c>
      <c r="J456" s="2">
        <v>1630419</v>
      </c>
      <c r="K456" s="2">
        <v>1445085</v>
      </c>
      <c r="L456" s="2">
        <v>1188223</v>
      </c>
      <c r="M456" s="2">
        <v>965285</v>
      </c>
      <c r="N456" s="2">
        <v>442196</v>
      </c>
      <c r="O456" s="2">
        <v>479800</v>
      </c>
      <c r="P456" s="2">
        <v>119177</v>
      </c>
      <c r="Q456" s="2">
        <v>104110</v>
      </c>
      <c r="R456" s="2">
        <v>350924</v>
      </c>
      <c r="S456" s="2">
        <v>327057</v>
      </c>
      <c r="T456" s="2">
        <v>-27905</v>
      </c>
      <c r="U456" s="2">
        <v>48633</v>
      </c>
    </row>
    <row r="457" spans="1:21" x14ac:dyDescent="0.3">
      <c r="A457" t="s">
        <v>20</v>
      </c>
      <c r="B457" t="s">
        <v>33</v>
      </c>
      <c r="C457" t="s">
        <v>353</v>
      </c>
      <c r="D457" s="3">
        <v>5562</v>
      </c>
      <c r="E457" s="3">
        <v>5025</v>
      </c>
      <c r="F457" s="3">
        <v>28779</v>
      </c>
      <c r="G457" s="3">
        <v>29744</v>
      </c>
      <c r="H457" s="2">
        <v>7519234</v>
      </c>
      <c r="I457" s="2">
        <v>6695984</v>
      </c>
      <c r="J457" s="2">
        <v>1938832</v>
      </c>
      <c r="K457" s="2">
        <v>2056372</v>
      </c>
      <c r="L457" s="2">
        <v>535281</v>
      </c>
      <c r="M457" s="2">
        <v>479572</v>
      </c>
      <c r="N457" s="2">
        <v>1403551</v>
      </c>
      <c r="O457" s="2">
        <v>1576800</v>
      </c>
      <c r="P457" s="2">
        <v>53895</v>
      </c>
      <c r="Q457" s="2">
        <v>45311</v>
      </c>
      <c r="R457" s="2">
        <v>154073</v>
      </c>
      <c r="S457" s="2">
        <v>128030</v>
      </c>
      <c r="T457" s="2">
        <v>1195583</v>
      </c>
      <c r="U457" s="2">
        <v>1403459</v>
      </c>
    </row>
    <row r="458" spans="1:21" x14ac:dyDescent="0.3">
      <c r="A458" t="s">
        <v>20</v>
      </c>
      <c r="B458" t="s">
        <v>33</v>
      </c>
      <c r="C458" t="s">
        <v>354</v>
      </c>
      <c r="D458" s="3">
        <v>268</v>
      </c>
      <c r="E458" s="3">
        <v>229</v>
      </c>
      <c r="F458" s="3">
        <v>3305</v>
      </c>
      <c r="G458" s="3">
        <v>2083</v>
      </c>
      <c r="H458" s="2">
        <v>717218</v>
      </c>
      <c r="I458" s="2">
        <v>439683</v>
      </c>
      <c r="J458" s="2">
        <v>292949</v>
      </c>
      <c r="K458" s="2">
        <v>183351</v>
      </c>
      <c r="L458" s="2">
        <v>91992</v>
      </c>
      <c r="M458" s="2">
        <v>51370</v>
      </c>
      <c r="N458" s="2">
        <v>200957</v>
      </c>
      <c r="O458" s="2">
        <v>131981</v>
      </c>
      <c r="P458" s="2">
        <v>5138</v>
      </c>
      <c r="Q458" s="2">
        <v>2384</v>
      </c>
      <c r="R458" s="2">
        <v>41063</v>
      </c>
      <c r="S458" s="2">
        <v>22432</v>
      </c>
      <c r="T458" s="2">
        <v>154756</v>
      </c>
      <c r="U458" s="2">
        <v>107164</v>
      </c>
    </row>
    <row r="459" spans="1:21" x14ac:dyDescent="0.3">
      <c r="A459" t="s">
        <v>20</v>
      </c>
      <c r="B459" t="s">
        <v>33</v>
      </c>
      <c r="C459" t="s">
        <v>355</v>
      </c>
      <c r="D459" s="3">
        <v>1998</v>
      </c>
      <c r="E459" s="3">
        <v>4997</v>
      </c>
      <c r="F459" s="3">
        <v>3856</v>
      </c>
      <c r="G459" s="3">
        <v>9311</v>
      </c>
      <c r="H459" s="2">
        <v>240090</v>
      </c>
      <c r="I459" s="2">
        <v>591331</v>
      </c>
      <c r="J459" s="2">
        <v>46694</v>
      </c>
      <c r="K459" s="2">
        <v>127468</v>
      </c>
      <c r="L459" s="2">
        <v>130164</v>
      </c>
      <c r="M459" s="2">
        <v>280349</v>
      </c>
      <c r="N459" s="2">
        <v>-83470</v>
      </c>
      <c r="O459" s="2">
        <v>-152881</v>
      </c>
      <c r="P459" s="2">
        <v>18601</v>
      </c>
      <c r="Q459" s="2">
        <v>28728</v>
      </c>
      <c r="R459" s="2">
        <v>74592</v>
      </c>
      <c r="S459" s="2">
        <v>96660</v>
      </c>
      <c r="T459" s="2">
        <v>-176664</v>
      </c>
      <c r="U459" s="2">
        <v>-278268</v>
      </c>
    </row>
    <row r="460" spans="1:21" x14ac:dyDescent="0.3">
      <c r="A460" t="s">
        <v>20</v>
      </c>
      <c r="B460" t="s">
        <v>33</v>
      </c>
      <c r="C460" t="s">
        <v>356</v>
      </c>
      <c r="D460" s="3">
        <v>1274</v>
      </c>
      <c r="E460" s="3">
        <v>1332</v>
      </c>
      <c r="F460" s="3">
        <v>6690</v>
      </c>
      <c r="G460" s="3">
        <v>7277</v>
      </c>
      <c r="H460" s="2">
        <v>1907005</v>
      </c>
      <c r="I460" s="2">
        <v>1988971</v>
      </c>
      <c r="J460" s="2">
        <v>428778</v>
      </c>
      <c r="K460" s="2">
        <v>476915</v>
      </c>
      <c r="L460" s="2">
        <v>1203297</v>
      </c>
      <c r="M460" s="2">
        <v>1098747</v>
      </c>
      <c r="N460" s="2">
        <v>-774519</v>
      </c>
      <c r="O460" s="2">
        <v>-621832</v>
      </c>
      <c r="P460" s="2">
        <v>24542</v>
      </c>
      <c r="Q460" s="2">
        <v>478637</v>
      </c>
      <c r="R460" s="2">
        <v>238035</v>
      </c>
      <c r="S460" s="2">
        <v>330251</v>
      </c>
      <c r="T460" s="2">
        <v>-1037096</v>
      </c>
      <c r="U460" s="2">
        <v>-1430720</v>
      </c>
    </row>
    <row r="461" spans="1:21" x14ac:dyDescent="0.3">
      <c r="A461" t="s">
        <v>20</v>
      </c>
      <c r="B461" t="s">
        <v>33</v>
      </c>
      <c r="C461" t="s">
        <v>359</v>
      </c>
      <c r="D461" s="3">
        <v>0</v>
      </c>
      <c r="E461" s="3">
        <v>1</v>
      </c>
      <c r="F461" s="3">
        <v>0</v>
      </c>
      <c r="G461" s="3">
        <v>1</v>
      </c>
      <c r="H461" s="2">
        <v>0</v>
      </c>
      <c r="I461" s="2">
        <v>54</v>
      </c>
      <c r="J461" s="2">
        <v>0</v>
      </c>
      <c r="K461" s="2">
        <v>15</v>
      </c>
      <c r="L461" s="2">
        <v>0</v>
      </c>
      <c r="M461" s="2">
        <v>1</v>
      </c>
      <c r="N461" s="2">
        <v>0</v>
      </c>
      <c r="O461" s="2">
        <v>14</v>
      </c>
      <c r="P461" s="2">
        <v>0</v>
      </c>
      <c r="Q461" s="2">
        <v>963</v>
      </c>
      <c r="R461" s="2">
        <v>0</v>
      </c>
      <c r="S461" s="2">
        <v>4817</v>
      </c>
      <c r="T461" s="2">
        <v>0</v>
      </c>
      <c r="U461" s="2">
        <v>-5766</v>
      </c>
    </row>
    <row r="462" spans="1:21" x14ac:dyDescent="0.3">
      <c r="A462" t="s">
        <v>20</v>
      </c>
      <c r="B462" t="s">
        <v>33</v>
      </c>
      <c r="C462" t="s">
        <v>357</v>
      </c>
      <c r="D462" s="3">
        <v>221341</v>
      </c>
      <c r="E462" s="3">
        <v>205794</v>
      </c>
      <c r="F462" s="3">
        <v>578835</v>
      </c>
      <c r="G462" s="3">
        <v>545059</v>
      </c>
      <c r="H462" s="2">
        <v>48517141</v>
      </c>
      <c r="I462" s="2">
        <v>42254614</v>
      </c>
      <c r="J462" s="2">
        <v>11513881</v>
      </c>
      <c r="K462" s="2">
        <v>10304885</v>
      </c>
      <c r="L462" s="2">
        <v>8017362</v>
      </c>
      <c r="M462" s="2">
        <v>7708259</v>
      </c>
      <c r="N462" s="2">
        <v>3496519</v>
      </c>
      <c r="O462" s="2">
        <v>2596626</v>
      </c>
      <c r="P462" s="2">
        <v>1689325</v>
      </c>
      <c r="Q462" s="2">
        <v>2882789</v>
      </c>
      <c r="R462" s="2">
        <v>1966045</v>
      </c>
      <c r="S462" s="2">
        <v>2149669</v>
      </c>
      <c r="T462" s="2">
        <v>-158852</v>
      </c>
      <c r="U462" s="2">
        <v>-2435833</v>
      </c>
    </row>
    <row r="463" spans="1:21" x14ac:dyDescent="0.3">
      <c r="A463" t="s">
        <v>20</v>
      </c>
      <c r="B463" t="s">
        <v>33</v>
      </c>
      <c r="C463" t="s">
        <v>358</v>
      </c>
      <c r="D463" s="3">
        <v>1058</v>
      </c>
      <c r="E463" s="3">
        <v>945</v>
      </c>
      <c r="F463" s="3">
        <v>1628</v>
      </c>
      <c r="G463" s="3">
        <v>1641</v>
      </c>
      <c r="H463" s="2">
        <v>774572</v>
      </c>
      <c r="I463" s="2">
        <v>862600</v>
      </c>
      <c r="J463" s="2">
        <v>161839</v>
      </c>
      <c r="K463" s="2">
        <v>192462</v>
      </c>
      <c r="L463" s="2">
        <v>292310</v>
      </c>
      <c r="M463" s="2">
        <v>250937</v>
      </c>
      <c r="N463" s="2">
        <v>-130471</v>
      </c>
      <c r="O463" s="2">
        <v>-58475</v>
      </c>
      <c r="P463" s="2">
        <v>4290</v>
      </c>
      <c r="Q463" s="2">
        <v>4268</v>
      </c>
      <c r="R463" s="2">
        <v>65408</v>
      </c>
      <c r="S463" s="2">
        <v>64136</v>
      </c>
      <c r="T463" s="2">
        <v>-200169</v>
      </c>
      <c r="U463" s="2">
        <v>-126879</v>
      </c>
    </row>
    <row r="464" spans="1:21" x14ac:dyDescent="0.3">
      <c r="A464" t="s">
        <v>20</v>
      </c>
      <c r="B464" t="s">
        <v>33</v>
      </c>
      <c r="C464" t="s">
        <v>5</v>
      </c>
      <c r="D464" s="3">
        <v>843807</v>
      </c>
      <c r="E464" s="3">
        <v>812434</v>
      </c>
      <c r="F464" s="3">
        <v>3742110</v>
      </c>
      <c r="G464" s="3">
        <v>3568764</v>
      </c>
      <c r="H464" s="2">
        <v>220298482</v>
      </c>
      <c r="I464" s="2">
        <v>203705774</v>
      </c>
      <c r="J464" s="2">
        <v>51891593</v>
      </c>
      <c r="K464" s="2">
        <v>49196295</v>
      </c>
      <c r="L464" s="2">
        <v>36382172</v>
      </c>
      <c r="M464" s="2">
        <v>34883665</v>
      </c>
      <c r="N464" s="2">
        <v>15509424</v>
      </c>
      <c r="O464" s="2">
        <v>14312630</v>
      </c>
      <c r="P464" s="2">
        <v>11550976</v>
      </c>
      <c r="Q464" s="2">
        <v>11009290</v>
      </c>
      <c r="R464" s="2">
        <v>10425510</v>
      </c>
      <c r="S464" s="2">
        <v>10360038</v>
      </c>
      <c r="T464" s="2">
        <v>-6467065</v>
      </c>
      <c r="U464" s="2">
        <v>-7056699</v>
      </c>
    </row>
    <row r="465" spans="1:21" x14ac:dyDescent="0.3">
      <c r="A465" t="s">
        <v>20</v>
      </c>
      <c r="B465" t="s">
        <v>34</v>
      </c>
      <c r="C465" t="s">
        <v>341</v>
      </c>
      <c r="D465" s="3">
        <v>1448</v>
      </c>
      <c r="E465" s="3">
        <v>1100</v>
      </c>
      <c r="F465" s="3">
        <v>5422</v>
      </c>
      <c r="G465" s="3">
        <v>4253</v>
      </c>
      <c r="H465" s="2">
        <v>1228191</v>
      </c>
      <c r="I465" s="2">
        <v>963299</v>
      </c>
      <c r="J465" s="2">
        <v>351004</v>
      </c>
      <c r="K465" s="2">
        <v>298881</v>
      </c>
      <c r="L465" s="2">
        <v>166686</v>
      </c>
      <c r="M465" s="2">
        <v>120641</v>
      </c>
      <c r="N465" s="2">
        <v>184317</v>
      </c>
      <c r="O465" s="2">
        <v>178240</v>
      </c>
      <c r="P465" s="2">
        <v>12354</v>
      </c>
      <c r="Q465" s="2">
        <v>9385</v>
      </c>
      <c r="R465" s="2">
        <v>35993</v>
      </c>
      <c r="S465" s="2">
        <v>28301</v>
      </c>
      <c r="T465" s="2">
        <v>135971</v>
      </c>
      <c r="U465" s="2">
        <v>140554</v>
      </c>
    </row>
    <row r="466" spans="1:21" x14ac:dyDescent="0.3">
      <c r="A466" t="s">
        <v>20</v>
      </c>
      <c r="B466" t="s">
        <v>34</v>
      </c>
      <c r="C466" t="s">
        <v>342</v>
      </c>
      <c r="D466" s="3">
        <v>26</v>
      </c>
      <c r="E466" s="3">
        <v>33</v>
      </c>
      <c r="F466" s="3">
        <v>123</v>
      </c>
      <c r="G466" s="3">
        <v>195</v>
      </c>
      <c r="H466" s="2">
        <v>23850</v>
      </c>
      <c r="I466" s="2">
        <v>36806</v>
      </c>
      <c r="J466" s="2">
        <v>5942</v>
      </c>
      <c r="K466" s="2">
        <v>8954</v>
      </c>
      <c r="L466" s="2">
        <v>2417</v>
      </c>
      <c r="M466" s="2">
        <v>3977</v>
      </c>
      <c r="N466" s="2">
        <v>3525</v>
      </c>
      <c r="O466" s="2">
        <v>4977</v>
      </c>
      <c r="P466" s="2">
        <v>328</v>
      </c>
      <c r="Q466" s="2">
        <v>489</v>
      </c>
      <c r="R466" s="2">
        <v>802</v>
      </c>
      <c r="S466" s="2">
        <v>1246</v>
      </c>
      <c r="T466" s="2">
        <v>2396</v>
      </c>
      <c r="U466" s="2">
        <v>3242</v>
      </c>
    </row>
    <row r="467" spans="1:21" x14ac:dyDescent="0.3">
      <c r="A467" t="s">
        <v>20</v>
      </c>
      <c r="B467" t="s">
        <v>34</v>
      </c>
      <c r="C467" t="s">
        <v>343</v>
      </c>
      <c r="D467" s="3">
        <v>6</v>
      </c>
      <c r="E467" s="3">
        <v>11</v>
      </c>
      <c r="F467" s="3">
        <v>6</v>
      </c>
      <c r="G467" s="3">
        <v>19</v>
      </c>
      <c r="H467" s="2">
        <v>3005</v>
      </c>
      <c r="I467" s="2">
        <v>9605</v>
      </c>
      <c r="J467" s="2">
        <v>1016</v>
      </c>
      <c r="K467" s="2">
        <v>3700</v>
      </c>
      <c r="L467" s="2">
        <v>1000</v>
      </c>
      <c r="M467" s="2">
        <v>2798</v>
      </c>
      <c r="N467" s="2">
        <v>16</v>
      </c>
      <c r="O467" s="2">
        <v>902</v>
      </c>
      <c r="P467" s="2">
        <v>15</v>
      </c>
      <c r="Q467" s="2">
        <v>542</v>
      </c>
      <c r="R467" s="2">
        <v>301</v>
      </c>
      <c r="S467" s="2">
        <v>1178</v>
      </c>
      <c r="T467" s="2">
        <v>-300</v>
      </c>
      <c r="U467" s="2">
        <v>-817</v>
      </c>
    </row>
    <row r="468" spans="1:21" x14ac:dyDescent="0.3">
      <c r="A468" t="s">
        <v>20</v>
      </c>
      <c r="B468" t="s">
        <v>34</v>
      </c>
      <c r="C468" t="s">
        <v>344</v>
      </c>
      <c r="D468" s="3">
        <v>13160</v>
      </c>
      <c r="E468" s="3">
        <v>10454</v>
      </c>
      <c r="F468" s="3">
        <v>130229</v>
      </c>
      <c r="G468" s="3">
        <v>105668</v>
      </c>
      <c r="H468" s="2">
        <v>4481099</v>
      </c>
      <c r="I468" s="2">
        <v>3470972</v>
      </c>
      <c r="J468" s="2">
        <v>1389659</v>
      </c>
      <c r="K468" s="2">
        <v>1103131</v>
      </c>
      <c r="L468" s="2">
        <v>420697</v>
      </c>
      <c r="M468" s="2">
        <v>343896</v>
      </c>
      <c r="N468" s="2">
        <v>968962</v>
      </c>
      <c r="O468" s="2">
        <v>759235</v>
      </c>
      <c r="P468" s="2">
        <v>340627</v>
      </c>
      <c r="Q468" s="2">
        <v>163862</v>
      </c>
      <c r="R468" s="2">
        <v>184004</v>
      </c>
      <c r="S468" s="2">
        <v>132247</v>
      </c>
      <c r="T468" s="2">
        <v>444332</v>
      </c>
      <c r="U468" s="2">
        <v>463127</v>
      </c>
    </row>
    <row r="469" spans="1:21" x14ac:dyDescent="0.3">
      <c r="A469" t="s">
        <v>20</v>
      </c>
      <c r="B469" t="s">
        <v>34</v>
      </c>
      <c r="C469" t="s">
        <v>345</v>
      </c>
      <c r="D469" s="3">
        <v>1206</v>
      </c>
      <c r="E469" s="3">
        <v>601</v>
      </c>
      <c r="F469" s="3">
        <v>1400</v>
      </c>
      <c r="G469" s="3">
        <v>599</v>
      </c>
      <c r="H469" s="2">
        <v>72315</v>
      </c>
      <c r="I469" s="2">
        <v>28132</v>
      </c>
      <c r="J469" s="2">
        <v>22366</v>
      </c>
      <c r="K469" s="2">
        <v>8273</v>
      </c>
      <c r="L469" s="2">
        <v>4178</v>
      </c>
      <c r="M469" s="2">
        <v>1866</v>
      </c>
      <c r="N469" s="2">
        <v>18188</v>
      </c>
      <c r="O469" s="2">
        <v>6407</v>
      </c>
      <c r="P469" s="2">
        <v>4693</v>
      </c>
      <c r="Q469" s="2">
        <v>1918</v>
      </c>
      <c r="R469" s="2">
        <v>2179</v>
      </c>
      <c r="S469" s="2">
        <v>914</v>
      </c>
      <c r="T469" s="2">
        <v>11316</v>
      </c>
      <c r="U469" s="2">
        <v>3574</v>
      </c>
    </row>
    <row r="470" spans="1:21" x14ac:dyDescent="0.3">
      <c r="A470" t="s">
        <v>20</v>
      </c>
      <c r="B470" t="s">
        <v>34</v>
      </c>
      <c r="C470" t="s">
        <v>346</v>
      </c>
      <c r="D470" s="3">
        <v>381</v>
      </c>
      <c r="E470" s="3">
        <v>265</v>
      </c>
      <c r="F470" s="3">
        <v>544</v>
      </c>
      <c r="G470" s="3">
        <v>259</v>
      </c>
      <c r="H470" s="2">
        <v>26251</v>
      </c>
      <c r="I470" s="2">
        <v>7186</v>
      </c>
      <c r="J470" s="2">
        <v>11679</v>
      </c>
      <c r="K470" s="2">
        <v>3013</v>
      </c>
      <c r="L470" s="2">
        <v>22919</v>
      </c>
      <c r="M470" s="2">
        <v>6745</v>
      </c>
      <c r="N470" s="2">
        <v>-11240</v>
      </c>
      <c r="O470" s="2">
        <v>-3732</v>
      </c>
      <c r="P470" s="2">
        <v>0</v>
      </c>
      <c r="Q470" s="2">
        <v>0</v>
      </c>
      <c r="R470" s="2">
        <v>4913</v>
      </c>
      <c r="S470" s="2">
        <v>2059</v>
      </c>
      <c r="T470" s="2">
        <v>-16153</v>
      </c>
      <c r="U470" s="2">
        <v>-5792</v>
      </c>
    </row>
    <row r="471" spans="1:21" x14ac:dyDescent="0.3">
      <c r="A471" t="s">
        <v>20</v>
      </c>
      <c r="B471" t="s">
        <v>34</v>
      </c>
      <c r="C471" t="s">
        <v>347</v>
      </c>
      <c r="D471" s="3">
        <v>217</v>
      </c>
      <c r="E471" s="3">
        <v>131</v>
      </c>
      <c r="F471" s="3">
        <v>443</v>
      </c>
      <c r="G471" s="3">
        <v>209</v>
      </c>
      <c r="H471" s="2">
        <v>36052</v>
      </c>
      <c r="I471" s="2">
        <v>25787</v>
      </c>
      <c r="J471" s="2">
        <v>10652</v>
      </c>
      <c r="K471" s="2">
        <v>10066</v>
      </c>
      <c r="L471" s="2">
        <v>17638</v>
      </c>
      <c r="M471" s="2">
        <v>8320</v>
      </c>
      <c r="N471" s="2">
        <v>-6986</v>
      </c>
      <c r="O471" s="2">
        <v>1745</v>
      </c>
      <c r="P471" s="2">
        <v>959</v>
      </c>
      <c r="Q471" s="2">
        <v>290</v>
      </c>
      <c r="R471" s="2">
        <v>2096</v>
      </c>
      <c r="S471" s="2">
        <v>1072</v>
      </c>
      <c r="T471" s="2">
        <v>-10041</v>
      </c>
      <c r="U471" s="2">
        <v>383</v>
      </c>
    </row>
    <row r="472" spans="1:21" x14ac:dyDescent="0.3">
      <c r="A472" t="s">
        <v>20</v>
      </c>
      <c r="B472" t="s">
        <v>34</v>
      </c>
      <c r="C472" t="s">
        <v>348</v>
      </c>
      <c r="D472" s="3">
        <v>9584</v>
      </c>
      <c r="E472" s="3">
        <v>6758</v>
      </c>
      <c r="F472" s="3">
        <v>18483</v>
      </c>
      <c r="G472" s="3">
        <v>15009</v>
      </c>
      <c r="H472" s="2">
        <v>166340</v>
      </c>
      <c r="I472" s="2">
        <v>135046</v>
      </c>
      <c r="J472" s="2">
        <v>54127</v>
      </c>
      <c r="K472" s="2">
        <v>47033</v>
      </c>
      <c r="L472" s="2">
        <v>235816</v>
      </c>
      <c r="M472" s="2">
        <v>187148</v>
      </c>
      <c r="N472" s="2">
        <v>-181689</v>
      </c>
      <c r="O472" s="2">
        <v>-140115</v>
      </c>
      <c r="P472" s="2">
        <v>60328</v>
      </c>
      <c r="Q472" s="2">
        <v>31548</v>
      </c>
      <c r="R472" s="2">
        <v>54237</v>
      </c>
      <c r="S472" s="2">
        <v>43911</v>
      </c>
      <c r="T472" s="2">
        <v>-296255</v>
      </c>
      <c r="U472" s="2">
        <v>-215574</v>
      </c>
    </row>
    <row r="473" spans="1:21" x14ac:dyDescent="0.3">
      <c r="A473" t="s">
        <v>20</v>
      </c>
      <c r="B473" t="s">
        <v>34</v>
      </c>
      <c r="C473" t="s">
        <v>349</v>
      </c>
      <c r="D473" s="3">
        <v>635</v>
      </c>
      <c r="E473" s="3">
        <v>533</v>
      </c>
      <c r="F473" s="3">
        <v>730</v>
      </c>
      <c r="G473" s="3">
        <v>609</v>
      </c>
      <c r="H473" s="2">
        <v>112078</v>
      </c>
      <c r="I473" s="2">
        <v>84934</v>
      </c>
      <c r="J473" s="2">
        <v>31165</v>
      </c>
      <c r="K473" s="2">
        <v>26646</v>
      </c>
      <c r="L473" s="2">
        <v>13131</v>
      </c>
      <c r="M473" s="2">
        <v>9285</v>
      </c>
      <c r="N473" s="2">
        <v>18034</v>
      </c>
      <c r="O473" s="2">
        <v>17360</v>
      </c>
      <c r="P473" s="2">
        <v>4304</v>
      </c>
      <c r="Q473" s="2">
        <v>8112</v>
      </c>
      <c r="R473" s="2">
        <v>5555</v>
      </c>
      <c r="S473" s="2">
        <v>5479</v>
      </c>
      <c r="T473" s="2">
        <v>8176</v>
      </c>
      <c r="U473" s="2">
        <v>3769</v>
      </c>
    </row>
    <row r="474" spans="1:21" x14ac:dyDescent="0.3">
      <c r="A474" t="s">
        <v>20</v>
      </c>
      <c r="B474" t="s">
        <v>34</v>
      </c>
      <c r="C474" t="s">
        <v>350</v>
      </c>
      <c r="D474" s="3">
        <v>9</v>
      </c>
      <c r="E474" s="3">
        <v>6</v>
      </c>
      <c r="F474" s="3">
        <v>15</v>
      </c>
      <c r="G474" s="3">
        <v>12</v>
      </c>
      <c r="H474" s="2">
        <v>10170</v>
      </c>
      <c r="I474" s="2">
        <v>7050</v>
      </c>
      <c r="J474" s="2">
        <v>4089</v>
      </c>
      <c r="K474" s="2">
        <v>2390</v>
      </c>
      <c r="L474" s="2">
        <v>4198</v>
      </c>
      <c r="M474" s="2">
        <v>1884</v>
      </c>
      <c r="N474" s="2">
        <v>-109</v>
      </c>
      <c r="O474" s="2">
        <v>506</v>
      </c>
      <c r="P474" s="2">
        <v>35</v>
      </c>
      <c r="Q474" s="2">
        <v>19</v>
      </c>
      <c r="R474" s="2">
        <v>3275</v>
      </c>
      <c r="S474" s="2">
        <v>2117</v>
      </c>
      <c r="T474" s="2">
        <v>-3419</v>
      </c>
      <c r="U474" s="2">
        <v>-1630</v>
      </c>
    </row>
    <row r="475" spans="1:21" x14ac:dyDescent="0.3">
      <c r="A475" t="s">
        <v>20</v>
      </c>
      <c r="B475" t="s">
        <v>34</v>
      </c>
      <c r="C475" t="s">
        <v>351</v>
      </c>
      <c r="D475" s="3">
        <v>513</v>
      </c>
      <c r="E475" s="3">
        <v>414</v>
      </c>
      <c r="F475" s="3">
        <v>1208</v>
      </c>
      <c r="G475" s="3">
        <v>1124</v>
      </c>
      <c r="H475" s="2">
        <v>294431</v>
      </c>
      <c r="I475" s="2">
        <v>294324</v>
      </c>
      <c r="J475" s="2">
        <v>124014</v>
      </c>
      <c r="K475" s="2">
        <v>126058</v>
      </c>
      <c r="L475" s="2">
        <v>27200</v>
      </c>
      <c r="M475" s="2">
        <v>29828</v>
      </c>
      <c r="N475" s="2">
        <v>96814</v>
      </c>
      <c r="O475" s="2">
        <v>96230</v>
      </c>
      <c r="P475" s="2">
        <v>2474</v>
      </c>
      <c r="Q475" s="2">
        <v>2615</v>
      </c>
      <c r="R475" s="2">
        <v>12411</v>
      </c>
      <c r="S475" s="2">
        <v>12846</v>
      </c>
      <c r="T475" s="2">
        <v>81929</v>
      </c>
      <c r="U475" s="2">
        <v>80770</v>
      </c>
    </row>
    <row r="476" spans="1:21" x14ac:dyDescent="0.3">
      <c r="A476" t="s">
        <v>20</v>
      </c>
      <c r="B476" t="s">
        <v>34</v>
      </c>
      <c r="C476" t="s">
        <v>352</v>
      </c>
      <c r="D476" s="3">
        <v>22</v>
      </c>
      <c r="E476" s="3">
        <v>18</v>
      </c>
      <c r="F476" s="3">
        <v>81</v>
      </c>
      <c r="G476" s="3">
        <v>68</v>
      </c>
      <c r="H476" s="2">
        <v>15282</v>
      </c>
      <c r="I476" s="2">
        <v>9871</v>
      </c>
      <c r="J476" s="2">
        <v>4746</v>
      </c>
      <c r="K476" s="2">
        <v>4236</v>
      </c>
      <c r="L476" s="2">
        <v>2758</v>
      </c>
      <c r="M476" s="2">
        <v>1426</v>
      </c>
      <c r="N476" s="2">
        <v>1988</v>
      </c>
      <c r="O476" s="2">
        <v>2810</v>
      </c>
      <c r="P476" s="2">
        <v>277</v>
      </c>
      <c r="Q476" s="2">
        <v>154</v>
      </c>
      <c r="R476" s="2">
        <v>814</v>
      </c>
      <c r="S476" s="2">
        <v>483</v>
      </c>
      <c r="T476" s="2">
        <v>897</v>
      </c>
      <c r="U476" s="2">
        <v>2173</v>
      </c>
    </row>
    <row r="477" spans="1:21" x14ac:dyDescent="0.3">
      <c r="A477" t="s">
        <v>20</v>
      </c>
      <c r="B477" t="s">
        <v>34</v>
      </c>
      <c r="C477" t="s">
        <v>353</v>
      </c>
      <c r="D477" s="3">
        <v>60</v>
      </c>
      <c r="E477" s="3">
        <v>50</v>
      </c>
      <c r="F477" s="3">
        <v>447</v>
      </c>
      <c r="G477" s="3">
        <v>370</v>
      </c>
      <c r="H477" s="2">
        <v>88405</v>
      </c>
      <c r="I477" s="2">
        <v>61842</v>
      </c>
      <c r="J477" s="2">
        <v>30994</v>
      </c>
      <c r="K477" s="2">
        <v>23293</v>
      </c>
      <c r="L477" s="2">
        <v>6898</v>
      </c>
      <c r="M477" s="2">
        <v>4389</v>
      </c>
      <c r="N477" s="2">
        <v>24096</v>
      </c>
      <c r="O477" s="2">
        <v>18904</v>
      </c>
      <c r="P477" s="2">
        <v>695</v>
      </c>
      <c r="Q477" s="2">
        <v>415</v>
      </c>
      <c r="R477" s="2">
        <v>1985</v>
      </c>
      <c r="S477" s="2">
        <v>1172</v>
      </c>
      <c r="T477" s="2">
        <v>21416</v>
      </c>
      <c r="U477" s="2">
        <v>17317</v>
      </c>
    </row>
    <row r="478" spans="1:21" x14ac:dyDescent="0.3">
      <c r="A478" t="s">
        <v>20</v>
      </c>
      <c r="B478" t="s">
        <v>34</v>
      </c>
      <c r="C478" t="s">
        <v>354</v>
      </c>
      <c r="D478" s="3">
        <v>0</v>
      </c>
      <c r="E478" s="3">
        <v>1</v>
      </c>
      <c r="F478" s="3">
        <v>0</v>
      </c>
      <c r="G478" s="3">
        <v>12</v>
      </c>
      <c r="H478" s="2">
        <v>0</v>
      </c>
      <c r="I478" s="2">
        <v>3120</v>
      </c>
      <c r="J478" s="2">
        <v>0</v>
      </c>
      <c r="K478" s="2">
        <v>1837</v>
      </c>
      <c r="L478" s="2">
        <v>0</v>
      </c>
      <c r="M478" s="2">
        <v>340</v>
      </c>
      <c r="N478" s="2">
        <v>0</v>
      </c>
      <c r="O478" s="2">
        <v>1497</v>
      </c>
      <c r="P478" s="2">
        <v>0</v>
      </c>
      <c r="Q478" s="2">
        <v>16</v>
      </c>
      <c r="R478" s="2">
        <v>0</v>
      </c>
      <c r="S478" s="2">
        <v>149</v>
      </c>
      <c r="T478" s="2">
        <v>0</v>
      </c>
      <c r="U478" s="2">
        <v>1332</v>
      </c>
    </row>
    <row r="479" spans="1:21" x14ac:dyDescent="0.3">
      <c r="A479" t="s">
        <v>20</v>
      </c>
      <c r="B479" t="s">
        <v>34</v>
      </c>
      <c r="C479" t="s">
        <v>355</v>
      </c>
      <c r="D479" s="3">
        <v>1</v>
      </c>
      <c r="E479" s="3">
        <v>4</v>
      </c>
      <c r="F479" s="3">
        <v>1</v>
      </c>
      <c r="G479" s="3">
        <v>4</v>
      </c>
      <c r="H479" s="2">
        <v>74</v>
      </c>
      <c r="I479" s="2">
        <v>288</v>
      </c>
      <c r="J479" s="2">
        <v>38</v>
      </c>
      <c r="K479" s="2">
        <v>114</v>
      </c>
      <c r="L479" s="2">
        <v>40</v>
      </c>
      <c r="M479" s="2">
        <v>136</v>
      </c>
      <c r="N479" s="2">
        <v>-2</v>
      </c>
      <c r="O479" s="2">
        <v>-22</v>
      </c>
      <c r="P479" s="2">
        <v>6</v>
      </c>
      <c r="Q479" s="2">
        <v>14</v>
      </c>
      <c r="R479" s="2">
        <v>23</v>
      </c>
      <c r="S479" s="2">
        <v>47</v>
      </c>
      <c r="T479" s="2">
        <v>-31</v>
      </c>
      <c r="U479" s="2">
        <v>-83</v>
      </c>
    </row>
    <row r="480" spans="1:21" x14ac:dyDescent="0.3">
      <c r="A480" t="s">
        <v>20</v>
      </c>
      <c r="B480" t="s">
        <v>34</v>
      </c>
      <c r="C480" t="s">
        <v>356</v>
      </c>
      <c r="D480" s="3">
        <v>13</v>
      </c>
      <c r="E480" s="3">
        <v>16</v>
      </c>
      <c r="F480" s="3">
        <v>55</v>
      </c>
      <c r="G480" s="3">
        <v>97</v>
      </c>
      <c r="H480" s="2">
        <v>27362</v>
      </c>
      <c r="I480" s="2">
        <v>28439</v>
      </c>
      <c r="J480" s="2">
        <v>12363</v>
      </c>
      <c r="K480" s="2">
        <v>12713</v>
      </c>
      <c r="L480" s="2">
        <v>16858</v>
      </c>
      <c r="M480" s="2">
        <v>15624</v>
      </c>
      <c r="N480" s="2">
        <v>-4494</v>
      </c>
      <c r="O480" s="2">
        <v>-2912</v>
      </c>
      <c r="P480" s="2">
        <v>344</v>
      </c>
      <c r="Q480" s="2">
        <v>6806</v>
      </c>
      <c r="R480" s="2">
        <v>3335</v>
      </c>
      <c r="S480" s="2">
        <v>4696</v>
      </c>
      <c r="T480" s="2">
        <v>-8173</v>
      </c>
      <c r="U480" s="2">
        <v>-14414</v>
      </c>
    </row>
    <row r="481" spans="1:21" x14ac:dyDescent="0.3">
      <c r="A481" t="s">
        <v>20</v>
      </c>
      <c r="B481" t="s">
        <v>34</v>
      </c>
      <c r="C481" t="s">
        <v>357</v>
      </c>
      <c r="D481" s="3">
        <v>4088</v>
      </c>
      <c r="E481" s="3">
        <v>3236</v>
      </c>
      <c r="F481" s="3">
        <v>13499</v>
      </c>
      <c r="G481" s="3">
        <v>10361</v>
      </c>
      <c r="H481" s="2">
        <v>1647204</v>
      </c>
      <c r="I481" s="2">
        <v>1192626</v>
      </c>
      <c r="J481" s="2">
        <v>469362</v>
      </c>
      <c r="K481" s="2">
        <v>337391</v>
      </c>
      <c r="L481" s="2">
        <v>275310</v>
      </c>
      <c r="M481" s="2">
        <v>217568</v>
      </c>
      <c r="N481" s="2">
        <v>194052</v>
      </c>
      <c r="O481" s="2">
        <v>119823</v>
      </c>
      <c r="P481" s="2">
        <v>58010</v>
      </c>
      <c r="Q481" s="2">
        <v>81368</v>
      </c>
      <c r="R481" s="2">
        <v>67513</v>
      </c>
      <c r="S481" s="2">
        <v>60675</v>
      </c>
      <c r="T481" s="2">
        <v>68529</v>
      </c>
      <c r="U481" s="2">
        <v>-22220</v>
      </c>
    </row>
    <row r="482" spans="1:21" x14ac:dyDescent="0.3">
      <c r="A482" t="s">
        <v>20</v>
      </c>
      <c r="B482" t="s">
        <v>34</v>
      </c>
      <c r="C482" t="s">
        <v>358</v>
      </c>
      <c r="D482" s="3">
        <v>7</v>
      </c>
      <c r="E482" s="3">
        <v>14</v>
      </c>
      <c r="F482" s="3">
        <v>14</v>
      </c>
      <c r="G482" s="3">
        <v>24</v>
      </c>
      <c r="H482" s="2">
        <v>8116</v>
      </c>
      <c r="I482" s="2">
        <v>12711</v>
      </c>
      <c r="J482" s="2">
        <v>2932</v>
      </c>
      <c r="K482" s="2">
        <v>4152</v>
      </c>
      <c r="L482" s="2">
        <v>3029</v>
      </c>
      <c r="M482" s="2">
        <v>3665</v>
      </c>
      <c r="N482" s="2">
        <v>-97</v>
      </c>
      <c r="O482" s="2">
        <v>488</v>
      </c>
      <c r="P482" s="2">
        <v>44</v>
      </c>
      <c r="Q482" s="2">
        <v>62</v>
      </c>
      <c r="R482" s="2">
        <v>678</v>
      </c>
      <c r="S482" s="2">
        <v>937</v>
      </c>
      <c r="T482" s="2">
        <v>-819</v>
      </c>
      <c r="U482" s="2">
        <v>-511</v>
      </c>
    </row>
    <row r="483" spans="1:21" x14ac:dyDescent="0.3">
      <c r="A483" t="s">
        <v>20</v>
      </c>
      <c r="B483" t="s">
        <v>34</v>
      </c>
      <c r="C483" t="s">
        <v>5</v>
      </c>
      <c r="D483" s="3">
        <v>13719</v>
      </c>
      <c r="E483" s="3">
        <v>10794</v>
      </c>
      <c r="F483" s="3">
        <v>172700</v>
      </c>
      <c r="G483" s="3">
        <v>138892</v>
      </c>
      <c r="H483" s="2">
        <v>8240225</v>
      </c>
      <c r="I483" s="2">
        <v>6372038</v>
      </c>
      <c r="J483" s="2">
        <v>2526148</v>
      </c>
      <c r="K483" s="2">
        <v>2021881</v>
      </c>
      <c r="L483" s="2">
        <v>1220773</v>
      </c>
      <c r="M483" s="2">
        <v>959536</v>
      </c>
      <c r="N483" s="2">
        <v>1305375</v>
      </c>
      <c r="O483" s="2">
        <v>1062343</v>
      </c>
      <c r="P483" s="2">
        <v>485493</v>
      </c>
      <c r="Q483" s="2">
        <v>307615</v>
      </c>
      <c r="R483" s="2">
        <v>380114</v>
      </c>
      <c r="S483" s="2">
        <v>299529</v>
      </c>
      <c r="T483" s="2">
        <v>439771</v>
      </c>
      <c r="U483" s="2">
        <v>455200</v>
      </c>
    </row>
    <row r="484" spans="1:21" x14ac:dyDescent="0.3">
      <c r="A484" t="s">
        <v>20</v>
      </c>
      <c r="B484" t="s">
        <v>37</v>
      </c>
      <c r="C484" t="s">
        <v>40</v>
      </c>
      <c r="D484" s="3">
        <v>1706</v>
      </c>
      <c r="E484" s="3">
        <v>4531</v>
      </c>
      <c r="F484" s="3">
        <v>8153</v>
      </c>
      <c r="G484" s="3">
        <v>21660</v>
      </c>
      <c r="H484" s="2">
        <v>1750612</v>
      </c>
      <c r="I484" s="2">
        <v>6763335</v>
      </c>
      <c r="J484" s="2">
        <v>334092.93</v>
      </c>
      <c r="K484" s="2">
        <v>855060</v>
      </c>
      <c r="L484" s="2">
        <v>0</v>
      </c>
      <c r="M484" s="2">
        <v>846294.49</v>
      </c>
      <c r="N484" s="2">
        <v>334092.93</v>
      </c>
      <c r="O484" s="2">
        <v>8765.51</v>
      </c>
      <c r="P484" s="2">
        <v>0</v>
      </c>
      <c r="Q484" s="2">
        <v>65836.210000000006</v>
      </c>
      <c r="R484" s="2">
        <v>0</v>
      </c>
      <c r="S484" s="2">
        <v>198529.65</v>
      </c>
      <c r="T484" s="2">
        <v>334092.93</v>
      </c>
      <c r="U484" s="2">
        <v>-255600.35</v>
      </c>
    </row>
    <row r="485" spans="1:21" x14ac:dyDescent="0.3">
      <c r="A485" t="s">
        <v>20</v>
      </c>
      <c r="B485" t="s">
        <v>37</v>
      </c>
      <c r="C485" t="s">
        <v>341</v>
      </c>
      <c r="D485" s="3">
        <v>10319</v>
      </c>
      <c r="E485" s="3">
        <v>7555</v>
      </c>
      <c r="F485" s="3">
        <v>49126</v>
      </c>
      <c r="G485" s="3">
        <v>44774</v>
      </c>
      <c r="H485" s="2">
        <v>14176656</v>
      </c>
      <c r="I485" s="2">
        <v>14196220</v>
      </c>
      <c r="J485" s="2">
        <v>3539632</v>
      </c>
      <c r="K485" s="2">
        <v>3940288</v>
      </c>
      <c r="L485" s="2">
        <v>2310322</v>
      </c>
      <c r="M485" s="2">
        <v>1756326</v>
      </c>
      <c r="N485" s="2">
        <v>1229310</v>
      </c>
      <c r="O485" s="2">
        <v>2183962</v>
      </c>
      <c r="P485" s="2">
        <v>171588</v>
      </c>
      <c r="Q485" s="2">
        <v>136631</v>
      </c>
      <c r="R485" s="2">
        <v>499912</v>
      </c>
      <c r="S485" s="2">
        <v>412011</v>
      </c>
      <c r="T485" s="2">
        <v>557811</v>
      </c>
      <c r="U485" s="2">
        <v>1635320</v>
      </c>
    </row>
    <row r="486" spans="1:21" x14ac:dyDescent="0.3">
      <c r="A486" t="s">
        <v>20</v>
      </c>
      <c r="B486" t="s">
        <v>37</v>
      </c>
      <c r="C486" t="s">
        <v>41</v>
      </c>
      <c r="D486" s="3">
        <v>808</v>
      </c>
      <c r="E486" s="3">
        <v>920</v>
      </c>
      <c r="F486" s="3">
        <v>4970</v>
      </c>
      <c r="G486" s="3">
        <v>5660</v>
      </c>
      <c r="H486" s="2">
        <v>942958</v>
      </c>
      <c r="I486" s="2">
        <v>1133415</v>
      </c>
      <c r="J486" s="2">
        <v>237478.39</v>
      </c>
      <c r="K486" s="2">
        <v>178852</v>
      </c>
      <c r="L486" s="2">
        <v>83352.070000000007</v>
      </c>
      <c r="M486" s="2">
        <v>130854.99</v>
      </c>
      <c r="N486" s="2">
        <v>154126.32</v>
      </c>
      <c r="O486" s="2">
        <v>47997.01</v>
      </c>
      <c r="P486" s="2">
        <v>11305.23</v>
      </c>
      <c r="Q486" s="2">
        <v>16105.71</v>
      </c>
      <c r="R486" s="2">
        <v>27646.42</v>
      </c>
      <c r="S486" s="2">
        <v>40983.410000000003</v>
      </c>
      <c r="T486" s="2">
        <v>115174.67</v>
      </c>
      <c r="U486" s="2">
        <v>-9092.11</v>
      </c>
    </row>
    <row r="487" spans="1:21" x14ac:dyDescent="0.3">
      <c r="A487" t="s">
        <v>20</v>
      </c>
      <c r="B487" t="s">
        <v>37</v>
      </c>
      <c r="C487" t="s">
        <v>342</v>
      </c>
      <c r="D487" s="3">
        <v>4001</v>
      </c>
      <c r="E487" s="3">
        <v>3908</v>
      </c>
      <c r="F487" s="3">
        <v>24555</v>
      </c>
      <c r="G487" s="3">
        <v>30622</v>
      </c>
      <c r="H487" s="2">
        <v>5641042</v>
      </c>
      <c r="I487" s="2">
        <v>6284731</v>
      </c>
      <c r="J487" s="2">
        <v>1447450</v>
      </c>
      <c r="K487" s="2">
        <v>1954862</v>
      </c>
      <c r="L487" s="2">
        <v>550867</v>
      </c>
      <c r="M487" s="2">
        <v>669689</v>
      </c>
      <c r="N487" s="2">
        <v>896583</v>
      </c>
      <c r="O487" s="2">
        <v>1285172</v>
      </c>
      <c r="P487" s="2">
        <v>74715</v>
      </c>
      <c r="Q487" s="2">
        <v>82426</v>
      </c>
      <c r="R487" s="2">
        <v>182715</v>
      </c>
      <c r="S487" s="2">
        <v>209745</v>
      </c>
      <c r="T487" s="2">
        <v>639153</v>
      </c>
      <c r="U487" s="2">
        <v>993002</v>
      </c>
    </row>
    <row r="488" spans="1:21" x14ac:dyDescent="0.3">
      <c r="A488" t="s">
        <v>20</v>
      </c>
      <c r="B488" t="s">
        <v>37</v>
      </c>
      <c r="C488" t="s">
        <v>42</v>
      </c>
      <c r="D488" s="3">
        <v>953</v>
      </c>
      <c r="E488" s="3">
        <v>763</v>
      </c>
      <c r="F488" s="3">
        <v>1429</v>
      </c>
      <c r="G488" s="3">
        <v>1144</v>
      </c>
      <c r="H488" s="2">
        <v>830306</v>
      </c>
      <c r="I488" s="2">
        <v>667192</v>
      </c>
      <c r="J488" s="2">
        <v>178624.07</v>
      </c>
      <c r="K488" s="2">
        <v>99201</v>
      </c>
      <c r="L488" s="2">
        <v>242153.26</v>
      </c>
      <c r="M488" s="2">
        <v>199546.36</v>
      </c>
      <c r="N488" s="2">
        <v>-63529.19</v>
      </c>
      <c r="O488" s="2">
        <v>-100345.36</v>
      </c>
      <c r="P488" s="2">
        <v>3639.13</v>
      </c>
      <c r="Q488" s="2">
        <v>38621.29</v>
      </c>
      <c r="R488" s="2">
        <v>72851.22</v>
      </c>
      <c r="S488" s="2">
        <v>83980</v>
      </c>
      <c r="T488" s="2">
        <v>-140019.54</v>
      </c>
      <c r="U488" s="2">
        <v>-222946.65</v>
      </c>
    </row>
    <row r="489" spans="1:21" x14ac:dyDescent="0.3">
      <c r="A489" t="s">
        <v>20</v>
      </c>
      <c r="B489" t="s">
        <v>37</v>
      </c>
      <c r="C489" t="s">
        <v>343</v>
      </c>
      <c r="D489" s="3">
        <v>1387</v>
      </c>
      <c r="E489" s="3">
        <v>1298</v>
      </c>
      <c r="F489" s="3">
        <v>2067</v>
      </c>
      <c r="G489" s="3">
        <v>1819</v>
      </c>
      <c r="H489" s="2">
        <v>1313235</v>
      </c>
      <c r="I489" s="2">
        <v>1147384</v>
      </c>
      <c r="J489" s="2">
        <v>317729</v>
      </c>
      <c r="K489" s="2">
        <v>261447</v>
      </c>
      <c r="L489" s="2">
        <v>446576</v>
      </c>
      <c r="M489" s="2">
        <v>344421</v>
      </c>
      <c r="N489" s="2">
        <v>-128847</v>
      </c>
      <c r="O489" s="2">
        <v>-82973</v>
      </c>
      <c r="P489" s="2">
        <v>6711</v>
      </c>
      <c r="Q489" s="2">
        <v>66661</v>
      </c>
      <c r="R489" s="2">
        <v>134351</v>
      </c>
      <c r="S489" s="2">
        <v>144951</v>
      </c>
      <c r="T489" s="2">
        <v>-269909</v>
      </c>
      <c r="U489" s="2">
        <v>-294586</v>
      </c>
    </row>
    <row r="490" spans="1:21" x14ac:dyDescent="0.3">
      <c r="A490" t="s">
        <v>20</v>
      </c>
      <c r="B490" t="s">
        <v>37</v>
      </c>
      <c r="C490" t="s">
        <v>43</v>
      </c>
      <c r="D490" s="3">
        <v>17559</v>
      </c>
      <c r="E490" s="3">
        <v>21355</v>
      </c>
      <c r="F490" s="3">
        <v>91836</v>
      </c>
      <c r="G490" s="3">
        <v>111689</v>
      </c>
      <c r="H490" s="2">
        <v>3697317</v>
      </c>
      <c r="I490" s="2">
        <v>4215143</v>
      </c>
      <c r="J490" s="2">
        <v>925115</v>
      </c>
      <c r="K490" s="2">
        <v>787094.71</v>
      </c>
      <c r="L490" s="2">
        <v>0</v>
      </c>
      <c r="M490" s="2">
        <v>419955.41</v>
      </c>
      <c r="N490" s="2">
        <v>925115</v>
      </c>
      <c r="O490" s="2">
        <v>367139.3</v>
      </c>
      <c r="P490" s="2">
        <v>0</v>
      </c>
      <c r="Q490" s="2">
        <v>200103.03</v>
      </c>
      <c r="R490" s="2">
        <v>0</v>
      </c>
      <c r="S490" s="2">
        <v>161495.92000000001</v>
      </c>
      <c r="T490" s="2">
        <v>925115</v>
      </c>
      <c r="U490" s="2">
        <v>5540.35</v>
      </c>
    </row>
    <row r="491" spans="1:21" x14ac:dyDescent="0.3">
      <c r="A491" t="s">
        <v>20</v>
      </c>
      <c r="B491" t="s">
        <v>37</v>
      </c>
      <c r="C491" t="s">
        <v>344</v>
      </c>
      <c r="D491" s="3">
        <v>86655</v>
      </c>
      <c r="E491" s="3">
        <v>92791</v>
      </c>
      <c r="F491" s="3">
        <v>434024</v>
      </c>
      <c r="G491" s="3">
        <v>458450</v>
      </c>
      <c r="H491" s="2">
        <v>16355837</v>
      </c>
      <c r="I491" s="2">
        <v>16503776</v>
      </c>
      <c r="J491" s="2">
        <v>4396022</v>
      </c>
      <c r="K491" s="2">
        <v>4502938</v>
      </c>
      <c r="L491" s="2">
        <v>1549466</v>
      </c>
      <c r="M491" s="2">
        <v>1640809</v>
      </c>
      <c r="N491" s="2">
        <v>2846556</v>
      </c>
      <c r="O491" s="2">
        <v>2862128</v>
      </c>
      <c r="P491" s="2">
        <v>1254561</v>
      </c>
      <c r="Q491" s="2">
        <v>781823</v>
      </c>
      <c r="R491" s="2">
        <v>677706</v>
      </c>
      <c r="S491" s="2">
        <v>630981</v>
      </c>
      <c r="T491" s="2">
        <v>914290</v>
      </c>
      <c r="U491" s="2">
        <v>1449324</v>
      </c>
    </row>
    <row r="492" spans="1:21" x14ac:dyDescent="0.3">
      <c r="A492" t="s">
        <v>20</v>
      </c>
      <c r="B492" t="s">
        <v>37</v>
      </c>
      <c r="C492" t="s">
        <v>44</v>
      </c>
      <c r="D492" s="3">
        <v>9873</v>
      </c>
      <c r="E492" s="3">
        <v>6166</v>
      </c>
      <c r="F492" s="3">
        <v>38605</v>
      </c>
      <c r="G492" s="3">
        <v>24110</v>
      </c>
      <c r="H492" s="2">
        <v>1751509</v>
      </c>
      <c r="I492" s="2">
        <v>1014067</v>
      </c>
      <c r="J492" s="2">
        <v>329488</v>
      </c>
      <c r="K492" s="2">
        <v>133343</v>
      </c>
      <c r="L492" s="2">
        <v>78658.559999999998</v>
      </c>
      <c r="M492" s="2">
        <v>66998.47</v>
      </c>
      <c r="N492" s="2">
        <v>250829.44</v>
      </c>
      <c r="O492" s="2">
        <v>66344.53</v>
      </c>
      <c r="P492" s="2">
        <v>88351.9</v>
      </c>
      <c r="Q492" s="2">
        <v>68860.990000000005</v>
      </c>
      <c r="R492" s="2">
        <v>41021.83</v>
      </c>
      <c r="S492" s="2">
        <v>32815.050000000003</v>
      </c>
      <c r="T492" s="2">
        <v>121455.71</v>
      </c>
      <c r="U492" s="2">
        <v>-35331.51</v>
      </c>
    </row>
    <row r="493" spans="1:21" x14ac:dyDescent="0.3">
      <c r="A493" t="s">
        <v>20</v>
      </c>
      <c r="B493" t="s">
        <v>37</v>
      </c>
      <c r="C493" t="s">
        <v>345</v>
      </c>
      <c r="D493" s="3">
        <v>16274</v>
      </c>
      <c r="E493" s="3">
        <v>13724</v>
      </c>
      <c r="F493" s="3">
        <v>40426</v>
      </c>
      <c r="G493" s="3">
        <v>33863</v>
      </c>
      <c r="H493" s="2">
        <v>1769969</v>
      </c>
      <c r="I493" s="2">
        <v>1330720</v>
      </c>
      <c r="J493" s="2">
        <v>349530</v>
      </c>
      <c r="K493" s="2">
        <v>352312</v>
      </c>
      <c r="L493" s="2">
        <v>102246</v>
      </c>
      <c r="M493" s="2">
        <v>88524</v>
      </c>
      <c r="N493" s="2">
        <v>247284</v>
      </c>
      <c r="O493" s="2">
        <v>263788</v>
      </c>
      <c r="P493" s="2">
        <v>114846</v>
      </c>
      <c r="Q493" s="2">
        <v>90985</v>
      </c>
      <c r="R493" s="2">
        <v>53330</v>
      </c>
      <c r="S493" s="2">
        <v>43358</v>
      </c>
      <c r="T493" s="2">
        <v>79107</v>
      </c>
      <c r="U493" s="2">
        <v>129445</v>
      </c>
    </row>
    <row r="494" spans="1:21" x14ac:dyDescent="0.3">
      <c r="A494" t="s">
        <v>20</v>
      </c>
      <c r="B494" t="s">
        <v>37</v>
      </c>
      <c r="C494" t="s">
        <v>45</v>
      </c>
      <c r="D494" s="3">
        <v>0</v>
      </c>
      <c r="E494" s="3">
        <v>0</v>
      </c>
      <c r="F494" s="3">
        <v>0</v>
      </c>
      <c r="G494" s="3">
        <v>0</v>
      </c>
      <c r="H494" s="2">
        <v>0</v>
      </c>
      <c r="I494" s="2">
        <v>0</v>
      </c>
      <c r="J494" s="2">
        <v>15623.04</v>
      </c>
      <c r="K494" s="2">
        <v>31191.38</v>
      </c>
      <c r="L494" s="2">
        <v>0</v>
      </c>
      <c r="M494" s="2">
        <v>0</v>
      </c>
      <c r="N494" s="2">
        <v>15623.04</v>
      </c>
      <c r="O494" s="2">
        <v>31191.38</v>
      </c>
      <c r="P494" s="2">
        <v>0</v>
      </c>
      <c r="Q494" s="2">
        <v>0</v>
      </c>
      <c r="R494" s="2">
        <v>0</v>
      </c>
      <c r="S494" s="2">
        <v>0</v>
      </c>
      <c r="T494" s="2">
        <v>15623.04</v>
      </c>
      <c r="U494" s="2">
        <v>31191.38</v>
      </c>
    </row>
    <row r="495" spans="1:21" x14ac:dyDescent="0.3">
      <c r="A495" t="s">
        <v>20</v>
      </c>
      <c r="B495" t="s">
        <v>37</v>
      </c>
      <c r="C495" t="s">
        <v>346</v>
      </c>
      <c r="D495" s="3">
        <v>7522</v>
      </c>
      <c r="E495" s="3">
        <v>6382</v>
      </c>
      <c r="F495" s="3">
        <v>7393</v>
      </c>
      <c r="G495" s="3">
        <v>6239</v>
      </c>
      <c r="H495" s="2">
        <v>221068</v>
      </c>
      <c r="I495" s="2">
        <v>201888</v>
      </c>
      <c r="J495" s="2">
        <v>54527</v>
      </c>
      <c r="K495" s="2">
        <v>31739</v>
      </c>
      <c r="L495" s="2">
        <v>199992</v>
      </c>
      <c r="M495" s="2">
        <v>190722</v>
      </c>
      <c r="N495" s="2">
        <v>-145464</v>
      </c>
      <c r="O495" s="2">
        <v>-158983</v>
      </c>
      <c r="P495" s="2">
        <v>0</v>
      </c>
      <c r="Q495" s="2">
        <v>0</v>
      </c>
      <c r="R495" s="2">
        <v>42868</v>
      </c>
      <c r="S495" s="2">
        <v>58234</v>
      </c>
      <c r="T495" s="2">
        <v>-188332</v>
      </c>
      <c r="U495" s="2">
        <v>-217217</v>
      </c>
    </row>
    <row r="496" spans="1:21" x14ac:dyDescent="0.3">
      <c r="A496" t="s">
        <v>20</v>
      </c>
      <c r="B496" t="s">
        <v>37</v>
      </c>
      <c r="C496" t="s">
        <v>46</v>
      </c>
      <c r="D496" s="3">
        <v>12580</v>
      </c>
      <c r="E496" s="3">
        <v>11159</v>
      </c>
      <c r="F496" s="3">
        <v>28180</v>
      </c>
      <c r="G496" s="3">
        <v>24997</v>
      </c>
      <c r="H496" s="2">
        <v>2983698</v>
      </c>
      <c r="I496" s="2">
        <v>3255609</v>
      </c>
      <c r="J496" s="2">
        <v>558857</v>
      </c>
      <c r="K496" s="2">
        <v>426240</v>
      </c>
      <c r="L496" s="2">
        <v>1245892.1399999999</v>
      </c>
      <c r="M496" s="2">
        <v>1389594.16</v>
      </c>
      <c r="N496" s="2">
        <v>-687035.14</v>
      </c>
      <c r="O496" s="2">
        <v>-963354.16</v>
      </c>
      <c r="P496" s="2">
        <v>67773.52</v>
      </c>
      <c r="Q496" s="2">
        <v>48477.2</v>
      </c>
      <c r="R496" s="2">
        <v>148012.99</v>
      </c>
      <c r="S496" s="2">
        <v>179084.27</v>
      </c>
      <c r="T496" s="2">
        <v>-902821.65</v>
      </c>
      <c r="U496" s="2">
        <v>-1190915.6299999999</v>
      </c>
    </row>
    <row r="497" spans="1:21" x14ac:dyDescent="0.3">
      <c r="A497" t="s">
        <v>20</v>
      </c>
      <c r="B497" t="s">
        <v>37</v>
      </c>
      <c r="C497" t="s">
        <v>347</v>
      </c>
      <c r="D497" s="3">
        <v>6985</v>
      </c>
      <c r="E497" s="3">
        <v>6454</v>
      </c>
      <c r="F497" s="3">
        <v>14064</v>
      </c>
      <c r="G497" s="3">
        <v>11370</v>
      </c>
      <c r="H497" s="2">
        <v>1589769</v>
      </c>
      <c r="I497" s="2">
        <v>1779841</v>
      </c>
      <c r="J497" s="2">
        <v>392043</v>
      </c>
      <c r="K497" s="2">
        <v>373030</v>
      </c>
      <c r="L497" s="2">
        <v>912578</v>
      </c>
      <c r="M497" s="2">
        <v>875589</v>
      </c>
      <c r="N497" s="2">
        <v>-520535</v>
      </c>
      <c r="O497" s="2">
        <v>-502558</v>
      </c>
      <c r="P497" s="2">
        <v>49642</v>
      </c>
      <c r="Q497" s="2">
        <v>30546</v>
      </c>
      <c r="R497" s="2">
        <v>108422</v>
      </c>
      <c r="S497" s="2">
        <v>112842</v>
      </c>
      <c r="T497" s="2">
        <v>-678599</v>
      </c>
      <c r="U497" s="2">
        <v>-645946</v>
      </c>
    </row>
    <row r="498" spans="1:21" x14ac:dyDescent="0.3">
      <c r="A498" t="s">
        <v>20</v>
      </c>
      <c r="B498" t="s">
        <v>37</v>
      </c>
      <c r="C498" t="s">
        <v>47</v>
      </c>
      <c r="D498" s="3">
        <v>26022</v>
      </c>
      <c r="E498" s="3">
        <v>19375</v>
      </c>
      <c r="F498" s="3">
        <v>32267</v>
      </c>
      <c r="G498" s="3">
        <v>24025</v>
      </c>
      <c r="H498" s="2">
        <v>327187</v>
      </c>
      <c r="I498" s="2">
        <v>203732</v>
      </c>
      <c r="J498" s="2">
        <v>67191</v>
      </c>
      <c r="K498" s="2">
        <v>29245</v>
      </c>
      <c r="L498" s="2">
        <v>378977.13</v>
      </c>
      <c r="M498" s="2">
        <v>282637.21000000002</v>
      </c>
      <c r="N498" s="2">
        <v>-311786.13</v>
      </c>
      <c r="O498" s="2">
        <v>-253392.21</v>
      </c>
      <c r="P498" s="2">
        <v>96952.29</v>
      </c>
      <c r="Q498" s="2">
        <v>47644.5</v>
      </c>
      <c r="R498" s="2">
        <v>87166.64</v>
      </c>
      <c r="S498" s="2">
        <v>66316.17</v>
      </c>
      <c r="T498" s="2">
        <v>-495905.06</v>
      </c>
      <c r="U498" s="2">
        <v>-367352.88</v>
      </c>
    </row>
    <row r="499" spans="1:21" x14ac:dyDescent="0.3">
      <c r="A499" t="s">
        <v>20</v>
      </c>
      <c r="B499" t="s">
        <v>37</v>
      </c>
      <c r="C499" t="s">
        <v>348</v>
      </c>
      <c r="D499" s="3">
        <v>73960</v>
      </c>
      <c r="E499" s="3">
        <v>69742</v>
      </c>
      <c r="F499" s="3">
        <v>87930</v>
      </c>
      <c r="G499" s="3">
        <v>82025</v>
      </c>
      <c r="H499" s="2">
        <v>789303</v>
      </c>
      <c r="I499" s="2">
        <v>736478</v>
      </c>
      <c r="J499" s="2">
        <v>199390</v>
      </c>
      <c r="K499" s="2">
        <v>159824</v>
      </c>
      <c r="L499" s="2">
        <v>1118617</v>
      </c>
      <c r="M499" s="2">
        <v>1020520</v>
      </c>
      <c r="N499" s="2">
        <v>-919227</v>
      </c>
      <c r="O499" s="2">
        <v>-860696</v>
      </c>
      <c r="P499" s="2">
        <v>286173</v>
      </c>
      <c r="Q499" s="2">
        <v>172030</v>
      </c>
      <c r="R499" s="2">
        <v>257281</v>
      </c>
      <c r="S499" s="2">
        <v>239448</v>
      </c>
      <c r="T499" s="2">
        <v>-1462680</v>
      </c>
      <c r="U499" s="2">
        <v>-1272174</v>
      </c>
    </row>
    <row r="500" spans="1:21" x14ac:dyDescent="0.3">
      <c r="A500" t="s">
        <v>20</v>
      </c>
      <c r="B500" t="s">
        <v>37</v>
      </c>
      <c r="C500" t="s">
        <v>349</v>
      </c>
      <c r="D500" s="3">
        <v>7074</v>
      </c>
      <c r="E500" s="3">
        <v>7961</v>
      </c>
      <c r="F500" s="3">
        <v>8401</v>
      </c>
      <c r="G500" s="3">
        <v>9357</v>
      </c>
      <c r="H500" s="2">
        <v>1158628</v>
      </c>
      <c r="I500" s="2">
        <v>1248240</v>
      </c>
      <c r="J500" s="2">
        <v>241289</v>
      </c>
      <c r="K500" s="2">
        <v>217088</v>
      </c>
      <c r="L500" s="2">
        <v>104549</v>
      </c>
      <c r="M500" s="2">
        <v>109322</v>
      </c>
      <c r="N500" s="2">
        <v>136740</v>
      </c>
      <c r="O500" s="2">
        <v>107766</v>
      </c>
      <c r="P500" s="2">
        <v>34267</v>
      </c>
      <c r="Q500" s="2">
        <v>95508</v>
      </c>
      <c r="R500" s="2">
        <v>44226</v>
      </c>
      <c r="S500" s="2">
        <v>64512</v>
      </c>
      <c r="T500" s="2">
        <v>58247</v>
      </c>
      <c r="U500" s="2">
        <v>-52254</v>
      </c>
    </row>
    <row r="501" spans="1:21" x14ac:dyDescent="0.3">
      <c r="A501" t="s">
        <v>20</v>
      </c>
      <c r="B501" t="s">
        <v>37</v>
      </c>
      <c r="C501" t="s">
        <v>48</v>
      </c>
      <c r="D501" s="3">
        <v>12070</v>
      </c>
      <c r="E501" s="3">
        <v>12946</v>
      </c>
      <c r="F501" s="3">
        <v>29814</v>
      </c>
      <c r="G501" s="3">
        <v>31976</v>
      </c>
      <c r="H501" s="2">
        <v>3725259</v>
      </c>
      <c r="I501" s="2">
        <v>3693548</v>
      </c>
      <c r="J501" s="2">
        <v>760247</v>
      </c>
      <c r="K501" s="2">
        <v>529988.75</v>
      </c>
      <c r="L501" s="2">
        <v>245281.04</v>
      </c>
      <c r="M501" s="2">
        <v>259722.38</v>
      </c>
      <c r="N501" s="2">
        <v>514965.96</v>
      </c>
      <c r="O501" s="2">
        <v>270266.37</v>
      </c>
      <c r="P501" s="2">
        <v>80393.78</v>
      </c>
      <c r="Q501" s="2">
        <v>226904.74</v>
      </c>
      <c r="R501" s="2">
        <v>103749.91</v>
      </c>
      <c r="S501" s="2">
        <v>153264.71</v>
      </c>
      <c r="T501" s="2">
        <v>330822.27</v>
      </c>
      <c r="U501" s="2">
        <v>-109903.08</v>
      </c>
    </row>
    <row r="502" spans="1:21" x14ac:dyDescent="0.3">
      <c r="A502" t="s">
        <v>20</v>
      </c>
      <c r="B502" t="s">
        <v>37</v>
      </c>
      <c r="C502" t="s">
        <v>49</v>
      </c>
      <c r="D502" s="3">
        <v>611</v>
      </c>
      <c r="E502" s="3">
        <v>1055</v>
      </c>
      <c r="F502" s="3">
        <v>764</v>
      </c>
      <c r="G502" s="3">
        <v>1319</v>
      </c>
      <c r="H502" s="2">
        <v>748911</v>
      </c>
      <c r="I502" s="2">
        <v>1235191</v>
      </c>
      <c r="J502" s="2">
        <v>219380</v>
      </c>
      <c r="K502" s="2">
        <v>252917</v>
      </c>
      <c r="L502" s="2">
        <v>387999.64</v>
      </c>
      <c r="M502" s="2">
        <v>414125.71</v>
      </c>
      <c r="N502" s="2">
        <v>-168619.64</v>
      </c>
      <c r="O502" s="2">
        <v>-161208.71</v>
      </c>
      <c r="P502" s="2">
        <v>3232.27</v>
      </c>
      <c r="Q502" s="2">
        <v>4171.58</v>
      </c>
      <c r="R502" s="2">
        <v>302717.78000000003</v>
      </c>
      <c r="S502" s="2">
        <v>465452.5</v>
      </c>
      <c r="T502" s="2">
        <v>-474569.69</v>
      </c>
      <c r="U502" s="2">
        <v>-630832.79</v>
      </c>
    </row>
    <row r="503" spans="1:21" x14ac:dyDescent="0.3">
      <c r="A503" t="s">
        <v>20</v>
      </c>
      <c r="B503" t="s">
        <v>37</v>
      </c>
      <c r="C503" t="s">
        <v>350</v>
      </c>
      <c r="D503" s="3">
        <v>36</v>
      </c>
      <c r="E503" s="3">
        <v>18</v>
      </c>
      <c r="F503" s="3">
        <v>45</v>
      </c>
      <c r="G503" s="3">
        <v>36</v>
      </c>
      <c r="H503" s="2">
        <v>37383</v>
      </c>
      <c r="I503" s="2">
        <v>21342</v>
      </c>
      <c r="J503" s="2">
        <v>11313</v>
      </c>
      <c r="K503" s="2">
        <v>4718</v>
      </c>
      <c r="L503" s="2">
        <v>16837</v>
      </c>
      <c r="M503" s="2">
        <v>5651</v>
      </c>
      <c r="N503" s="2">
        <v>-5524</v>
      </c>
      <c r="O503" s="2">
        <v>-934</v>
      </c>
      <c r="P503" s="2">
        <v>140</v>
      </c>
      <c r="Q503" s="2">
        <v>57</v>
      </c>
      <c r="R503" s="2">
        <v>13136</v>
      </c>
      <c r="S503" s="2">
        <v>6352</v>
      </c>
      <c r="T503" s="2">
        <v>-18800</v>
      </c>
      <c r="U503" s="2">
        <v>-7343</v>
      </c>
    </row>
    <row r="504" spans="1:21" x14ac:dyDescent="0.3">
      <c r="A504" t="s">
        <v>20</v>
      </c>
      <c r="B504" t="s">
        <v>37</v>
      </c>
      <c r="C504" t="s">
        <v>50</v>
      </c>
      <c r="D504" s="3">
        <v>1804</v>
      </c>
      <c r="E504" s="3">
        <v>1581</v>
      </c>
      <c r="F504" s="3">
        <v>6512</v>
      </c>
      <c r="G504" s="3">
        <v>5708</v>
      </c>
      <c r="H504" s="2">
        <v>1444948</v>
      </c>
      <c r="I504" s="2">
        <v>1241090</v>
      </c>
      <c r="J504" s="2">
        <v>772015.39</v>
      </c>
      <c r="K504" s="2">
        <v>240436</v>
      </c>
      <c r="L504" s="2">
        <v>168024.38</v>
      </c>
      <c r="M504" s="2">
        <v>190537.22</v>
      </c>
      <c r="N504" s="2">
        <v>603991.01</v>
      </c>
      <c r="O504" s="2">
        <v>49898.78</v>
      </c>
      <c r="P504" s="2">
        <v>15283.67</v>
      </c>
      <c r="Q504" s="2">
        <v>16704.48</v>
      </c>
      <c r="R504" s="2">
        <v>76663.91</v>
      </c>
      <c r="S504" s="2">
        <v>82056.399999999994</v>
      </c>
      <c r="T504" s="2">
        <v>512043.43</v>
      </c>
      <c r="U504" s="2">
        <v>-48862.1</v>
      </c>
    </row>
    <row r="505" spans="1:21" x14ac:dyDescent="0.3">
      <c r="A505" t="s">
        <v>20</v>
      </c>
      <c r="B505" t="s">
        <v>37</v>
      </c>
      <c r="C505" t="s">
        <v>351</v>
      </c>
      <c r="D505" s="3">
        <v>12662</v>
      </c>
      <c r="E505" s="3">
        <v>11819</v>
      </c>
      <c r="F505" s="3">
        <v>45745</v>
      </c>
      <c r="G505" s="3">
        <v>50315</v>
      </c>
      <c r="H505" s="2">
        <v>8230091</v>
      </c>
      <c r="I505" s="2">
        <v>7759948</v>
      </c>
      <c r="J505" s="2">
        <v>2723328</v>
      </c>
      <c r="K505" s="2">
        <v>2490535</v>
      </c>
      <c r="L505" s="2">
        <v>827157</v>
      </c>
      <c r="M505" s="2">
        <v>717753</v>
      </c>
      <c r="N505" s="2">
        <v>1896171</v>
      </c>
      <c r="O505" s="2">
        <v>1772782</v>
      </c>
      <c r="P505" s="2">
        <v>75239</v>
      </c>
      <c r="Q505" s="2">
        <v>62926</v>
      </c>
      <c r="R505" s="2">
        <v>377420</v>
      </c>
      <c r="S505" s="2">
        <v>309106</v>
      </c>
      <c r="T505" s="2">
        <v>1443512</v>
      </c>
      <c r="U505" s="2">
        <v>1400750</v>
      </c>
    </row>
    <row r="506" spans="1:21" x14ac:dyDescent="0.3">
      <c r="A506" t="s">
        <v>20</v>
      </c>
      <c r="B506" t="s">
        <v>37</v>
      </c>
      <c r="C506" t="s">
        <v>51</v>
      </c>
      <c r="D506" s="3">
        <v>2394</v>
      </c>
      <c r="E506" s="3">
        <v>2679</v>
      </c>
      <c r="F506" s="3">
        <v>7756</v>
      </c>
      <c r="G506" s="3">
        <v>8680</v>
      </c>
      <c r="H506" s="2">
        <v>907840</v>
      </c>
      <c r="I506" s="2">
        <v>957230</v>
      </c>
      <c r="J506" s="2">
        <v>359777.53</v>
      </c>
      <c r="K506" s="2">
        <v>191478</v>
      </c>
      <c r="L506" s="2">
        <v>197148.34</v>
      </c>
      <c r="M506" s="2">
        <v>236706.62</v>
      </c>
      <c r="N506" s="2">
        <v>162629.19</v>
      </c>
      <c r="O506" s="2">
        <v>-45228.62</v>
      </c>
      <c r="P506" s="2">
        <v>19773.599999999999</v>
      </c>
      <c r="Q506" s="2">
        <v>25529.81</v>
      </c>
      <c r="R506" s="2">
        <v>58220.4</v>
      </c>
      <c r="S506" s="2">
        <v>80200.649999999994</v>
      </c>
      <c r="T506" s="2">
        <v>84635.19</v>
      </c>
      <c r="U506" s="2">
        <v>-150959.07999999999</v>
      </c>
    </row>
    <row r="507" spans="1:21" x14ac:dyDescent="0.3">
      <c r="A507" t="s">
        <v>20</v>
      </c>
      <c r="B507" t="s">
        <v>37</v>
      </c>
      <c r="C507" t="s">
        <v>352</v>
      </c>
      <c r="D507" s="3">
        <v>3885</v>
      </c>
      <c r="E507" s="3">
        <v>4143</v>
      </c>
      <c r="F507" s="3">
        <v>12576</v>
      </c>
      <c r="G507" s="3">
        <v>12443</v>
      </c>
      <c r="H507" s="2">
        <v>2031957</v>
      </c>
      <c r="I507" s="2">
        <v>1749087</v>
      </c>
      <c r="J507" s="2">
        <v>623230</v>
      </c>
      <c r="K507" s="2">
        <v>520888</v>
      </c>
      <c r="L507" s="2">
        <v>346396</v>
      </c>
      <c r="M507" s="2">
        <v>274427</v>
      </c>
      <c r="N507" s="2">
        <v>276834</v>
      </c>
      <c r="O507" s="2">
        <v>246460</v>
      </c>
      <c r="P507" s="2">
        <v>34743</v>
      </c>
      <c r="Q507" s="2">
        <v>29598</v>
      </c>
      <c r="R507" s="2">
        <v>102302</v>
      </c>
      <c r="S507" s="2">
        <v>92981</v>
      </c>
      <c r="T507" s="2">
        <v>139789</v>
      </c>
      <c r="U507" s="2">
        <v>123881</v>
      </c>
    </row>
    <row r="508" spans="1:21" x14ac:dyDescent="0.3">
      <c r="A508" t="s">
        <v>20</v>
      </c>
      <c r="B508" t="s">
        <v>37</v>
      </c>
      <c r="C508" t="s">
        <v>52</v>
      </c>
      <c r="D508" s="3">
        <v>647</v>
      </c>
      <c r="E508" s="3">
        <v>1556</v>
      </c>
      <c r="F508" s="3">
        <v>3495</v>
      </c>
      <c r="G508" s="3">
        <v>8404</v>
      </c>
      <c r="H508" s="2">
        <v>1077753</v>
      </c>
      <c r="I508" s="2">
        <v>2772900</v>
      </c>
      <c r="J508" s="2">
        <v>280584.25</v>
      </c>
      <c r="K508" s="2">
        <v>504545</v>
      </c>
      <c r="L508" s="2">
        <v>94319.19</v>
      </c>
      <c r="M508" s="2">
        <v>253008.86</v>
      </c>
      <c r="N508" s="2">
        <v>186265.06</v>
      </c>
      <c r="O508" s="2">
        <v>251536.14</v>
      </c>
      <c r="P508" s="2">
        <v>9496.59</v>
      </c>
      <c r="Q508" s="2">
        <v>23904.75</v>
      </c>
      <c r="R508" s="2">
        <v>27145.11</v>
      </c>
      <c r="S508" s="2">
        <v>67545.08</v>
      </c>
      <c r="T508" s="2">
        <v>149623.35999999999</v>
      </c>
      <c r="U508" s="2">
        <v>160086.31</v>
      </c>
    </row>
    <row r="509" spans="1:21" x14ac:dyDescent="0.3">
      <c r="A509" t="s">
        <v>20</v>
      </c>
      <c r="B509" t="s">
        <v>37</v>
      </c>
      <c r="C509" t="s">
        <v>353</v>
      </c>
      <c r="D509" s="3">
        <v>3539</v>
      </c>
      <c r="E509" s="3">
        <v>3050</v>
      </c>
      <c r="F509" s="3">
        <v>18649</v>
      </c>
      <c r="G509" s="3">
        <v>16201</v>
      </c>
      <c r="H509" s="2">
        <v>4975851</v>
      </c>
      <c r="I509" s="2">
        <v>3672541</v>
      </c>
      <c r="J509" s="2">
        <v>1258276</v>
      </c>
      <c r="K509" s="2">
        <v>740907</v>
      </c>
      <c r="L509" s="2">
        <v>379397</v>
      </c>
      <c r="M509" s="2">
        <v>275256</v>
      </c>
      <c r="N509" s="2">
        <v>878880</v>
      </c>
      <c r="O509" s="2">
        <v>465651</v>
      </c>
      <c r="P509" s="2">
        <v>38200</v>
      </c>
      <c r="Q509" s="2">
        <v>26007</v>
      </c>
      <c r="R509" s="2">
        <v>109205</v>
      </c>
      <c r="S509" s="2">
        <v>73484</v>
      </c>
      <c r="T509" s="2">
        <v>731475</v>
      </c>
      <c r="U509" s="2">
        <v>366160</v>
      </c>
    </row>
    <row r="510" spans="1:21" x14ac:dyDescent="0.3">
      <c r="A510" t="s">
        <v>20</v>
      </c>
      <c r="B510" t="s">
        <v>37</v>
      </c>
      <c r="C510" t="s">
        <v>53</v>
      </c>
      <c r="D510" s="3">
        <v>28</v>
      </c>
      <c r="E510" s="3">
        <v>18</v>
      </c>
      <c r="F510" s="3">
        <v>315</v>
      </c>
      <c r="G510" s="3">
        <v>201</v>
      </c>
      <c r="H510" s="2">
        <v>89832</v>
      </c>
      <c r="I510" s="2">
        <v>71769</v>
      </c>
      <c r="J510" s="2">
        <v>30535.81</v>
      </c>
      <c r="K510" s="2">
        <v>15911</v>
      </c>
      <c r="L510" s="2">
        <v>17023.560000000001</v>
      </c>
      <c r="M510" s="2">
        <v>13141.63</v>
      </c>
      <c r="N510" s="2">
        <v>13512.25</v>
      </c>
      <c r="O510" s="2">
        <v>2769.37</v>
      </c>
      <c r="P510" s="2">
        <v>950.81</v>
      </c>
      <c r="Q510" s="2">
        <v>609.91999999999996</v>
      </c>
      <c r="R510" s="2">
        <v>7599.24</v>
      </c>
      <c r="S510" s="2">
        <v>5738.69</v>
      </c>
      <c r="T510" s="2">
        <v>4962.2</v>
      </c>
      <c r="U510" s="2">
        <v>-3579.24</v>
      </c>
    </row>
    <row r="511" spans="1:21" x14ac:dyDescent="0.3">
      <c r="A511" t="s">
        <v>20</v>
      </c>
      <c r="B511" t="s">
        <v>37</v>
      </c>
      <c r="C511" t="s">
        <v>354</v>
      </c>
      <c r="D511" s="3">
        <v>147</v>
      </c>
      <c r="E511" s="3">
        <v>165</v>
      </c>
      <c r="F511" s="3">
        <v>1788</v>
      </c>
      <c r="G511" s="3">
        <v>2564</v>
      </c>
      <c r="H511" s="2">
        <v>421043</v>
      </c>
      <c r="I511" s="2">
        <v>491909</v>
      </c>
      <c r="J511" s="2">
        <v>100691</v>
      </c>
      <c r="K511" s="2">
        <v>123995</v>
      </c>
      <c r="L511" s="2">
        <v>57721</v>
      </c>
      <c r="M511" s="2">
        <v>61471</v>
      </c>
      <c r="N511" s="2">
        <v>42970</v>
      </c>
      <c r="O511" s="2">
        <v>62523</v>
      </c>
      <c r="P511" s="2">
        <v>3224</v>
      </c>
      <c r="Q511" s="2">
        <v>2853</v>
      </c>
      <c r="R511" s="2">
        <v>25765</v>
      </c>
      <c r="S511" s="2">
        <v>26843</v>
      </c>
      <c r="T511" s="2">
        <v>13981</v>
      </c>
      <c r="U511" s="2">
        <v>32827</v>
      </c>
    </row>
    <row r="512" spans="1:21" x14ac:dyDescent="0.3">
      <c r="A512" t="s">
        <v>20</v>
      </c>
      <c r="B512" t="s">
        <v>37</v>
      </c>
      <c r="C512" t="s">
        <v>54</v>
      </c>
      <c r="D512" s="3">
        <v>843</v>
      </c>
      <c r="E512" s="3">
        <v>2713</v>
      </c>
      <c r="F512" s="3">
        <v>2429</v>
      </c>
      <c r="G512" s="3">
        <v>7813</v>
      </c>
      <c r="H512" s="2">
        <v>147319</v>
      </c>
      <c r="I512" s="2">
        <v>496985</v>
      </c>
      <c r="J512" s="2">
        <v>28103</v>
      </c>
      <c r="K512" s="2">
        <v>66269</v>
      </c>
      <c r="L512" s="2">
        <v>82424.89</v>
      </c>
      <c r="M512" s="2">
        <v>234614.99</v>
      </c>
      <c r="N512" s="2">
        <v>-54321.89</v>
      </c>
      <c r="O512" s="2">
        <v>-168345.99</v>
      </c>
      <c r="P512" s="2">
        <v>11779.15</v>
      </c>
      <c r="Q512" s="2">
        <v>24041.279999999999</v>
      </c>
      <c r="R512" s="2">
        <v>47243.22</v>
      </c>
      <c r="S512" s="2">
        <v>80891.600000000006</v>
      </c>
      <c r="T512" s="2">
        <v>-113344.26</v>
      </c>
      <c r="U512" s="2">
        <v>-273278.87</v>
      </c>
    </row>
    <row r="513" spans="1:21" x14ac:dyDescent="0.3">
      <c r="A513" t="s">
        <v>20</v>
      </c>
      <c r="B513" t="s">
        <v>37</v>
      </c>
      <c r="C513" t="s">
        <v>355</v>
      </c>
      <c r="D513" s="3">
        <v>89</v>
      </c>
      <c r="E513" s="3">
        <v>217</v>
      </c>
      <c r="F513" s="3">
        <v>210</v>
      </c>
      <c r="G513" s="3">
        <v>493</v>
      </c>
      <c r="H513" s="2">
        <v>14051</v>
      </c>
      <c r="I513" s="2">
        <v>32074</v>
      </c>
      <c r="J513" s="2">
        <v>1115</v>
      </c>
      <c r="K513" s="2">
        <v>3067</v>
      </c>
      <c r="L513" s="2">
        <v>7618</v>
      </c>
      <c r="M513" s="2">
        <v>15197</v>
      </c>
      <c r="N513" s="2">
        <v>-6503</v>
      </c>
      <c r="O513" s="2">
        <v>-12131</v>
      </c>
      <c r="P513" s="2">
        <v>1089</v>
      </c>
      <c r="Q513" s="2">
        <v>1557</v>
      </c>
      <c r="R513" s="2">
        <v>4366</v>
      </c>
      <c r="S513" s="2">
        <v>5240</v>
      </c>
      <c r="T513" s="2">
        <v>-11957</v>
      </c>
      <c r="U513" s="2">
        <v>-18928</v>
      </c>
    </row>
    <row r="514" spans="1:21" x14ac:dyDescent="0.3">
      <c r="A514" t="s">
        <v>20</v>
      </c>
      <c r="B514" t="s">
        <v>37</v>
      </c>
      <c r="C514" t="s">
        <v>55</v>
      </c>
      <c r="D514" s="3">
        <v>383</v>
      </c>
      <c r="E514" s="3">
        <v>476</v>
      </c>
      <c r="F514" s="3">
        <v>1791</v>
      </c>
      <c r="G514" s="3">
        <v>2227</v>
      </c>
      <c r="H514" s="2">
        <v>480525</v>
      </c>
      <c r="I514" s="2">
        <v>531674</v>
      </c>
      <c r="J514" s="2">
        <v>131784</v>
      </c>
      <c r="K514" s="2">
        <v>101922</v>
      </c>
      <c r="L514" s="2">
        <v>373120.53</v>
      </c>
      <c r="M514" s="2">
        <v>294003.01</v>
      </c>
      <c r="N514" s="2">
        <v>-241336.53</v>
      </c>
      <c r="O514" s="2">
        <v>-192081.01</v>
      </c>
      <c r="P514" s="2">
        <v>7609.89</v>
      </c>
      <c r="Q514" s="2">
        <v>128073.74</v>
      </c>
      <c r="R514" s="2">
        <v>73815.59</v>
      </c>
      <c r="S514" s="2">
        <v>88368.71</v>
      </c>
      <c r="T514" s="2">
        <v>-322762.01</v>
      </c>
      <c r="U514" s="2">
        <v>-408523.46</v>
      </c>
    </row>
    <row r="515" spans="1:21" x14ac:dyDescent="0.3">
      <c r="A515" t="s">
        <v>20</v>
      </c>
      <c r="B515" t="s">
        <v>37</v>
      </c>
      <c r="C515" t="s">
        <v>356</v>
      </c>
      <c r="D515" s="3">
        <v>1338</v>
      </c>
      <c r="E515" s="3">
        <v>1361</v>
      </c>
      <c r="F515" s="3">
        <v>6258</v>
      </c>
      <c r="G515" s="3">
        <v>7310</v>
      </c>
      <c r="H515" s="2">
        <v>1476480</v>
      </c>
      <c r="I515" s="2">
        <v>1628858</v>
      </c>
      <c r="J515" s="2">
        <v>376797</v>
      </c>
      <c r="K515" s="2">
        <v>450483</v>
      </c>
      <c r="L515" s="2">
        <v>951882</v>
      </c>
      <c r="M515" s="2">
        <v>898228</v>
      </c>
      <c r="N515" s="2">
        <v>-575085</v>
      </c>
      <c r="O515" s="2">
        <v>-447745</v>
      </c>
      <c r="P515" s="2">
        <v>19414</v>
      </c>
      <c r="Q515" s="2">
        <v>391287</v>
      </c>
      <c r="R515" s="2">
        <v>188300</v>
      </c>
      <c r="S515" s="2">
        <v>269981</v>
      </c>
      <c r="T515" s="2">
        <v>-782799</v>
      </c>
      <c r="U515" s="2">
        <v>-1109012</v>
      </c>
    </row>
    <row r="516" spans="1:21" x14ac:dyDescent="0.3">
      <c r="A516" t="s">
        <v>20</v>
      </c>
      <c r="B516" t="s">
        <v>37</v>
      </c>
      <c r="C516" t="s">
        <v>56</v>
      </c>
      <c r="D516" s="3">
        <v>0</v>
      </c>
      <c r="E516" s="3">
        <v>0</v>
      </c>
      <c r="F516" s="3">
        <v>0</v>
      </c>
      <c r="G516" s="3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</row>
    <row r="517" spans="1:21" x14ac:dyDescent="0.3">
      <c r="A517" t="s">
        <v>20</v>
      </c>
      <c r="B517" t="s">
        <v>37</v>
      </c>
      <c r="C517" t="s">
        <v>359</v>
      </c>
      <c r="D517" s="3">
        <v>15</v>
      </c>
      <c r="E517" s="3">
        <v>26</v>
      </c>
      <c r="F517" s="3">
        <v>15</v>
      </c>
      <c r="G517" s="3">
        <v>26</v>
      </c>
      <c r="H517" s="2">
        <v>1114</v>
      </c>
      <c r="I517" s="2">
        <v>1868</v>
      </c>
      <c r="J517" s="2">
        <v>230</v>
      </c>
      <c r="K517" s="2">
        <v>441</v>
      </c>
      <c r="L517" s="2">
        <v>0</v>
      </c>
      <c r="M517" s="2">
        <v>14</v>
      </c>
      <c r="N517" s="2">
        <v>230</v>
      </c>
      <c r="O517" s="2">
        <v>428</v>
      </c>
      <c r="P517" s="2">
        <v>0</v>
      </c>
      <c r="Q517" s="2">
        <v>24305</v>
      </c>
      <c r="R517" s="2">
        <v>112437</v>
      </c>
      <c r="S517" s="2">
        <v>121521</v>
      </c>
      <c r="T517" s="2">
        <v>-112208</v>
      </c>
      <c r="U517" s="2">
        <v>-145399</v>
      </c>
    </row>
    <row r="518" spans="1:21" x14ac:dyDescent="0.3">
      <c r="A518" t="s">
        <v>20</v>
      </c>
      <c r="B518" t="s">
        <v>37</v>
      </c>
      <c r="C518" t="s">
        <v>57</v>
      </c>
      <c r="D518" s="3">
        <v>66685</v>
      </c>
      <c r="E518" s="3">
        <v>50565</v>
      </c>
      <c r="F518" s="3">
        <v>202055</v>
      </c>
      <c r="G518" s="3">
        <v>153213</v>
      </c>
      <c r="H518" s="2">
        <v>17287826</v>
      </c>
      <c r="I518" s="2">
        <v>12223333</v>
      </c>
      <c r="J518" s="2">
        <v>3758946</v>
      </c>
      <c r="K518" s="2">
        <v>1857767</v>
      </c>
      <c r="L518" s="2">
        <v>2569024.36</v>
      </c>
      <c r="M518" s="2">
        <v>2192866.2400000002</v>
      </c>
      <c r="N518" s="2">
        <v>1189921.6399999999</v>
      </c>
      <c r="O518" s="2">
        <v>-335099.24</v>
      </c>
      <c r="P518" s="2">
        <v>541313.19999999995</v>
      </c>
      <c r="Q518" s="2">
        <v>820103.62</v>
      </c>
      <c r="R518" s="2">
        <v>629888.51</v>
      </c>
      <c r="S518" s="2">
        <v>611543.74</v>
      </c>
      <c r="T518" s="2">
        <v>18719.93</v>
      </c>
      <c r="U518" s="2">
        <v>-1766746.6</v>
      </c>
    </row>
    <row r="519" spans="1:21" x14ac:dyDescent="0.3">
      <c r="A519" t="s">
        <v>20</v>
      </c>
      <c r="B519" t="s">
        <v>37</v>
      </c>
      <c r="C519" t="s">
        <v>357</v>
      </c>
      <c r="D519" s="3">
        <v>34185</v>
      </c>
      <c r="E519" s="3">
        <v>33165</v>
      </c>
      <c r="F519" s="3">
        <v>98780</v>
      </c>
      <c r="G519" s="3">
        <v>96287</v>
      </c>
      <c r="H519" s="2">
        <v>9551055</v>
      </c>
      <c r="I519" s="2">
        <v>8723753</v>
      </c>
      <c r="J519" s="2">
        <v>2250349</v>
      </c>
      <c r="K519" s="2">
        <v>2184402</v>
      </c>
      <c r="L519" s="2">
        <v>1582598</v>
      </c>
      <c r="M519" s="2">
        <v>1585628</v>
      </c>
      <c r="N519" s="2">
        <v>667750</v>
      </c>
      <c r="O519" s="2">
        <v>598774</v>
      </c>
      <c r="P519" s="2">
        <v>333467</v>
      </c>
      <c r="Q519" s="2">
        <v>593004</v>
      </c>
      <c r="R519" s="2">
        <v>388092</v>
      </c>
      <c r="S519" s="2">
        <v>442198</v>
      </c>
      <c r="T519" s="2">
        <v>-53809</v>
      </c>
      <c r="U519" s="2">
        <v>-436428</v>
      </c>
    </row>
    <row r="520" spans="1:21" x14ac:dyDescent="0.3">
      <c r="A520" t="s">
        <v>20</v>
      </c>
      <c r="B520" t="s">
        <v>37</v>
      </c>
      <c r="C520" t="s">
        <v>358</v>
      </c>
      <c r="D520" s="3">
        <v>327</v>
      </c>
      <c r="E520" s="3">
        <v>321</v>
      </c>
      <c r="F520" s="3">
        <v>718</v>
      </c>
      <c r="G520" s="3">
        <v>798</v>
      </c>
      <c r="H520" s="2">
        <v>576356</v>
      </c>
      <c r="I520" s="2">
        <v>705710</v>
      </c>
      <c r="J520" s="2">
        <v>127034</v>
      </c>
      <c r="K520" s="2">
        <v>213537</v>
      </c>
      <c r="L520" s="2">
        <v>217221</v>
      </c>
      <c r="M520" s="2">
        <v>204662</v>
      </c>
      <c r="N520" s="2">
        <v>-90187</v>
      </c>
      <c r="O520" s="2">
        <v>8875</v>
      </c>
      <c r="P520" s="2">
        <v>3188</v>
      </c>
      <c r="Q520" s="2">
        <v>3481</v>
      </c>
      <c r="R520" s="2">
        <v>48606</v>
      </c>
      <c r="S520" s="2">
        <v>52308</v>
      </c>
      <c r="T520" s="2">
        <v>-141981</v>
      </c>
      <c r="U520" s="2">
        <v>-46914</v>
      </c>
    </row>
    <row r="521" spans="1:21" x14ac:dyDescent="0.3">
      <c r="A521" t="s">
        <v>20</v>
      </c>
      <c r="B521" t="s">
        <v>37</v>
      </c>
      <c r="C521" t="s">
        <v>360</v>
      </c>
      <c r="D521" s="3">
        <v>43</v>
      </c>
      <c r="E521" s="3">
        <v>139</v>
      </c>
      <c r="F521" s="3">
        <v>106</v>
      </c>
      <c r="G521" s="3">
        <v>344</v>
      </c>
      <c r="H521" s="2">
        <v>62538</v>
      </c>
      <c r="I521" s="2">
        <v>205382</v>
      </c>
      <c r="J521" s="2">
        <v>10979</v>
      </c>
      <c r="K521" s="2">
        <v>25204</v>
      </c>
      <c r="L521" s="2">
        <v>40480.18</v>
      </c>
      <c r="M521" s="2">
        <v>59563.72</v>
      </c>
      <c r="N521" s="2">
        <v>-29501.18</v>
      </c>
      <c r="O521" s="2">
        <v>-34359.72</v>
      </c>
      <c r="P521" s="2">
        <v>594.04</v>
      </c>
      <c r="Q521" s="2">
        <v>1013.16</v>
      </c>
      <c r="R521" s="2">
        <v>9057.5300000000007</v>
      </c>
      <c r="S521" s="2">
        <v>15223.53</v>
      </c>
      <c r="T521" s="2">
        <v>-39152.75</v>
      </c>
      <c r="U521" s="2">
        <v>-50596.41</v>
      </c>
    </row>
    <row r="522" spans="1:21" x14ac:dyDescent="0.3">
      <c r="A522" t="s">
        <v>20</v>
      </c>
      <c r="B522" t="s">
        <v>37</v>
      </c>
      <c r="C522" t="s">
        <v>361</v>
      </c>
      <c r="D522" s="3">
        <v>0</v>
      </c>
      <c r="E522" s="3">
        <v>0</v>
      </c>
      <c r="F522" s="3">
        <v>0</v>
      </c>
      <c r="G522" s="3">
        <v>0</v>
      </c>
      <c r="H522" s="2">
        <v>0</v>
      </c>
      <c r="I522" s="2">
        <v>0</v>
      </c>
      <c r="J522" s="2">
        <v>-1480111</v>
      </c>
      <c r="K522" s="2">
        <v>-651687</v>
      </c>
      <c r="L522" s="2">
        <v>0</v>
      </c>
      <c r="M522" s="2">
        <v>0</v>
      </c>
      <c r="N522" s="2">
        <v>-1480111</v>
      </c>
      <c r="O522" s="2">
        <v>-651687</v>
      </c>
      <c r="P522" s="2">
        <v>0</v>
      </c>
      <c r="Q522" s="2">
        <v>0</v>
      </c>
      <c r="R522" s="2">
        <v>0</v>
      </c>
      <c r="S522" s="2">
        <v>0</v>
      </c>
      <c r="T522" s="2">
        <v>-1480111</v>
      </c>
      <c r="U522" s="2">
        <v>-651687</v>
      </c>
    </row>
    <row r="523" spans="1:21" x14ac:dyDescent="0.3">
      <c r="A523" t="s">
        <v>20</v>
      </c>
      <c r="B523" t="s">
        <v>37</v>
      </c>
      <c r="C523" t="s">
        <v>362</v>
      </c>
      <c r="D523" s="3">
        <v>0</v>
      </c>
      <c r="E523" s="3">
        <v>0</v>
      </c>
      <c r="F523" s="3">
        <v>0</v>
      </c>
      <c r="G523" s="3">
        <v>0</v>
      </c>
      <c r="H523" s="2">
        <v>0</v>
      </c>
      <c r="I523" s="2">
        <v>0</v>
      </c>
      <c r="J523" s="2">
        <v>-10536212.91</v>
      </c>
      <c r="K523" s="2">
        <v>-4349479</v>
      </c>
      <c r="L523" s="2">
        <v>0</v>
      </c>
      <c r="M523" s="2">
        <v>0</v>
      </c>
      <c r="N523" s="2">
        <v>-10536212.91</v>
      </c>
      <c r="O523" s="2">
        <v>-4349479</v>
      </c>
      <c r="P523" s="2">
        <v>0</v>
      </c>
      <c r="Q523" s="2">
        <v>0</v>
      </c>
      <c r="R523" s="2">
        <v>0</v>
      </c>
      <c r="S523" s="2">
        <v>0</v>
      </c>
      <c r="T523" s="2">
        <v>-10536212.91</v>
      </c>
      <c r="U523" s="2">
        <v>-4349479</v>
      </c>
    </row>
    <row r="524" spans="1:21" x14ac:dyDescent="0.3">
      <c r="A524" t="s">
        <v>20</v>
      </c>
      <c r="B524" t="s">
        <v>37</v>
      </c>
      <c r="C524" t="s">
        <v>5</v>
      </c>
      <c r="D524" s="3">
        <v>130334</v>
      </c>
      <c r="E524" s="3">
        <v>129390</v>
      </c>
      <c r="F524" s="3">
        <v>1313247</v>
      </c>
      <c r="G524" s="3">
        <v>1298162</v>
      </c>
      <c r="H524" s="2">
        <v>108587226</v>
      </c>
      <c r="I524" s="2">
        <v>108897963</v>
      </c>
      <c r="J524" s="2">
        <v>15392472.5</v>
      </c>
      <c r="K524" s="2">
        <v>19851999.84</v>
      </c>
      <c r="L524" s="2">
        <v>17885919.27</v>
      </c>
      <c r="M524" s="2">
        <v>18218380.469999999</v>
      </c>
      <c r="N524" s="2">
        <v>-2493445.77</v>
      </c>
      <c r="O524" s="2">
        <v>1633616.37</v>
      </c>
      <c r="P524" s="2">
        <v>3459656.07</v>
      </c>
      <c r="Q524" s="2">
        <v>4348391.01</v>
      </c>
      <c r="R524" s="2">
        <v>5083240.3</v>
      </c>
      <c r="S524" s="2">
        <v>5729586.0800000001</v>
      </c>
      <c r="T524" s="2">
        <v>-11036340.140000001</v>
      </c>
      <c r="U524" s="2">
        <v>-8444360.7200000007</v>
      </c>
    </row>
    <row r="525" spans="1:21" x14ac:dyDescent="0.3">
      <c r="A525" t="s">
        <v>21</v>
      </c>
      <c r="B525" t="s">
        <v>4</v>
      </c>
      <c r="C525" t="s">
        <v>363</v>
      </c>
      <c r="D525" s="3">
        <v>17851</v>
      </c>
      <c r="E525" s="3">
        <v>16874</v>
      </c>
      <c r="F525" s="3">
        <v>68151</v>
      </c>
      <c r="G525" s="3">
        <v>30781</v>
      </c>
      <c r="H525" s="2">
        <v>77925933</v>
      </c>
      <c r="I525" s="2">
        <v>75989577</v>
      </c>
      <c r="J525" s="2">
        <v>30604145</v>
      </c>
      <c r="K525" s="2">
        <v>30298632</v>
      </c>
      <c r="L525" s="2">
        <v>19191872</v>
      </c>
      <c r="M525" s="2">
        <v>17479796</v>
      </c>
      <c r="N525" s="2">
        <v>11412273</v>
      </c>
      <c r="O525" s="2">
        <v>12818836</v>
      </c>
      <c r="P525" s="2">
        <v>1262421</v>
      </c>
      <c r="Q525" s="2">
        <v>1214000</v>
      </c>
      <c r="R525" s="2">
        <v>13699006</v>
      </c>
      <c r="S525" s="2">
        <v>9959991</v>
      </c>
      <c r="T525" s="2">
        <v>-3549154</v>
      </c>
      <c r="U525" s="2">
        <v>1644844</v>
      </c>
    </row>
    <row r="526" spans="1:21" x14ac:dyDescent="0.3">
      <c r="A526" t="s">
        <v>21</v>
      </c>
      <c r="B526" t="s">
        <v>4</v>
      </c>
      <c r="C526" t="s">
        <v>364</v>
      </c>
      <c r="D526" s="3">
        <v>14986</v>
      </c>
      <c r="E526" s="3">
        <v>14172</v>
      </c>
      <c r="F526" s="3">
        <v>379964</v>
      </c>
      <c r="G526" s="3">
        <v>219197</v>
      </c>
      <c r="H526" s="2">
        <v>32013796</v>
      </c>
      <c r="I526" s="2">
        <v>26861783</v>
      </c>
      <c r="J526" s="2">
        <v>12969588</v>
      </c>
      <c r="K526" s="2">
        <v>10986552</v>
      </c>
      <c r="L526" s="2">
        <v>14221372</v>
      </c>
      <c r="M526" s="2">
        <v>11938536</v>
      </c>
      <c r="N526" s="2">
        <v>-1251783</v>
      </c>
      <c r="O526" s="2">
        <v>-951984</v>
      </c>
      <c r="P526" s="2">
        <v>0</v>
      </c>
      <c r="Q526" s="2">
        <v>0</v>
      </c>
      <c r="R526" s="2">
        <v>0</v>
      </c>
      <c r="S526" s="2">
        <v>0</v>
      </c>
      <c r="T526" s="2">
        <v>-1251783</v>
      </c>
      <c r="U526" s="2">
        <v>-951984</v>
      </c>
    </row>
    <row r="527" spans="1:21" x14ac:dyDescent="0.3">
      <c r="A527" t="s">
        <v>21</v>
      </c>
      <c r="B527" t="s">
        <v>4</v>
      </c>
      <c r="C527" t="s">
        <v>365</v>
      </c>
      <c r="D527" s="3">
        <v>11133</v>
      </c>
      <c r="E527" s="3">
        <v>12295</v>
      </c>
      <c r="F527" s="3">
        <v>21772</v>
      </c>
      <c r="G527" s="3">
        <v>12507</v>
      </c>
      <c r="H527" s="2">
        <v>10190785</v>
      </c>
      <c r="I527" s="2">
        <v>10776892</v>
      </c>
      <c r="J527" s="2">
        <v>3917967</v>
      </c>
      <c r="K527" s="2">
        <v>4279840</v>
      </c>
      <c r="L527" s="2">
        <v>2472775</v>
      </c>
      <c r="M527" s="2">
        <v>3730408</v>
      </c>
      <c r="N527" s="2">
        <v>1445192</v>
      </c>
      <c r="O527" s="2">
        <v>549432</v>
      </c>
      <c r="P527" s="2">
        <v>433107</v>
      </c>
      <c r="Q527" s="2">
        <v>400637</v>
      </c>
      <c r="R527" s="2">
        <v>814613</v>
      </c>
      <c r="S527" s="2">
        <v>1061880</v>
      </c>
      <c r="T527" s="2">
        <v>197473</v>
      </c>
      <c r="U527" s="2">
        <v>-913085</v>
      </c>
    </row>
    <row r="528" spans="1:21" x14ac:dyDescent="0.3">
      <c r="A528" t="s">
        <v>21</v>
      </c>
      <c r="B528" t="s">
        <v>4</v>
      </c>
      <c r="C528" t="s">
        <v>366</v>
      </c>
      <c r="D528" s="3">
        <v>14944</v>
      </c>
      <c r="E528" s="3">
        <v>14783</v>
      </c>
      <c r="F528" s="3">
        <v>22076</v>
      </c>
      <c r="G528" s="3">
        <v>15250</v>
      </c>
      <c r="H528" s="2">
        <v>8267121</v>
      </c>
      <c r="I528" s="2">
        <v>8551114</v>
      </c>
      <c r="J528" s="2">
        <v>3283375</v>
      </c>
      <c r="K528" s="2">
        <v>3481309</v>
      </c>
      <c r="L528" s="2">
        <v>10799675</v>
      </c>
      <c r="M528" s="2">
        <v>9850727</v>
      </c>
      <c r="N528" s="2">
        <v>-7516301</v>
      </c>
      <c r="O528" s="2">
        <v>-6369418</v>
      </c>
      <c r="P528" s="2">
        <v>756628</v>
      </c>
      <c r="Q528" s="2">
        <v>584826</v>
      </c>
      <c r="R528" s="2">
        <v>3700754</v>
      </c>
      <c r="S528" s="2">
        <v>4267016</v>
      </c>
      <c r="T528" s="2">
        <v>-11973683</v>
      </c>
      <c r="U528" s="2">
        <v>-11221260</v>
      </c>
    </row>
    <row r="529" spans="1:21" x14ac:dyDescent="0.3">
      <c r="A529" t="s">
        <v>21</v>
      </c>
      <c r="B529" t="s">
        <v>4</v>
      </c>
      <c r="C529" t="s">
        <v>5</v>
      </c>
      <c r="D529" s="3">
        <v>18087</v>
      </c>
      <c r="E529" s="3">
        <v>17149</v>
      </c>
      <c r="F529" s="3">
        <v>491963</v>
      </c>
      <c r="G529" s="3">
        <v>277735</v>
      </c>
      <c r="H529" s="2">
        <v>128397635</v>
      </c>
      <c r="I529" s="2">
        <v>122179366</v>
      </c>
      <c r="J529" s="2">
        <v>50775075</v>
      </c>
      <c r="K529" s="2">
        <v>49046333</v>
      </c>
      <c r="L529" s="2">
        <v>46685694</v>
      </c>
      <c r="M529" s="2">
        <v>42999467</v>
      </c>
      <c r="N529" s="2">
        <v>4089381</v>
      </c>
      <c r="O529" s="2">
        <v>6046866</v>
      </c>
      <c r="P529" s="2">
        <v>2452156</v>
      </c>
      <c r="Q529" s="2">
        <v>2199463</v>
      </c>
      <c r="R529" s="2">
        <v>18214373</v>
      </c>
      <c r="S529" s="2">
        <v>15288887</v>
      </c>
      <c r="T529" s="2">
        <v>-16577147</v>
      </c>
      <c r="U529" s="2">
        <v>-11441485</v>
      </c>
    </row>
    <row r="530" spans="1:21" x14ac:dyDescent="0.3">
      <c r="A530" t="s">
        <v>21</v>
      </c>
      <c r="B530" t="s">
        <v>34</v>
      </c>
      <c r="C530" t="s">
        <v>363</v>
      </c>
      <c r="D530" s="3">
        <v>689</v>
      </c>
      <c r="E530" s="3">
        <v>370</v>
      </c>
      <c r="F530" s="3">
        <v>2588</v>
      </c>
      <c r="G530" s="3">
        <v>695</v>
      </c>
      <c r="H530" s="2">
        <v>2876751</v>
      </c>
      <c r="I530" s="2">
        <v>3255053</v>
      </c>
      <c r="J530" s="2">
        <v>1292681</v>
      </c>
      <c r="K530" s="2">
        <v>1484934</v>
      </c>
      <c r="L530" s="2">
        <v>670209</v>
      </c>
      <c r="M530" s="2">
        <v>656677</v>
      </c>
      <c r="N530" s="2">
        <v>622473</v>
      </c>
      <c r="O530" s="2">
        <v>828257</v>
      </c>
      <c r="P530" s="2">
        <v>44213</v>
      </c>
      <c r="Q530" s="2">
        <v>45607</v>
      </c>
      <c r="R530" s="2">
        <v>496063</v>
      </c>
      <c r="S530" s="2">
        <v>412981</v>
      </c>
      <c r="T530" s="2">
        <v>82197</v>
      </c>
      <c r="U530" s="2">
        <v>369668</v>
      </c>
    </row>
    <row r="531" spans="1:21" x14ac:dyDescent="0.3">
      <c r="A531" t="s">
        <v>21</v>
      </c>
      <c r="B531" t="s">
        <v>34</v>
      </c>
      <c r="C531" t="s">
        <v>364</v>
      </c>
      <c r="D531" s="3">
        <v>481</v>
      </c>
      <c r="E531" s="3">
        <v>323</v>
      </c>
      <c r="F531" s="3">
        <v>17546</v>
      </c>
      <c r="G531" s="3">
        <v>9732</v>
      </c>
      <c r="H531" s="2">
        <v>985493</v>
      </c>
      <c r="I531" s="2">
        <v>1017040</v>
      </c>
      <c r="J531" s="2">
        <v>447089</v>
      </c>
      <c r="K531" s="2">
        <v>476574</v>
      </c>
      <c r="L531" s="2">
        <v>437997</v>
      </c>
      <c r="M531" s="2">
        <v>452018</v>
      </c>
      <c r="N531" s="2">
        <v>9092</v>
      </c>
      <c r="O531" s="2">
        <v>24556</v>
      </c>
      <c r="P531" s="2">
        <v>0</v>
      </c>
      <c r="Q531" s="2">
        <v>0</v>
      </c>
      <c r="R531" s="2">
        <v>0</v>
      </c>
      <c r="S531" s="2">
        <v>0</v>
      </c>
      <c r="T531" s="2">
        <v>9092</v>
      </c>
      <c r="U531" s="2">
        <v>24556</v>
      </c>
    </row>
    <row r="532" spans="1:21" x14ac:dyDescent="0.3">
      <c r="A532" t="s">
        <v>21</v>
      </c>
      <c r="B532" t="s">
        <v>34</v>
      </c>
      <c r="C532" t="s">
        <v>365</v>
      </c>
      <c r="D532" s="3">
        <v>242</v>
      </c>
      <c r="E532" s="3">
        <v>315</v>
      </c>
      <c r="F532" s="3">
        <v>389</v>
      </c>
      <c r="G532" s="3">
        <v>316</v>
      </c>
      <c r="H532" s="2">
        <v>261328</v>
      </c>
      <c r="I532" s="2">
        <v>321769</v>
      </c>
      <c r="J532" s="2">
        <v>117670</v>
      </c>
      <c r="K532" s="2">
        <v>144785</v>
      </c>
      <c r="L532" s="2">
        <v>64031</v>
      </c>
      <c r="M532" s="2">
        <v>111230</v>
      </c>
      <c r="N532" s="2">
        <v>53640</v>
      </c>
      <c r="O532" s="2">
        <v>33555</v>
      </c>
      <c r="P532" s="2">
        <v>11226</v>
      </c>
      <c r="Q532" s="2">
        <v>11946</v>
      </c>
      <c r="R532" s="2">
        <v>21112</v>
      </c>
      <c r="S532" s="2">
        <v>31662</v>
      </c>
      <c r="T532" s="2">
        <v>21302</v>
      </c>
      <c r="U532" s="2">
        <v>-10053</v>
      </c>
    </row>
    <row r="533" spans="1:21" x14ac:dyDescent="0.3">
      <c r="A533" t="s">
        <v>21</v>
      </c>
      <c r="B533" t="s">
        <v>34</v>
      </c>
      <c r="C533" t="s">
        <v>366</v>
      </c>
      <c r="D533" s="3">
        <v>18</v>
      </c>
      <c r="E533" s="3">
        <v>11</v>
      </c>
      <c r="F533" s="3">
        <v>20</v>
      </c>
      <c r="G533" s="3">
        <v>11</v>
      </c>
      <c r="H533" s="2">
        <v>15924</v>
      </c>
      <c r="I533" s="2">
        <v>7189</v>
      </c>
      <c r="J533" s="2">
        <v>7277</v>
      </c>
      <c r="K533" s="2">
        <v>2839</v>
      </c>
      <c r="L533" s="2">
        <v>20429</v>
      </c>
      <c r="M533" s="2">
        <v>8199</v>
      </c>
      <c r="N533" s="2">
        <v>-13152</v>
      </c>
      <c r="O533" s="2">
        <v>-5360</v>
      </c>
      <c r="P533" s="2">
        <v>1432</v>
      </c>
      <c r="Q533" s="2">
        <v>487</v>
      </c>
      <c r="R533" s="2">
        <v>7001</v>
      </c>
      <c r="S533" s="2">
        <v>3551</v>
      </c>
      <c r="T533" s="2">
        <v>-21584</v>
      </c>
      <c r="U533" s="2">
        <v>-9398</v>
      </c>
    </row>
    <row r="534" spans="1:21" x14ac:dyDescent="0.3">
      <c r="A534" t="s">
        <v>21</v>
      </c>
      <c r="B534" t="s">
        <v>34</v>
      </c>
      <c r="C534" t="s">
        <v>5</v>
      </c>
      <c r="D534" s="3">
        <v>691</v>
      </c>
      <c r="E534" s="3">
        <v>370</v>
      </c>
      <c r="F534" s="3">
        <v>20543</v>
      </c>
      <c r="G534" s="3">
        <v>10754</v>
      </c>
      <c r="H534" s="2">
        <v>4139496</v>
      </c>
      <c r="I534" s="2">
        <v>4601051</v>
      </c>
      <c r="J534" s="2">
        <v>1864717</v>
      </c>
      <c r="K534" s="2">
        <v>2109132</v>
      </c>
      <c r="L534" s="2">
        <v>1192666</v>
      </c>
      <c r="M534" s="2">
        <v>1228124</v>
      </c>
      <c r="N534" s="2">
        <v>672053</v>
      </c>
      <c r="O534" s="2">
        <v>881008</v>
      </c>
      <c r="P534" s="2">
        <v>56871</v>
      </c>
      <c r="Q534" s="2">
        <v>58040</v>
      </c>
      <c r="R534" s="2">
        <v>524176</v>
      </c>
      <c r="S534" s="2">
        <v>448194</v>
      </c>
      <c r="T534" s="2">
        <v>91007</v>
      </c>
      <c r="U534" s="2">
        <v>374773</v>
      </c>
    </row>
    <row r="535" spans="1:21" x14ac:dyDescent="0.3">
      <c r="A535" t="s">
        <v>21</v>
      </c>
      <c r="B535" t="s">
        <v>37</v>
      </c>
      <c r="C535" t="s">
        <v>363</v>
      </c>
      <c r="D535" s="3">
        <v>2120</v>
      </c>
      <c r="E535" s="3">
        <v>2367</v>
      </c>
      <c r="F535" s="3">
        <v>2792</v>
      </c>
      <c r="G535" s="3">
        <v>2365</v>
      </c>
      <c r="H535" s="2">
        <v>995543</v>
      </c>
      <c r="I535" s="2">
        <v>1086645</v>
      </c>
      <c r="J535" s="2">
        <v>324364</v>
      </c>
      <c r="K535" s="2">
        <v>428493</v>
      </c>
      <c r="L535" s="2">
        <v>255058</v>
      </c>
      <c r="M535" s="2">
        <v>252344</v>
      </c>
      <c r="N535" s="2">
        <v>69306</v>
      </c>
      <c r="O535" s="2">
        <v>176150</v>
      </c>
      <c r="P535" s="2">
        <v>16881</v>
      </c>
      <c r="Q535" s="2">
        <v>17526</v>
      </c>
      <c r="R535" s="2">
        <v>181036</v>
      </c>
      <c r="S535" s="2">
        <v>142782</v>
      </c>
      <c r="T535" s="2">
        <v>-128610</v>
      </c>
      <c r="U535" s="2">
        <v>15842</v>
      </c>
    </row>
    <row r="536" spans="1:21" x14ac:dyDescent="0.3">
      <c r="A536" t="s">
        <v>21</v>
      </c>
      <c r="B536" t="s">
        <v>37</v>
      </c>
      <c r="C536" t="s">
        <v>364</v>
      </c>
      <c r="D536" s="3">
        <v>16</v>
      </c>
      <c r="E536" s="3">
        <v>23</v>
      </c>
      <c r="F536" s="3">
        <v>173</v>
      </c>
      <c r="G536" s="3">
        <v>159</v>
      </c>
      <c r="H536" s="2">
        <v>7907</v>
      </c>
      <c r="I536" s="2">
        <v>10901</v>
      </c>
      <c r="J536" s="2">
        <v>1173</v>
      </c>
      <c r="K536" s="2">
        <v>4599</v>
      </c>
      <c r="L536" s="2">
        <v>3514</v>
      </c>
      <c r="M536" s="2">
        <v>4845</v>
      </c>
      <c r="N536" s="2">
        <v>-2341</v>
      </c>
      <c r="O536" s="2">
        <v>-246</v>
      </c>
      <c r="P536" s="2">
        <v>0</v>
      </c>
      <c r="Q536" s="2">
        <v>0</v>
      </c>
      <c r="R536" s="2">
        <v>0</v>
      </c>
      <c r="S536" s="2">
        <v>0</v>
      </c>
      <c r="T536" s="2">
        <v>-2341</v>
      </c>
      <c r="U536" s="2">
        <v>-246</v>
      </c>
    </row>
    <row r="537" spans="1:21" x14ac:dyDescent="0.3">
      <c r="A537" t="s">
        <v>21</v>
      </c>
      <c r="B537" t="s">
        <v>37</v>
      </c>
      <c r="C537" t="s">
        <v>5</v>
      </c>
      <c r="D537" s="3">
        <v>2153</v>
      </c>
      <c r="E537" s="3">
        <v>2408</v>
      </c>
      <c r="F537" s="3">
        <v>2965</v>
      </c>
      <c r="G537" s="3">
        <v>2524</v>
      </c>
      <c r="H537" s="2">
        <v>1003450</v>
      </c>
      <c r="I537" s="2">
        <v>1097546</v>
      </c>
      <c r="J537" s="2">
        <v>325537</v>
      </c>
      <c r="K537" s="2">
        <v>433092</v>
      </c>
      <c r="L537" s="2">
        <v>258572</v>
      </c>
      <c r="M537" s="2">
        <v>257189</v>
      </c>
      <c r="N537" s="2">
        <v>66965</v>
      </c>
      <c r="O537" s="2">
        <v>175904</v>
      </c>
      <c r="P537" s="2">
        <v>16881</v>
      </c>
      <c r="Q537" s="2">
        <v>17526</v>
      </c>
      <c r="R537" s="2">
        <v>181036</v>
      </c>
      <c r="S537" s="2">
        <v>142782</v>
      </c>
      <c r="T537" s="2">
        <v>-130951</v>
      </c>
      <c r="U537" s="2">
        <v>15596</v>
      </c>
    </row>
    <row r="538" spans="1:21" x14ac:dyDescent="0.3">
      <c r="A538" t="s">
        <v>22</v>
      </c>
      <c r="B538" t="s">
        <v>4</v>
      </c>
      <c r="C538" t="s">
        <v>367</v>
      </c>
      <c r="D538" s="3">
        <v>10668</v>
      </c>
      <c r="E538" s="3">
        <v>10589</v>
      </c>
      <c r="F538" s="3">
        <v>600360</v>
      </c>
      <c r="G538" s="3">
        <v>256788</v>
      </c>
      <c r="H538" s="2">
        <v>80358619</v>
      </c>
      <c r="I538" s="2">
        <v>75072007</v>
      </c>
      <c r="J538" s="2">
        <v>37136090</v>
      </c>
      <c r="K538" s="2">
        <v>35597525</v>
      </c>
      <c r="L538" s="2">
        <v>26025567</v>
      </c>
      <c r="M538" s="2">
        <v>24618323</v>
      </c>
      <c r="N538" s="2">
        <v>11110523</v>
      </c>
      <c r="O538" s="2">
        <v>10979202</v>
      </c>
      <c r="P538" s="2">
        <v>1403459</v>
      </c>
      <c r="Q538" s="2">
        <v>1296337</v>
      </c>
      <c r="R538" s="2">
        <v>5217382</v>
      </c>
      <c r="S538" s="2">
        <v>4556878</v>
      </c>
      <c r="T538" s="2">
        <v>4489682</v>
      </c>
      <c r="U538" s="2">
        <v>5125986</v>
      </c>
    </row>
    <row r="539" spans="1:21" x14ac:dyDescent="0.3">
      <c r="A539" t="s">
        <v>22</v>
      </c>
      <c r="B539" t="s">
        <v>4</v>
      </c>
      <c r="C539" t="s">
        <v>5</v>
      </c>
      <c r="D539" s="3">
        <v>10669</v>
      </c>
      <c r="E539" s="3">
        <v>10590</v>
      </c>
      <c r="F539" s="3">
        <v>600360</v>
      </c>
      <c r="G539" s="3">
        <v>256788</v>
      </c>
      <c r="H539" s="2">
        <v>80358619</v>
      </c>
      <c r="I539" s="2">
        <v>75072007</v>
      </c>
      <c r="J539" s="2">
        <v>37136090</v>
      </c>
      <c r="K539" s="2">
        <v>35597525</v>
      </c>
      <c r="L539" s="2">
        <v>26025567</v>
      </c>
      <c r="M539" s="2">
        <v>24618323</v>
      </c>
      <c r="N539" s="2">
        <v>11110523</v>
      </c>
      <c r="O539" s="2">
        <v>10979202</v>
      </c>
      <c r="P539" s="2">
        <v>1403459</v>
      </c>
      <c r="Q539" s="2">
        <v>1296337</v>
      </c>
      <c r="R539" s="2">
        <v>5217382</v>
      </c>
      <c r="S539" s="2">
        <v>4556878</v>
      </c>
      <c r="T539" s="2">
        <v>4489682</v>
      </c>
      <c r="U539" s="2">
        <v>5125986</v>
      </c>
    </row>
    <row r="540" spans="1:21" x14ac:dyDescent="0.3">
      <c r="A540" t="s">
        <v>22</v>
      </c>
      <c r="B540" t="s">
        <v>34</v>
      </c>
      <c r="C540" t="s">
        <v>367</v>
      </c>
      <c r="D540" s="3">
        <v>5</v>
      </c>
      <c r="E540" s="3">
        <v>3</v>
      </c>
      <c r="F540" s="3">
        <v>323</v>
      </c>
      <c r="G540" s="3">
        <v>109</v>
      </c>
      <c r="H540" s="2">
        <v>59359</v>
      </c>
      <c r="I540" s="2">
        <v>37080</v>
      </c>
      <c r="J540" s="2">
        <v>24160</v>
      </c>
      <c r="K540" s="2">
        <v>9839</v>
      </c>
      <c r="L540" s="2">
        <v>21380</v>
      </c>
      <c r="M540" s="2">
        <v>15003</v>
      </c>
      <c r="N540" s="2">
        <v>2780</v>
      </c>
      <c r="O540" s="2">
        <v>-5164</v>
      </c>
      <c r="P540" s="2">
        <v>991</v>
      </c>
      <c r="Q540" s="2">
        <v>676</v>
      </c>
      <c r="R540" s="2">
        <v>3684</v>
      </c>
      <c r="S540" s="2">
        <v>2378</v>
      </c>
      <c r="T540" s="2">
        <v>-1895</v>
      </c>
      <c r="U540" s="2">
        <v>-8218</v>
      </c>
    </row>
    <row r="541" spans="1:21" x14ac:dyDescent="0.3">
      <c r="A541" t="s">
        <v>22</v>
      </c>
      <c r="B541" t="s">
        <v>34</v>
      </c>
      <c r="C541" t="s">
        <v>5</v>
      </c>
      <c r="D541" s="3">
        <v>5</v>
      </c>
      <c r="E541" s="3">
        <v>3</v>
      </c>
      <c r="F541" s="3">
        <v>323</v>
      </c>
      <c r="G541" s="3">
        <v>109</v>
      </c>
      <c r="H541" s="2">
        <v>59359</v>
      </c>
      <c r="I541" s="2">
        <v>37080</v>
      </c>
      <c r="J541" s="2">
        <v>24160</v>
      </c>
      <c r="K541" s="2">
        <v>9839</v>
      </c>
      <c r="L541" s="2">
        <v>21380</v>
      </c>
      <c r="M541" s="2">
        <v>15003</v>
      </c>
      <c r="N541" s="2">
        <v>2780</v>
      </c>
      <c r="O541" s="2">
        <v>-5164</v>
      </c>
      <c r="P541" s="2">
        <v>991</v>
      </c>
      <c r="Q541" s="2">
        <v>676</v>
      </c>
      <c r="R541" s="2">
        <v>3684</v>
      </c>
      <c r="S541" s="2">
        <v>2378</v>
      </c>
      <c r="T541" s="2">
        <v>-1895</v>
      </c>
      <c r="U541" s="2">
        <v>-8218</v>
      </c>
    </row>
    <row r="542" spans="1:21" x14ac:dyDescent="0.3">
      <c r="A542" t="s">
        <v>22</v>
      </c>
      <c r="B542" t="s">
        <v>37</v>
      </c>
      <c r="C542" t="s">
        <v>367</v>
      </c>
      <c r="D542" s="3">
        <v>1243</v>
      </c>
      <c r="E542" s="3">
        <v>1420</v>
      </c>
      <c r="F542" s="3">
        <v>7527</v>
      </c>
      <c r="G542" s="3">
        <v>3271</v>
      </c>
      <c r="H542" s="2">
        <v>3222872</v>
      </c>
      <c r="I542" s="2">
        <v>3370439</v>
      </c>
      <c r="J542" s="2">
        <v>1324892</v>
      </c>
      <c r="K542" s="2">
        <v>1578974</v>
      </c>
      <c r="L542" s="2">
        <v>765389</v>
      </c>
      <c r="M542" s="2">
        <v>790952</v>
      </c>
      <c r="N542" s="2">
        <v>559503</v>
      </c>
      <c r="O542" s="2">
        <v>788022</v>
      </c>
      <c r="P542" s="2">
        <v>50978</v>
      </c>
      <c r="Q542" s="2">
        <v>56740</v>
      </c>
      <c r="R542" s="2">
        <v>189521</v>
      </c>
      <c r="S542" s="2">
        <v>199454</v>
      </c>
      <c r="T542" s="2">
        <v>319004</v>
      </c>
      <c r="U542" s="2">
        <v>531828</v>
      </c>
    </row>
    <row r="543" spans="1:21" x14ac:dyDescent="0.3">
      <c r="A543" t="s">
        <v>22</v>
      </c>
      <c r="B543" t="s">
        <v>37</v>
      </c>
      <c r="C543" t="s">
        <v>368</v>
      </c>
      <c r="D543" s="3">
        <v>0</v>
      </c>
      <c r="E543" s="3">
        <v>0</v>
      </c>
      <c r="F543" s="3">
        <v>0</v>
      </c>
      <c r="G543" s="3">
        <v>0</v>
      </c>
      <c r="H543" s="2">
        <v>968908.27</v>
      </c>
      <c r="I543" s="2">
        <v>1363439.44</v>
      </c>
      <c r="J543" s="2">
        <v>968908.27</v>
      </c>
      <c r="K543" s="2">
        <v>1363439.44</v>
      </c>
      <c r="L543" s="2">
        <v>0</v>
      </c>
      <c r="M543" s="2">
        <v>16725628.800000001</v>
      </c>
      <c r="N543" s="2">
        <v>968908.27</v>
      </c>
      <c r="O543" s="2">
        <v>-15362189.359999999</v>
      </c>
      <c r="P543" s="2">
        <v>0</v>
      </c>
      <c r="Q543" s="2">
        <v>1354629.1</v>
      </c>
      <c r="R543" s="2">
        <v>0</v>
      </c>
      <c r="S543" s="2">
        <v>4761784.76</v>
      </c>
      <c r="T543" s="2">
        <v>968908.27</v>
      </c>
      <c r="U543" s="2">
        <v>-21478603.219999999</v>
      </c>
    </row>
    <row r="544" spans="1:21" x14ac:dyDescent="0.3">
      <c r="A544" t="s">
        <v>22</v>
      </c>
      <c r="B544" t="s">
        <v>37</v>
      </c>
      <c r="C544" t="s">
        <v>5</v>
      </c>
      <c r="D544" s="3">
        <v>1247</v>
      </c>
      <c r="E544" s="3">
        <v>1424</v>
      </c>
      <c r="F544" s="3">
        <v>7527</v>
      </c>
      <c r="G544" s="3">
        <v>3271</v>
      </c>
      <c r="H544" s="2">
        <v>4191780.27</v>
      </c>
      <c r="I544" s="2">
        <v>4733878.4400000004</v>
      </c>
      <c r="J544" s="2">
        <v>2293800.27</v>
      </c>
      <c r="K544" s="2">
        <v>2942413.44</v>
      </c>
      <c r="L544" s="2">
        <v>765389</v>
      </c>
      <c r="M544" s="2">
        <v>17516580.800000001</v>
      </c>
      <c r="N544" s="2">
        <v>1528411.27</v>
      </c>
      <c r="O544" s="2">
        <v>-14574167.359999999</v>
      </c>
      <c r="P544" s="2">
        <v>50978</v>
      </c>
      <c r="Q544" s="2">
        <v>1411369.1</v>
      </c>
      <c r="R544" s="2">
        <v>189521</v>
      </c>
      <c r="S544" s="2">
        <v>4961238.76</v>
      </c>
      <c r="T544" s="2">
        <v>1287912.27</v>
      </c>
      <c r="U544" s="2">
        <v>-20946775.219999999</v>
      </c>
    </row>
    <row r="545" spans="1:21" x14ac:dyDescent="0.3">
      <c r="A545" t="s">
        <v>23</v>
      </c>
      <c r="B545" t="s">
        <v>4</v>
      </c>
      <c r="C545" t="s">
        <v>369</v>
      </c>
      <c r="D545" s="3">
        <v>763</v>
      </c>
      <c r="E545" s="3">
        <v>451</v>
      </c>
      <c r="F545" s="3">
        <v>26424</v>
      </c>
      <c r="G545" s="3">
        <v>9972</v>
      </c>
      <c r="H545" s="2">
        <v>4491318</v>
      </c>
      <c r="I545" s="2">
        <v>2464703</v>
      </c>
      <c r="J545" s="2">
        <v>2023602</v>
      </c>
      <c r="K545" s="2">
        <v>1091370</v>
      </c>
      <c r="L545" s="2">
        <v>1558919</v>
      </c>
      <c r="M545" s="2">
        <v>1277450</v>
      </c>
      <c r="N545" s="2">
        <v>464684</v>
      </c>
      <c r="O545" s="2">
        <v>-186080</v>
      </c>
      <c r="P545" s="2">
        <v>186395</v>
      </c>
      <c r="Q545" s="2">
        <v>212251</v>
      </c>
      <c r="R545" s="2">
        <v>1033156</v>
      </c>
      <c r="S545" s="2">
        <v>597909</v>
      </c>
      <c r="T545" s="2">
        <v>-754867</v>
      </c>
      <c r="U545" s="2">
        <v>-996240</v>
      </c>
    </row>
    <row r="546" spans="1:21" x14ac:dyDescent="0.3">
      <c r="A546" t="s">
        <v>23</v>
      </c>
      <c r="B546" t="s">
        <v>4</v>
      </c>
      <c r="C546" t="s">
        <v>5</v>
      </c>
      <c r="D546" s="3">
        <v>763</v>
      </c>
      <c r="E546" s="3">
        <v>451</v>
      </c>
      <c r="F546" s="3">
        <v>26424</v>
      </c>
      <c r="G546" s="3">
        <v>9972</v>
      </c>
      <c r="H546" s="2">
        <v>4491318</v>
      </c>
      <c r="I546" s="2">
        <v>2464703</v>
      </c>
      <c r="J546" s="2">
        <v>2023602</v>
      </c>
      <c r="K546" s="2">
        <v>1091370</v>
      </c>
      <c r="L546" s="2">
        <v>1558919</v>
      </c>
      <c r="M546" s="2">
        <v>1277450</v>
      </c>
      <c r="N546" s="2">
        <v>464684</v>
      </c>
      <c r="O546" s="2">
        <v>-186080</v>
      </c>
      <c r="P546" s="2">
        <v>186395</v>
      </c>
      <c r="Q546" s="2">
        <v>212251</v>
      </c>
      <c r="R546" s="2">
        <v>1033156</v>
      </c>
      <c r="S546" s="2">
        <v>597909</v>
      </c>
      <c r="T546" s="2">
        <v>-754867</v>
      </c>
      <c r="U546" s="2">
        <v>-996240</v>
      </c>
    </row>
    <row r="547" spans="1:21" x14ac:dyDescent="0.3">
      <c r="A547" t="s">
        <v>23</v>
      </c>
      <c r="B547" t="s">
        <v>37</v>
      </c>
      <c r="C547" t="s">
        <v>369</v>
      </c>
      <c r="D547" s="3">
        <v>1198</v>
      </c>
      <c r="E547" s="3">
        <v>422</v>
      </c>
      <c r="F547" s="3">
        <v>4381</v>
      </c>
      <c r="G547" s="3">
        <v>1289</v>
      </c>
      <c r="H547" s="2">
        <v>4037931</v>
      </c>
      <c r="I547" s="2">
        <v>1469159</v>
      </c>
      <c r="J547" s="2">
        <v>1551582</v>
      </c>
      <c r="K547" s="2">
        <v>654493</v>
      </c>
      <c r="L547" s="2">
        <v>1010893</v>
      </c>
      <c r="M547" s="2">
        <v>652963</v>
      </c>
      <c r="N547" s="2">
        <v>540689</v>
      </c>
      <c r="O547" s="2">
        <v>1530</v>
      </c>
      <c r="P547" s="2">
        <v>159475</v>
      </c>
      <c r="Q547" s="2">
        <v>126522</v>
      </c>
      <c r="R547" s="2">
        <v>883945</v>
      </c>
      <c r="S547" s="2">
        <v>356413</v>
      </c>
      <c r="T547" s="2">
        <v>-502732</v>
      </c>
      <c r="U547" s="2">
        <v>-481405</v>
      </c>
    </row>
    <row r="548" spans="1:21" x14ac:dyDescent="0.3">
      <c r="A548" t="s">
        <v>23</v>
      </c>
      <c r="B548" t="s">
        <v>37</v>
      </c>
      <c r="C548" t="s">
        <v>5</v>
      </c>
      <c r="D548" s="3">
        <v>1198</v>
      </c>
      <c r="E548" s="3">
        <v>422</v>
      </c>
      <c r="F548" s="3">
        <v>4381</v>
      </c>
      <c r="G548" s="3">
        <v>1289</v>
      </c>
      <c r="H548" s="2">
        <v>4037931</v>
      </c>
      <c r="I548" s="2">
        <v>1469159</v>
      </c>
      <c r="J548" s="2">
        <v>1551582</v>
      </c>
      <c r="K548" s="2">
        <v>654493</v>
      </c>
      <c r="L548" s="2">
        <v>1010893</v>
      </c>
      <c r="M548" s="2">
        <v>652963</v>
      </c>
      <c r="N548" s="2">
        <v>540689</v>
      </c>
      <c r="O548" s="2">
        <v>1530</v>
      </c>
      <c r="P548" s="2">
        <v>159475</v>
      </c>
      <c r="Q548" s="2">
        <v>126522</v>
      </c>
      <c r="R548" s="2">
        <v>883945</v>
      </c>
      <c r="S548" s="2">
        <v>356413</v>
      </c>
      <c r="T548" s="2">
        <v>-502732</v>
      </c>
      <c r="U548" s="2">
        <v>-481405</v>
      </c>
    </row>
    <row r="549" spans="1:21" x14ac:dyDescent="0.3">
      <c r="A549" t="s">
        <v>58</v>
      </c>
      <c r="B549" t="s">
        <v>4</v>
      </c>
      <c r="C549" t="s">
        <v>370</v>
      </c>
      <c r="D549" s="3">
        <v>0</v>
      </c>
      <c r="E549" s="3">
        <v>1</v>
      </c>
      <c r="F549" s="3">
        <v>0</v>
      </c>
      <c r="G549" s="3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</row>
    <row r="550" spans="1:21" x14ac:dyDescent="0.3">
      <c r="A550" t="s">
        <v>58</v>
      </c>
      <c r="B550" t="s">
        <v>4</v>
      </c>
      <c r="C550" t="s">
        <v>5</v>
      </c>
      <c r="D550" s="3">
        <v>3</v>
      </c>
      <c r="E550" s="3">
        <v>4</v>
      </c>
      <c r="F550" s="3">
        <v>0</v>
      </c>
      <c r="G550" s="3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</row>
    <row r="551" spans="1:21" x14ac:dyDescent="0.3">
      <c r="A551" t="s">
        <v>58</v>
      </c>
      <c r="B551" t="s">
        <v>34</v>
      </c>
      <c r="C551" t="s">
        <v>5</v>
      </c>
      <c r="D551" s="3">
        <v>2</v>
      </c>
      <c r="E551" s="3">
        <v>2</v>
      </c>
      <c r="F551" s="3">
        <v>0</v>
      </c>
      <c r="G551" s="3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</row>
    <row r="552" spans="1:21" x14ac:dyDescent="0.3">
      <c r="A552" t="s">
        <v>58</v>
      </c>
      <c r="B552" t="s">
        <v>37</v>
      </c>
      <c r="C552" t="s">
        <v>370</v>
      </c>
      <c r="D552" s="3">
        <v>6540</v>
      </c>
      <c r="E552" s="3">
        <v>4989</v>
      </c>
      <c r="F552" s="3">
        <v>43523</v>
      </c>
      <c r="G552" s="3">
        <v>35768</v>
      </c>
      <c r="H552" s="2">
        <v>9534325</v>
      </c>
      <c r="I552" s="2">
        <v>7072300</v>
      </c>
      <c r="J552" s="2">
        <v>2980240</v>
      </c>
      <c r="K552" s="2">
        <v>2670403</v>
      </c>
      <c r="L552" s="2">
        <v>2311721</v>
      </c>
      <c r="M552" s="2">
        <v>1760830</v>
      </c>
      <c r="N552" s="2">
        <v>668519</v>
      </c>
      <c r="O552" s="2">
        <v>909572</v>
      </c>
      <c r="P552" s="2">
        <v>256311</v>
      </c>
      <c r="Q552" s="2">
        <v>249584</v>
      </c>
      <c r="R552" s="2">
        <v>469846</v>
      </c>
      <c r="S552" s="2">
        <v>350203</v>
      </c>
      <c r="T552" s="2">
        <v>-57638</v>
      </c>
      <c r="U552" s="2">
        <v>309785</v>
      </c>
    </row>
    <row r="553" spans="1:21" x14ac:dyDescent="0.3">
      <c r="A553" t="s">
        <v>58</v>
      </c>
      <c r="B553" t="s">
        <v>37</v>
      </c>
      <c r="C553" t="s">
        <v>371</v>
      </c>
      <c r="D553" s="3">
        <v>0</v>
      </c>
      <c r="E553" s="3">
        <v>0</v>
      </c>
      <c r="F553" s="3">
        <v>0</v>
      </c>
      <c r="G553" s="3">
        <v>0</v>
      </c>
      <c r="H553" s="2">
        <v>6107977.8799999999</v>
      </c>
      <c r="I553" s="2">
        <v>3986120.42</v>
      </c>
      <c r="J553" s="2">
        <v>1757145.7</v>
      </c>
      <c r="K553" s="2">
        <v>770835.08</v>
      </c>
      <c r="L553" s="2">
        <v>1477545.07</v>
      </c>
      <c r="M553" s="2">
        <v>996736.06</v>
      </c>
      <c r="N553" s="2">
        <v>279600.63</v>
      </c>
      <c r="O553" s="2">
        <v>-225900.98</v>
      </c>
      <c r="P553" s="2">
        <v>164543.62</v>
      </c>
      <c r="Q553" s="2">
        <v>141279.72</v>
      </c>
      <c r="R553" s="2">
        <v>301804.02</v>
      </c>
      <c r="S553" s="2">
        <v>198236.04</v>
      </c>
      <c r="T553" s="2">
        <v>-186747.01</v>
      </c>
      <c r="U553" s="2">
        <v>-565416.74</v>
      </c>
    </row>
    <row r="554" spans="1:21" x14ac:dyDescent="0.3">
      <c r="A554" t="s">
        <v>58</v>
      </c>
      <c r="B554" t="s">
        <v>37</v>
      </c>
      <c r="C554" t="s">
        <v>5</v>
      </c>
      <c r="D554" s="3">
        <v>6550</v>
      </c>
      <c r="E554" s="3">
        <v>4999</v>
      </c>
      <c r="F554" s="3">
        <v>43523</v>
      </c>
      <c r="G554" s="3">
        <v>35768</v>
      </c>
      <c r="H554" s="2">
        <v>15642302.880000001</v>
      </c>
      <c r="I554" s="2">
        <v>11058420.42</v>
      </c>
      <c r="J554" s="2">
        <v>4737385.7</v>
      </c>
      <c r="K554" s="2">
        <v>3441238.08</v>
      </c>
      <c r="L554" s="2">
        <v>3789266.07</v>
      </c>
      <c r="M554" s="2">
        <v>2757566.06</v>
      </c>
      <c r="N554" s="2">
        <v>948119.63</v>
      </c>
      <c r="O554" s="2">
        <v>683671.02</v>
      </c>
      <c r="P554" s="2">
        <v>420854.62</v>
      </c>
      <c r="Q554" s="2">
        <v>390863.72</v>
      </c>
      <c r="R554" s="2">
        <v>771650.02</v>
      </c>
      <c r="S554" s="2">
        <v>548439.04000000004</v>
      </c>
      <c r="T554" s="2">
        <v>-244385.01</v>
      </c>
      <c r="U554" s="2">
        <v>-255631.74</v>
      </c>
    </row>
    <row r="555" spans="1:21" x14ac:dyDescent="0.3">
      <c r="A555" t="s">
        <v>24</v>
      </c>
      <c r="B555" t="s">
        <v>4</v>
      </c>
      <c r="C555" t="s">
        <v>372</v>
      </c>
      <c r="D555" s="3">
        <v>2</v>
      </c>
      <c r="E555" s="3">
        <v>9</v>
      </c>
      <c r="F555" s="3">
        <v>1</v>
      </c>
      <c r="G555" s="3">
        <v>14</v>
      </c>
      <c r="H555" s="2">
        <v>150</v>
      </c>
      <c r="I555" s="2">
        <v>638</v>
      </c>
      <c r="J555" s="2">
        <v>30</v>
      </c>
      <c r="K555" s="2">
        <v>293</v>
      </c>
      <c r="L555" s="2">
        <v>83</v>
      </c>
      <c r="M555" s="2">
        <v>373</v>
      </c>
      <c r="N555" s="2">
        <v>-53</v>
      </c>
      <c r="O555" s="2">
        <v>-79</v>
      </c>
      <c r="P555" s="2">
        <v>77</v>
      </c>
      <c r="Q555" s="2">
        <v>322</v>
      </c>
      <c r="R555" s="2">
        <v>47</v>
      </c>
      <c r="S555" s="2">
        <v>214</v>
      </c>
      <c r="T555" s="2">
        <v>-177</v>
      </c>
      <c r="U555" s="2">
        <v>-615</v>
      </c>
    </row>
    <row r="556" spans="1:21" x14ac:dyDescent="0.3">
      <c r="A556" t="s">
        <v>24</v>
      </c>
      <c r="B556" t="s">
        <v>4</v>
      </c>
      <c r="C556" t="s">
        <v>5</v>
      </c>
      <c r="D556" s="3">
        <v>2</v>
      </c>
      <c r="E556" s="3">
        <v>9</v>
      </c>
      <c r="F556" s="3">
        <v>1</v>
      </c>
      <c r="G556" s="3">
        <v>14</v>
      </c>
      <c r="H556" s="2">
        <v>150</v>
      </c>
      <c r="I556" s="2">
        <v>638</v>
      </c>
      <c r="J556" s="2">
        <v>30</v>
      </c>
      <c r="K556" s="2">
        <v>293</v>
      </c>
      <c r="L556" s="2">
        <v>83</v>
      </c>
      <c r="M556" s="2">
        <v>373</v>
      </c>
      <c r="N556" s="2">
        <v>-53</v>
      </c>
      <c r="O556" s="2">
        <v>-79</v>
      </c>
      <c r="P556" s="2">
        <v>77</v>
      </c>
      <c r="Q556" s="2">
        <v>322</v>
      </c>
      <c r="R556" s="2">
        <v>47</v>
      </c>
      <c r="S556" s="2">
        <v>214</v>
      </c>
      <c r="T556" s="2">
        <v>-177</v>
      </c>
      <c r="U556" s="2">
        <v>-615</v>
      </c>
    </row>
    <row r="557" spans="1:21" x14ac:dyDescent="0.3">
      <c r="A557" t="s">
        <v>24</v>
      </c>
      <c r="B557" t="s">
        <v>34</v>
      </c>
      <c r="C557" t="s">
        <v>372</v>
      </c>
      <c r="D557" s="3">
        <v>45</v>
      </c>
      <c r="E557" s="3">
        <v>27</v>
      </c>
      <c r="F557" s="3">
        <v>124</v>
      </c>
      <c r="G557" s="3">
        <v>112</v>
      </c>
      <c r="H557" s="2">
        <v>16053</v>
      </c>
      <c r="I557" s="2">
        <v>11949</v>
      </c>
      <c r="J557" s="2">
        <v>4863</v>
      </c>
      <c r="K557" s="2">
        <v>2528</v>
      </c>
      <c r="L557" s="2">
        <v>8810</v>
      </c>
      <c r="M557" s="2">
        <v>6879</v>
      </c>
      <c r="N557" s="2">
        <v>-3947</v>
      </c>
      <c r="O557" s="2">
        <v>-4351</v>
      </c>
      <c r="P557" s="2">
        <v>8219</v>
      </c>
      <c r="Q557" s="2">
        <v>5941</v>
      </c>
      <c r="R557" s="2">
        <v>5002</v>
      </c>
      <c r="S557" s="2">
        <v>3955</v>
      </c>
      <c r="T557" s="2">
        <v>-17168</v>
      </c>
      <c r="U557" s="2">
        <v>-14247</v>
      </c>
    </row>
    <row r="558" spans="1:21" x14ac:dyDescent="0.3">
      <c r="A558" t="s">
        <v>24</v>
      </c>
      <c r="B558" t="s">
        <v>34</v>
      </c>
      <c r="C558" t="s">
        <v>5</v>
      </c>
      <c r="D558" s="3">
        <v>45</v>
      </c>
      <c r="E558" s="3">
        <v>27</v>
      </c>
      <c r="F558" s="3">
        <v>124</v>
      </c>
      <c r="G558" s="3">
        <v>112</v>
      </c>
      <c r="H558" s="2">
        <v>16053</v>
      </c>
      <c r="I558" s="2">
        <v>11949</v>
      </c>
      <c r="J558" s="2">
        <v>4863</v>
      </c>
      <c r="K558" s="2">
        <v>2528</v>
      </c>
      <c r="L558" s="2">
        <v>8810</v>
      </c>
      <c r="M558" s="2">
        <v>6879</v>
      </c>
      <c r="N558" s="2">
        <v>-3947</v>
      </c>
      <c r="O558" s="2">
        <v>-4351</v>
      </c>
      <c r="P558" s="2">
        <v>8219</v>
      </c>
      <c r="Q558" s="2">
        <v>5941</v>
      </c>
      <c r="R558" s="2">
        <v>5002</v>
      </c>
      <c r="S558" s="2">
        <v>3955</v>
      </c>
      <c r="T558" s="2">
        <v>-17168</v>
      </c>
      <c r="U558" s="2">
        <v>-14247</v>
      </c>
    </row>
    <row r="559" spans="1:21" x14ac:dyDescent="0.3">
      <c r="A559" t="s">
        <v>24</v>
      </c>
      <c r="B559" t="s">
        <v>37</v>
      </c>
      <c r="C559" t="s">
        <v>372</v>
      </c>
      <c r="D559" s="3">
        <v>2727</v>
      </c>
      <c r="E559" s="3">
        <v>2289</v>
      </c>
      <c r="F559" s="3">
        <v>20824</v>
      </c>
      <c r="G559" s="3">
        <v>11388</v>
      </c>
      <c r="H559" s="2">
        <v>1494536</v>
      </c>
      <c r="I559" s="2">
        <v>1400706</v>
      </c>
      <c r="J559" s="2">
        <v>509968</v>
      </c>
      <c r="K559" s="2">
        <v>562534</v>
      </c>
      <c r="L559" s="2">
        <v>813945</v>
      </c>
      <c r="M559" s="2">
        <v>814726</v>
      </c>
      <c r="N559" s="2">
        <v>-303977</v>
      </c>
      <c r="O559" s="2">
        <v>-252192</v>
      </c>
      <c r="P559" s="2">
        <v>757482</v>
      </c>
      <c r="Q559" s="2">
        <v>703648</v>
      </c>
      <c r="R559" s="2">
        <v>460874</v>
      </c>
      <c r="S559" s="2">
        <v>468454</v>
      </c>
      <c r="T559" s="2">
        <v>-1522332</v>
      </c>
      <c r="U559" s="2">
        <v>-1424294</v>
      </c>
    </row>
    <row r="560" spans="1:21" x14ac:dyDescent="0.3">
      <c r="A560" t="s">
        <v>24</v>
      </c>
      <c r="B560" t="s">
        <v>37</v>
      </c>
      <c r="C560" t="s">
        <v>373</v>
      </c>
      <c r="D560" s="3">
        <v>0</v>
      </c>
      <c r="E560" s="3">
        <v>0</v>
      </c>
      <c r="F560" s="3">
        <v>0</v>
      </c>
      <c r="G560" s="3">
        <v>0</v>
      </c>
      <c r="H560" s="2">
        <v>3163101</v>
      </c>
      <c r="I560" s="2">
        <v>3097265.96</v>
      </c>
      <c r="J560" s="2">
        <v>2766685.15</v>
      </c>
      <c r="K560" s="2">
        <v>2496587.06</v>
      </c>
      <c r="L560" s="2">
        <v>1796134.7</v>
      </c>
      <c r="M560" s="2">
        <v>1790890.79</v>
      </c>
      <c r="N560" s="2">
        <v>970550.45</v>
      </c>
      <c r="O560" s="2">
        <v>705696.27</v>
      </c>
      <c r="P560" s="2">
        <v>1675400.87</v>
      </c>
      <c r="Q560" s="2">
        <v>1546724.99</v>
      </c>
      <c r="R560" s="2">
        <v>1019837.92</v>
      </c>
      <c r="S560" s="2">
        <v>1029733.69</v>
      </c>
      <c r="T560" s="2">
        <v>-1724688.34</v>
      </c>
      <c r="U560" s="2">
        <v>-1870762.41</v>
      </c>
    </row>
    <row r="561" spans="1:21" x14ac:dyDescent="0.3">
      <c r="A561" t="s">
        <v>24</v>
      </c>
      <c r="B561" t="s">
        <v>37</v>
      </c>
      <c r="C561" t="s">
        <v>374</v>
      </c>
      <c r="D561" s="3">
        <v>2</v>
      </c>
      <c r="E561" s="3">
        <v>0</v>
      </c>
      <c r="F561" s="3">
        <v>5</v>
      </c>
      <c r="G561" s="3">
        <v>0</v>
      </c>
      <c r="H561" s="2">
        <v>1755</v>
      </c>
      <c r="I561" s="2">
        <v>0</v>
      </c>
      <c r="J561" s="2">
        <v>89</v>
      </c>
      <c r="K561" s="2">
        <v>0</v>
      </c>
      <c r="L561" s="2">
        <v>0</v>
      </c>
      <c r="M561" s="2">
        <v>0</v>
      </c>
      <c r="N561" s="2">
        <v>89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89</v>
      </c>
      <c r="U561" s="2">
        <v>0</v>
      </c>
    </row>
    <row r="562" spans="1:21" x14ac:dyDescent="0.3">
      <c r="A562" t="s">
        <v>24</v>
      </c>
      <c r="B562" t="s">
        <v>37</v>
      </c>
      <c r="C562" t="s">
        <v>5</v>
      </c>
      <c r="D562" s="3">
        <v>2730</v>
      </c>
      <c r="E562" s="3">
        <v>2290</v>
      </c>
      <c r="F562" s="3">
        <v>20829</v>
      </c>
      <c r="G562" s="3">
        <v>11388</v>
      </c>
      <c r="H562" s="2">
        <v>4659392</v>
      </c>
      <c r="I562" s="2">
        <v>4497971.96</v>
      </c>
      <c r="J562" s="2">
        <v>3276742.15</v>
      </c>
      <c r="K562" s="2">
        <v>3059121.06</v>
      </c>
      <c r="L562" s="2">
        <v>2610079.7000000002</v>
      </c>
      <c r="M562" s="2">
        <v>2605616.79</v>
      </c>
      <c r="N562" s="2">
        <v>666662.44999999995</v>
      </c>
      <c r="O562" s="2">
        <v>453504.27</v>
      </c>
      <c r="P562" s="2">
        <v>2432882.87</v>
      </c>
      <c r="Q562" s="2">
        <v>2250372.9900000002</v>
      </c>
      <c r="R562" s="2">
        <v>1480711.92</v>
      </c>
      <c r="S562" s="2">
        <v>1498187.69</v>
      </c>
      <c r="T562" s="2">
        <v>-3246931.34</v>
      </c>
      <c r="U562" s="2">
        <v>-3295056.41</v>
      </c>
    </row>
    <row r="563" spans="1:21" x14ac:dyDescent="0.3">
      <c r="A563" t="s">
        <v>59</v>
      </c>
      <c r="B563" t="s">
        <v>37</v>
      </c>
      <c r="C563" t="s">
        <v>375</v>
      </c>
      <c r="D563" s="3">
        <v>0</v>
      </c>
      <c r="E563" s="3">
        <v>934</v>
      </c>
      <c r="F563" s="3">
        <v>0</v>
      </c>
      <c r="G563" s="3">
        <v>1184</v>
      </c>
      <c r="H563" s="2">
        <v>0</v>
      </c>
      <c r="I563" s="2">
        <v>328636</v>
      </c>
      <c r="J563" s="2">
        <v>0</v>
      </c>
      <c r="K563" s="2">
        <v>103968</v>
      </c>
      <c r="L563" s="2">
        <v>0</v>
      </c>
      <c r="M563" s="2">
        <v>234565</v>
      </c>
      <c r="N563" s="2">
        <v>0</v>
      </c>
      <c r="O563" s="2">
        <v>-130597</v>
      </c>
      <c r="P563" s="2">
        <v>0</v>
      </c>
      <c r="Q563" s="2">
        <v>272</v>
      </c>
      <c r="R563" s="2">
        <v>0</v>
      </c>
      <c r="S563" s="2">
        <v>422193</v>
      </c>
      <c r="T563" s="2">
        <v>0</v>
      </c>
      <c r="U563" s="2">
        <v>-553062</v>
      </c>
    </row>
    <row r="564" spans="1:21" x14ac:dyDescent="0.3">
      <c r="A564" t="s">
        <v>59</v>
      </c>
      <c r="B564" t="s">
        <v>37</v>
      </c>
      <c r="C564" t="s">
        <v>376</v>
      </c>
      <c r="D564" s="3">
        <v>0</v>
      </c>
      <c r="E564" s="3">
        <v>0</v>
      </c>
      <c r="F564" s="3">
        <v>0</v>
      </c>
      <c r="G564" s="3">
        <v>0</v>
      </c>
      <c r="H564" s="2">
        <v>75575.66</v>
      </c>
      <c r="I564" s="2">
        <v>0</v>
      </c>
      <c r="J564" s="2">
        <v>24757.919999999998</v>
      </c>
      <c r="K564" s="2">
        <v>0</v>
      </c>
      <c r="L564" s="2">
        <v>240723.89</v>
      </c>
      <c r="M564" s="2">
        <v>0</v>
      </c>
      <c r="N564" s="2">
        <v>-215965.97</v>
      </c>
      <c r="O564" s="2">
        <v>0</v>
      </c>
      <c r="P564" s="2">
        <v>4932.05</v>
      </c>
      <c r="Q564" s="2">
        <v>0</v>
      </c>
      <c r="R564" s="2">
        <v>457373.19</v>
      </c>
      <c r="S564" s="2">
        <v>0</v>
      </c>
      <c r="T564" s="2">
        <v>-678271.21</v>
      </c>
      <c r="U564" s="2">
        <v>0</v>
      </c>
    </row>
    <row r="565" spans="1:21" x14ac:dyDescent="0.3">
      <c r="A565" t="s">
        <v>59</v>
      </c>
      <c r="B565" t="s">
        <v>37</v>
      </c>
      <c r="C565" t="s">
        <v>377</v>
      </c>
      <c r="D565" s="3">
        <v>54</v>
      </c>
      <c r="E565" s="3">
        <v>0</v>
      </c>
      <c r="F565" s="3">
        <v>115</v>
      </c>
      <c r="G565" s="3">
        <v>0</v>
      </c>
      <c r="H565" s="2">
        <v>37405</v>
      </c>
      <c r="I565" s="2">
        <v>0</v>
      </c>
      <c r="J565" s="2">
        <v>18910</v>
      </c>
      <c r="K565" s="2">
        <v>0</v>
      </c>
      <c r="L565" s="2">
        <v>13218</v>
      </c>
      <c r="M565" s="2">
        <v>0</v>
      </c>
      <c r="N565" s="2">
        <v>5693</v>
      </c>
      <c r="O565" s="2">
        <v>0</v>
      </c>
      <c r="P565" s="2">
        <v>1789</v>
      </c>
      <c r="Q565" s="2">
        <v>0</v>
      </c>
      <c r="R565" s="2">
        <v>2319</v>
      </c>
      <c r="S565" s="2">
        <v>0</v>
      </c>
      <c r="T565" s="2">
        <v>1584</v>
      </c>
      <c r="U565" s="2">
        <v>0</v>
      </c>
    </row>
    <row r="566" spans="1:21" x14ac:dyDescent="0.3">
      <c r="A566" t="s">
        <v>59</v>
      </c>
      <c r="B566" t="s">
        <v>37</v>
      </c>
      <c r="C566" t="s">
        <v>378</v>
      </c>
      <c r="D566" s="3">
        <v>0</v>
      </c>
      <c r="E566" s="3">
        <v>0</v>
      </c>
      <c r="F566" s="3">
        <v>0</v>
      </c>
      <c r="G566" s="3">
        <v>0</v>
      </c>
      <c r="H566" s="2">
        <v>188310</v>
      </c>
      <c r="I566" s="2">
        <v>0</v>
      </c>
      <c r="J566" s="2">
        <v>61121.88</v>
      </c>
      <c r="K566" s="2">
        <v>0</v>
      </c>
      <c r="L566" s="2">
        <v>90753.97</v>
      </c>
      <c r="M566" s="2">
        <v>0</v>
      </c>
      <c r="N566" s="2">
        <v>-29632.09</v>
      </c>
      <c r="O566" s="2">
        <v>0</v>
      </c>
      <c r="P566" s="2">
        <v>12285.23</v>
      </c>
      <c r="Q566" s="2">
        <v>0</v>
      </c>
      <c r="R566" s="2">
        <v>15924.27</v>
      </c>
      <c r="S566" s="2">
        <v>0</v>
      </c>
      <c r="T566" s="2">
        <v>-57841.59</v>
      </c>
      <c r="U566" s="2">
        <v>0</v>
      </c>
    </row>
    <row r="567" spans="1:21" x14ac:dyDescent="0.3">
      <c r="A567" t="s">
        <v>59</v>
      </c>
      <c r="B567" t="s">
        <v>37</v>
      </c>
      <c r="C567" t="s">
        <v>379</v>
      </c>
      <c r="D567" s="3">
        <v>26</v>
      </c>
      <c r="E567" s="3">
        <v>0</v>
      </c>
      <c r="F567" s="3">
        <v>83</v>
      </c>
      <c r="G567" s="3">
        <v>0</v>
      </c>
      <c r="H567" s="2">
        <v>56099</v>
      </c>
      <c r="I567" s="2">
        <v>0</v>
      </c>
      <c r="J567" s="2">
        <v>13614</v>
      </c>
      <c r="K567" s="2">
        <v>0</v>
      </c>
      <c r="L567" s="2">
        <v>11434</v>
      </c>
      <c r="M567" s="2">
        <v>0</v>
      </c>
      <c r="N567" s="2">
        <v>2180</v>
      </c>
      <c r="O567" s="2">
        <v>0</v>
      </c>
      <c r="P567" s="2">
        <v>2563</v>
      </c>
      <c r="Q567" s="2">
        <v>0</v>
      </c>
      <c r="R567" s="2">
        <v>2132</v>
      </c>
      <c r="S567" s="2">
        <v>0</v>
      </c>
      <c r="T567" s="2">
        <v>-2515</v>
      </c>
      <c r="U567" s="2">
        <v>0</v>
      </c>
    </row>
    <row r="568" spans="1:21" x14ac:dyDescent="0.3">
      <c r="A568" t="s">
        <v>59</v>
      </c>
      <c r="B568" t="s">
        <v>37</v>
      </c>
      <c r="C568" t="s">
        <v>380</v>
      </c>
      <c r="D568" s="3">
        <v>0</v>
      </c>
      <c r="E568" s="3">
        <v>0</v>
      </c>
      <c r="F568" s="3">
        <v>0</v>
      </c>
      <c r="G568" s="3">
        <v>0</v>
      </c>
      <c r="H568" s="2">
        <v>248792.1</v>
      </c>
      <c r="I568" s="2">
        <v>0</v>
      </c>
      <c r="J568" s="2">
        <v>82993.81</v>
      </c>
      <c r="K568" s="2">
        <v>0</v>
      </c>
      <c r="L568" s="2">
        <v>65441.5</v>
      </c>
      <c r="M568" s="2">
        <v>0</v>
      </c>
      <c r="N568" s="2">
        <v>17552.310000000001</v>
      </c>
      <c r="O568" s="2">
        <v>0</v>
      </c>
      <c r="P568" s="2">
        <v>16229.68</v>
      </c>
      <c r="Q568" s="2">
        <v>0</v>
      </c>
      <c r="R568" s="2">
        <v>13503.63</v>
      </c>
      <c r="S568" s="2">
        <v>0</v>
      </c>
      <c r="T568" s="2">
        <v>-12181</v>
      </c>
      <c r="U568" s="2">
        <v>0</v>
      </c>
    </row>
    <row r="569" spans="1:21" x14ac:dyDescent="0.3">
      <c r="A569" t="s">
        <v>59</v>
      </c>
      <c r="B569" t="s">
        <v>37</v>
      </c>
      <c r="C569" t="s">
        <v>381</v>
      </c>
      <c r="D569" s="3">
        <v>105</v>
      </c>
      <c r="E569" s="3">
        <v>0</v>
      </c>
      <c r="F569" s="3">
        <v>157</v>
      </c>
      <c r="G569" s="3">
        <v>0</v>
      </c>
      <c r="H569" s="2">
        <v>21072</v>
      </c>
      <c r="I569" s="2">
        <v>0</v>
      </c>
      <c r="J569" s="2">
        <v>4204</v>
      </c>
      <c r="K569" s="2">
        <v>0</v>
      </c>
      <c r="L569" s="2">
        <v>7540</v>
      </c>
      <c r="M569" s="2">
        <v>0</v>
      </c>
      <c r="N569" s="2">
        <v>-3336</v>
      </c>
      <c r="O569" s="2">
        <v>0</v>
      </c>
      <c r="P569" s="2">
        <v>1230</v>
      </c>
      <c r="Q569" s="2">
        <v>0</v>
      </c>
      <c r="R569" s="2">
        <v>1399</v>
      </c>
      <c r="S569" s="2">
        <v>0</v>
      </c>
      <c r="T569" s="2">
        <v>-5965</v>
      </c>
      <c r="U569" s="2">
        <v>0</v>
      </c>
    </row>
    <row r="570" spans="1:21" x14ac:dyDescent="0.3">
      <c r="A570" t="s">
        <v>59</v>
      </c>
      <c r="B570" t="s">
        <v>37</v>
      </c>
      <c r="C570" t="s">
        <v>382</v>
      </c>
      <c r="D570" s="3">
        <v>0</v>
      </c>
      <c r="E570" s="3">
        <v>0</v>
      </c>
      <c r="F570" s="3">
        <v>0</v>
      </c>
      <c r="G570" s="3">
        <v>0</v>
      </c>
      <c r="H570" s="2">
        <v>134452.21</v>
      </c>
      <c r="I570" s="2">
        <v>0</v>
      </c>
      <c r="J570" s="2">
        <v>42825.39</v>
      </c>
      <c r="K570" s="2">
        <v>0</v>
      </c>
      <c r="L570" s="2">
        <v>53766.46</v>
      </c>
      <c r="M570" s="2">
        <v>0</v>
      </c>
      <c r="N570" s="2">
        <v>-10941.07</v>
      </c>
      <c r="O570" s="2">
        <v>0</v>
      </c>
      <c r="P570" s="2">
        <v>8769.9500000000007</v>
      </c>
      <c r="Q570" s="2">
        <v>0</v>
      </c>
      <c r="R570" s="2">
        <v>9976.36</v>
      </c>
      <c r="S570" s="2">
        <v>0</v>
      </c>
      <c r="T570" s="2">
        <v>-29687.38</v>
      </c>
      <c r="U570" s="2">
        <v>0</v>
      </c>
    </row>
    <row r="571" spans="1:21" x14ac:dyDescent="0.3">
      <c r="A571" t="s">
        <v>59</v>
      </c>
      <c r="B571" t="s">
        <v>37</v>
      </c>
      <c r="C571" t="s">
        <v>383</v>
      </c>
      <c r="D571" s="3">
        <v>37</v>
      </c>
      <c r="E571" s="3">
        <v>0</v>
      </c>
      <c r="F571" s="3">
        <v>98</v>
      </c>
      <c r="G571" s="3">
        <v>0</v>
      </c>
      <c r="H571" s="2">
        <v>11007</v>
      </c>
      <c r="I571" s="2">
        <v>0</v>
      </c>
      <c r="J571" s="2">
        <v>2325</v>
      </c>
      <c r="K571" s="2">
        <v>0</v>
      </c>
      <c r="L571" s="2">
        <v>4999</v>
      </c>
      <c r="M571" s="2">
        <v>0</v>
      </c>
      <c r="N571" s="2">
        <v>-2674</v>
      </c>
      <c r="O571" s="2">
        <v>0</v>
      </c>
      <c r="P571" s="2">
        <v>572</v>
      </c>
      <c r="Q571" s="2">
        <v>0</v>
      </c>
      <c r="R571" s="2">
        <v>911</v>
      </c>
      <c r="S571" s="2">
        <v>0</v>
      </c>
      <c r="T571" s="2">
        <v>-4157</v>
      </c>
      <c r="U571" s="2">
        <v>0</v>
      </c>
    </row>
    <row r="572" spans="1:21" x14ac:dyDescent="0.3">
      <c r="A572" t="s">
        <v>59</v>
      </c>
      <c r="B572" t="s">
        <v>37</v>
      </c>
      <c r="C572" t="s">
        <v>384</v>
      </c>
      <c r="D572" s="3">
        <v>0</v>
      </c>
      <c r="E572" s="3">
        <v>0</v>
      </c>
      <c r="F572" s="3">
        <v>0</v>
      </c>
      <c r="G572" s="3">
        <v>0</v>
      </c>
      <c r="H572" s="2">
        <v>61612.59</v>
      </c>
      <c r="I572" s="2">
        <v>0</v>
      </c>
      <c r="J572" s="2">
        <v>21385.74</v>
      </c>
      <c r="K572" s="2">
        <v>0</v>
      </c>
      <c r="L572" s="2">
        <v>35145.089999999997</v>
      </c>
      <c r="M572" s="2">
        <v>0</v>
      </c>
      <c r="N572" s="2">
        <v>-13759.35</v>
      </c>
      <c r="O572" s="2">
        <v>0</v>
      </c>
      <c r="P572" s="2">
        <v>4021.29</v>
      </c>
      <c r="Q572" s="2">
        <v>0</v>
      </c>
      <c r="R572" s="2">
        <v>6402.18</v>
      </c>
      <c r="S572" s="2">
        <v>0</v>
      </c>
      <c r="T572" s="2">
        <v>-24182.82</v>
      </c>
      <c r="U572" s="2">
        <v>0</v>
      </c>
    </row>
    <row r="573" spans="1:21" x14ac:dyDescent="0.3">
      <c r="A573" t="s">
        <v>59</v>
      </c>
      <c r="B573" t="s">
        <v>37</v>
      </c>
      <c r="C573" t="s">
        <v>5</v>
      </c>
      <c r="D573" s="3">
        <v>221</v>
      </c>
      <c r="E573" s="3">
        <v>934</v>
      </c>
      <c r="F573" s="3">
        <v>453</v>
      </c>
      <c r="G573" s="3">
        <v>1184</v>
      </c>
      <c r="H573" s="2">
        <v>834325.56</v>
      </c>
      <c r="I573" s="2">
        <v>328636</v>
      </c>
      <c r="J573" s="2">
        <v>272137.74</v>
      </c>
      <c r="K573" s="2">
        <v>103968</v>
      </c>
      <c r="L573" s="2">
        <v>523021.91</v>
      </c>
      <c r="M573" s="2">
        <v>234565</v>
      </c>
      <c r="N573" s="2">
        <v>-250883.17</v>
      </c>
      <c r="O573" s="2">
        <v>-130597</v>
      </c>
      <c r="P573" s="2">
        <v>52392.2</v>
      </c>
      <c r="Q573" s="2">
        <v>272</v>
      </c>
      <c r="R573" s="2">
        <v>509940.63</v>
      </c>
      <c r="S573" s="2">
        <v>422193</v>
      </c>
      <c r="T573" s="2">
        <v>-813217</v>
      </c>
      <c r="U573" s="2">
        <v>-553062</v>
      </c>
    </row>
    <row r="574" spans="1:21" x14ac:dyDescent="0.3">
      <c r="A574" t="s">
        <v>25</v>
      </c>
      <c r="B574" t="s">
        <v>4</v>
      </c>
      <c r="C574" t="s">
        <v>385</v>
      </c>
      <c r="D574" s="3">
        <v>11</v>
      </c>
      <c r="E574" s="3">
        <v>19</v>
      </c>
      <c r="F574" s="3">
        <v>11</v>
      </c>
      <c r="G574" s="3">
        <v>24</v>
      </c>
      <c r="H574" s="2">
        <v>12205</v>
      </c>
      <c r="I574" s="2">
        <v>26056</v>
      </c>
      <c r="J574" s="2">
        <v>4142</v>
      </c>
      <c r="K574" s="2">
        <v>6437</v>
      </c>
      <c r="L574" s="2">
        <v>1269</v>
      </c>
      <c r="M574" s="2">
        <v>3395</v>
      </c>
      <c r="N574" s="2">
        <v>2873</v>
      </c>
      <c r="O574" s="2">
        <v>3042</v>
      </c>
      <c r="P574" s="2">
        <v>1</v>
      </c>
      <c r="Q574" s="2">
        <v>89</v>
      </c>
      <c r="R574" s="2">
        <v>429</v>
      </c>
      <c r="S574" s="2">
        <v>2099</v>
      </c>
      <c r="T574" s="2">
        <v>2443</v>
      </c>
      <c r="U574" s="2">
        <v>854</v>
      </c>
    </row>
    <row r="575" spans="1:21" x14ac:dyDescent="0.3">
      <c r="A575" t="s">
        <v>25</v>
      </c>
      <c r="B575" t="s">
        <v>4</v>
      </c>
      <c r="C575" t="s">
        <v>386</v>
      </c>
      <c r="D575" s="3">
        <v>8</v>
      </c>
      <c r="E575" s="3">
        <v>0</v>
      </c>
      <c r="F575" s="3">
        <v>12</v>
      </c>
      <c r="G575" s="3">
        <v>0</v>
      </c>
      <c r="H575" s="2">
        <v>24600</v>
      </c>
      <c r="I575" s="2">
        <v>0</v>
      </c>
      <c r="J575" s="2">
        <v>8787</v>
      </c>
      <c r="K575" s="2">
        <v>0</v>
      </c>
      <c r="L575" s="2">
        <v>5557</v>
      </c>
      <c r="M575" s="2">
        <v>0</v>
      </c>
      <c r="N575" s="2">
        <v>3230</v>
      </c>
      <c r="O575" s="2">
        <v>0</v>
      </c>
      <c r="P575" s="2">
        <v>278</v>
      </c>
      <c r="Q575" s="2">
        <v>0</v>
      </c>
      <c r="R575" s="2">
        <v>6467</v>
      </c>
      <c r="S575" s="2">
        <v>0</v>
      </c>
      <c r="T575" s="2">
        <v>-3515</v>
      </c>
      <c r="U575" s="2">
        <v>0</v>
      </c>
    </row>
    <row r="576" spans="1:21" x14ac:dyDescent="0.3">
      <c r="A576" t="s">
        <v>25</v>
      </c>
      <c r="B576" t="s">
        <v>4</v>
      </c>
      <c r="C576" t="s">
        <v>5</v>
      </c>
      <c r="D576" s="3">
        <v>20</v>
      </c>
      <c r="E576" s="3">
        <v>20</v>
      </c>
      <c r="F576" s="3">
        <v>23</v>
      </c>
      <c r="G576" s="3">
        <v>24</v>
      </c>
      <c r="H576" s="2">
        <v>36805</v>
      </c>
      <c r="I576" s="2">
        <v>26056</v>
      </c>
      <c r="J576" s="2">
        <v>12929</v>
      </c>
      <c r="K576" s="2">
        <v>6437</v>
      </c>
      <c r="L576" s="2">
        <v>6826</v>
      </c>
      <c r="M576" s="2">
        <v>3395</v>
      </c>
      <c r="N576" s="2">
        <v>6103</v>
      </c>
      <c r="O576" s="2">
        <v>3042</v>
      </c>
      <c r="P576" s="2">
        <v>279</v>
      </c>
      <c r="Q576" s="2">
        <v>89</v>
      </c>
      <c r="R576" s="2">
        <v>6896</v>
      </c>
      <c r="S576" s="2">
        <v>2099</v>
      </c>
      <c r="T576" s="2">
        <v>-1072</v>
      </c>
      <c r="U576" s="2">
        <v>854</v>
      </c>
    </row>
    <row r="577" spans="1:21" x14ac:dyDescent="0.3">
      <c r="A577" t="s">
        <v>25</v>
      </c>
      <c r="B577" t="s">
        <v>34</v>
      </c>
      <c r="C577" t="s">
        <v>385</v>
      </c>
      <c r="D577" s="3">
        <v>442</v>
      </c>
      <c r="E577" s="3">
        <v>585</v>
      </c>
      <c r="F577" s="3">
        <v>519</v>
      </c>
      <c r="G577" s="3">
        <v>649</v>
      </c>
      <c r="H577" s="2">
        <v>586399</v>
      </c>
      <c r="I577" s="2">
        <v>702830</v>
      </c>
      <c r="J577" s="2">
        <v>146188</v>
      </c>
      <c r="K577" s="2">
        <v>179141</v>
      </c>
      <c r="L577" s="2">
        <v>60417</v>
      </c>
      <c r="M577" s="2">
        <v>92456</v>
      </c>
      <c r="N577" s="2">
        <v>85772</v>
      </c>
      <c r="O577" s="2">
        <v>86685</v>
      </c>
      <c r="P577" s="2">
        <v>27</v>
      </c>
      <c r="Q577" s="2">
        <v>2422</v>
      </c>
      <c r="R577" s="2">
        <v>20399</v>
      </c>
      <c r="S577" s="2">
        <v>57162</v>
      </c>
      <c r="T577" s="2">
        <v>65346</v>
      </c>
      <c r="U577" s="2">
        <v>27101</v>
      </c>
    </row>
    <row r="578" spans="1:21" x14ac:dyDescent="0.3">
      <c r="A578" t="s">
        <v>25</v>
      </c>
      <c r="B578" t="s">
        <v>34</v>
      </c>
      <c r="C578" t="s">
        <v>386</v>
      </c>
      <c r="D578" s="3">
        <v>267</v>
      </c>
      <c r="E578" s="3">
        <v>0</v>
      </c>
      <c r="F578" s="3">
        <v>313</v>
      </c>
      <c r="G578" s="3">
        <v>0</v>
      </c>
      <c r="H578" s="2">
        <v>383230</v>
      </c>
      <c r="I578" s="2">
        <v>0</v>
      </c>
      <c r="J578" s="2">
        <v>116037</v>
      </c>
      <c r="K578" s="2">
        <v>0</v>
      </c>
      <c r="L578" s="2">
        <v>86575</v>
      </c>
      <c r="M578" s="2">
        <v>0</v>
      </c>
      <c r="N578" s="2">
        <v>29462</v>
      </c>
      <c r="O578" s="2">
        <v>0</v>
      </c>
      <c r="P578" s="2">
        <v>4326</v>
      </c>
      <c r="Q578" s="2">
        <v>0</v>
      </c>
      <c r="R578" s="2">
        <v>100752</v>
      </c>
      <c r="S578" s="2">
        <v>0</v>
      </c>
      <c r="T578" s="2">
        <v>-75616</v>
      </c>
      <c r="U578" s="2">
        <v>0</v>
      </c>
    </row>
    <row r="579" spans="1:21" x14ac:dyDescent="0.3">
      <c r="A579" t="s">
        <v>25</v>
      </c>
      <c r="B579" t="s">
        <v>34</v>
      </c>
      <c r="C579" t="s">
        <v>5</v>
      </c>
      <c r="D579" s="3">
        <v>709</v>
      </c>
      <c r="E579" s="3">
        <v>585</v>
      </c>
      <c r="F579" s="3">
        <v>832</v>
      </c>
      <c r="G579" s="3">
        <v>649</v>
      </c>
      <c r="H579" s="2">
        <v>969629</v>
      </c>
      <c r="I579" s="2">
        <v>702830</v>
      </c>
      <c r="J579" s="2">
        <v>262225</v>
      </c>
      <c r="K579" s="2">
        <v>179141</v>
      </c>
      <c r="L579" s="2">
        <v>146992</v>
      </c>
      <c r="M579" s="2">
        <v>92456</v>
      </c>
      <c r="N579" s="2">
        <v>115234</v>
      </c>
      <c r="O579" s="2">
        <v>86685</v>
      </c>
      <c r="P579" s="2">
        <v>4353</v>
      </c>
      <c r="Q579" s="2">
        <v>2422</v>
      </c>
      <c r="R579" s="2">
        <v>121151</v>
      </c>
      <c r="S579" s="2">
        <v>57162</v>
      </c>
      <c r="T579" s="2">
        <v>-10270</v>
      </c>
      <c r="U579" s="2">
        <v>27101</v>
      </c>
    </row>
    <row r="580" spans="1:21" x14ac:dyDescent="0.3">
      <c r="A580" t="s">
        <v>25</v>
      </c>
      <c r="B580" t="s">
        <v>37</v>
      </c>
      <c r="C580" t="s">
        <v>385</v>
      </c>
      <c r="D580" s="3">
        <v>35</v>
      </c>
      <c r="E580" s="3">
        <v>95</v>
      </c>
      <c r="F580" s="3">
        <v>35</v>
      </c>
      <c r="G580" s="3">
        <v>95</v>
      </c>
      <c r="H580" s="2">
        <v>39067</v>
      </c>
      <c r="I580" s="2">
        <v>102515</v>
      </c>
      <c r="J580" s="2">
        <v>6635</v>
      </c>
      <c r="K580" s="2">
        <v>22672</v>
      </c>
      <c r="L580" s="2">
        <v>4039</v>
      </c>
      <c r="M580" s="2">
        <v>13439</v>
      </c>
      <c r="N580" s="2">
        <v>2596</v>
      </c>
      <c r="O580" s="2">
        <v>9233</v>
      </c>
      <c r="P580" s="2">
        <v>2</v>
      </c>
      <c r="Q580" s="2">
        <v>352</v>
      </c>
      <c r="R580" s="2">
        <v>1364</v>
      </c>
      <c r="S580" s="2">
        <v>8309</v>
      </c>
      <c r="T580" s="2">
        <v>1231</v>
      </c>
      <c r="U580" s="2">
        <v>572</v>
      </c>
    </row>
    <row r="581" spans="1:21" x14ac:dyDescent="0.3">
      <c r="A581" t="s">
        <v>25</v>
      </c>
      <c r="B581" t="s">
        <v>37</v>
      </c>
      <c r="C581" t="s">
        <v>386</v>
      </c>
      <c r="D581" s="3">
        <v>11</v>
      </c>
      <c r="E581" s="3">
        <v>0</v>
      </c>
      <c r="F581" s="3">
        <v>11</v>
      </c>
      <c r="G581" s="3">
        <v>0</v>
      </c>
      <c r="H581" s="2">
        <v>12815</v>
      </c>
      <c r="I581" s="2">
        <v>0</v>
      </c>
      <c r="J581" s="2">
        <v>5794</v>
      </c>
      <c r="K581" s="2">
        <v>0</v>
      </c>
      <c r="L581" s="2">
        <v>2895</v>
      </c>
      <c r="M581" s="2">
        <v>0</v>
      </c>
      <c r="N581" s="2">
        <v>2899</v>
      </c>
      <c r="O581" s="2">
        <v>0</v>
      </c>
      <c r="P581" s="2">
        <v>145</v>
      </c>
      <c r="Q581" s="2">
        <v>0</v>
      </c>
      <c r="R581" s="2">
        <v>3369</v>
      </c>
      <c r="S581" s="2">
        <v>0</v>
      </c>
      <c r="T581" s="2">
        <v>-615</v>
      </c>
      <c r="U581" s="2">
        <v>0</v>
      </c>
    </row>
    <row r="582" spans="1:21" x14ac:dyDescent="0.3">
      <c r="A582" t="s">
        <v>25</v>
      </c>
      <c r="B582" t="s">
        <v>37</v>
      </c>
      <c r="C582" t="s">
        <v>5</v>
      </c>
      <c r="D582" s="3">
        <v>47</v>
      </c>
      <c r="E582" s="3">
        <v>96</v>
      </c>
      <c r="F582" s="3">
        <v>46</v>
      </c>
      <c r="G582" s="3">
        <v>95</v>
      </c>
      <c r="H582" s="2">
        <v>51882</v>
      </c>
      <c r="I582" s="2">
        <v>102515</v>
      </c>
      <c r="J582" s="2">
        <v>12429</v>
      </c>
      <c r="K582" s="2">
        <v>22672</v>
      </c>
      <c r="L582" s="2">
        <v>6934</v>
      </c>
      <c r="M582" s="2">
        <v>13439</v>
      </c>
      <c r="N582" s="2">
        <v>5495</v>
      </c>
      <c r="O582" s="2">
        <v>9233</v>
      </c>
      <c r="P582" s="2">
        <v>147</v>
      </c>
      <c r="Q582" s="2">
        <v>352</v>
      </c>
      <c r="R582" s="2">
        <v>4733</v>
      </c>
      <c r="S582" s="2">
        <v>8309</v>
      </c>
      <c r="T582" s="2">
        <v>616</v>
      </c>
      <c r="U582" s="2">
        <v>572</v>
      </c>
    </row>
    <row r="583" spans="1:21" x14ac:dyDescent="0.3">
      <c r="A583" t="s">
        <v>60</v>
      </c>
      <c r="B583" t="s">
        <v>34</v>
      </c>
      <c r="C583" t="s">
        <v>387</v>
      </c>
      <c r="D583" s="3">
        <v>1</v>
      </c>
      <c r="E583" s="3">
        <v>0</v>
      </c>
      <c r="F583" s="3">
        <v>1</v>
      </c>
      <c r="G583" s="3">
        <v>0</v>
      </c>
      <c r="H583" s="2">
        <v>52</v>
      </c>
      <c r="I583" s="2">
        <v>0</v>
      </c>
      <c r="J583" s="2">
        <v>11</v>
      </c>
      <c r="K583" s="2">
        <v>0</v>
      </c>
      <c r="L583" s="2">
        <v>57</v>
      </c>
      <c r="M583" s="2">
        <v>0</v>
      </c>
      <c r="N583" s="2">
        <v>-46</v>
      </c>
      <c r="O583" s="2">
        <v>0</v>
      </c>
      <c r="P583" s="2">
        <v>0</v>
      </c>
      <c r="Q583" s="2">
        <v>0</v>
      </c>
      <c r="R583" s="2">
        <v>16</v>
      </c>
      <c r="S583" s="2">
        <v>0</v>
      </c>
      <c r="T583" s="2">
        <v>-63</v>
      </c>
      <c r="U583" s="2">
        <v>0</v>
      </c>
    </row>
    <row r="584" spans="1:21" x14ac:dyDescent="0.3">
      <c r="A584" t="s">
        <v>60</v>
      </c>
      <c r="B584" t="s">
        <v>34</v>
      </c>
      <c r="C584" t="s">
        <v>5</v>
      </c>
      <c r="D584" s="3">
        <v>1</v>
      </c>
      <c r="E584" s="3">
        <v>0</v>
      </c>
      <c r="F584" s="3">
        <v>1</v>
      </c>
      <c r="G584" s="3">
        <v>0</v>
      </c>
      <c r="H584" s="2">
        <v>52</v>
      </c>
      <c r="I584" s="2">
        <v>0</v>
      </c>
      <c r="J584" s="2">
        <v>11</v>
      </c>
      <c r="K584" s="2">
        <v>0</v>
      </c>
      <c r="L584" s="2">
        <v>57</v>
      </c>
      <c r="M584" s="2">
        <v>0</v>
      </c>
      <c r="N584" s="2">
        <v>-46</v>
      </c>
      <c r="O584" s="2">
        <v>0</v>
      </c>
      <c r="P584" s="2">
        <v>0</v>
      </c>
      <c r="Q584" s="2">
        <v>0</v>
      </c>
      <c r="R584" s="2">
        <v>16</v>
      </c>
      <c r="S584" s="2">
        <v>0</v>
      </c>
      <c r="T584" s="2">
        <v>-63</v>
      </c>
      <c r="U584" s="2">
        <v>0</v>
      </c>
    </row>
    <row r="585" spans="1:21" x14ac:dyDescent="0.3">
      <c r="A585" t="s">
        <v>60</v>
      </c>
      <c r="B585" t="s">
        <v>37</v>
      </c>
      <c r="C585" t="s">
        <v>387</v>
      </c>
      <c r="D585" s="3">
        <v>5330</v>
      </c>
      <c r="E585" s="3">
        <v>5520</v>
      </c>
      <c r="F585" s="3">
        <v>5977</v>
      </c>
      <c r="G585" s="3">
        <v>6254</v>
      </c>
      <c r="H585" s="2">
        <v>391198</v>
      </c>
      <c r="I585" s="2">
        <v>396882</v>
      </c>
      <c r="J585" s="2">
        <v>326672</v>
      </c>
      <c r="K585" s="2">
        <v>272120</v>
      </c>
      <c r="L585" s="2">
        <v>433086</v>
      </c>
      <c r="M585" s="2">
        <v>605937</v>
      </c>
      <c r="N585" s="2">
        <v>-106414</v>
      </c>
      <c r="O585" s="2">
        <v>-333816</v>
      </c>
      <c r="P585" s="2">
        <v>179</v>
      </c>
      <c r="Q585" s="2">
        <v>206</v>
      </c>
      <c r="R585" s="2">
        <v>124062</v>
      </c>
      <c r="S585" s="2">
        <v>165788</v>
      </c>
      <c r="T585" s="2">
        <v>-230655</v>
      </c>
      <c r="U585" s="2">
        <v>-499810</v>
      </c>
    </row>
    <row r="586" spans="1:21" x14ac:dyDescent="0.3">
      <c r="A586" t="s">
        <v>60</v>
      </c>
      <c r="B586" t="s">
        <v>37</v>
      </c>
      <c r="C586" t="s">
        <v>388</v>
      </c>
      <c r="D586" s="3">
        <v>0</v>
      </c>
      <c r="E586" s="3">
        <v>0</v>
      </c>
      <c r="F586" s="3">
        <v>0</v>
      </c>
      <c r="G586" s="3">
        <v>0</v>
      </c>
      <c r="H586" s="2">
        <v>783610</v>
      </c>
      <c r="I586" s="2">
        <v>525810.64</v>
      </c>
      <c r="J586" s="2">
        <v>783610</v>
      </c>
      <c r="K586" s="2">
        <v>935642.35</v>
      </c>
      <c r="L586" s="2">
        <v>787811.93</v>
      </c>
      <c r="M586" s="2">
        <v>1462562.05</v>
      </c>
      <c r="N586" s="2">
        <v>-4201.93</v>
      </c>
      <c r="O586" s="2">
        <v>-526919.69999999995</v>
      </c>
      <c r="P586" s="2">
        <v>325.82</v>
      </c>
      <c r="Q586" s="2">
        <v>496.35</v>
      </c>
      <c r="R586" s="2">
        <v>225679.89</v>
      </c>
      <c r="S586" s="2">
        <v>400165.63</v>
      </c>
      <c r="T586" s="2">
        <v>-230207.64</v>
      </c>
      <c r="U586" s="2">
        <v>-927581.68</v>
      </c>
    </row>
    <row r="587" spans="1:21" x14ac:dyDescent="0.3">
      <c r="A587" t="s">
        <v>60</v>
      </c>
      <c r="B587" t="s">
        <v>37</v>
      </c>
      <c r="C587" t="s">
        <v>5</v>
      </c>
      <c r="D587" s="3">
        <v>5330</v>
      </c>
      <c r="E587" s="3">
        <v>5520</v>
      </c>
      <c r="F587" s="3">
        <v>5977</v>
      </c>
      <c r="G587" s="3">
        <v>6254</v>
      </c>
      <c r="H587" s="2">
        <v>1174808</v>
      </c>
      <c r="I587" s="2">
        <v>922692.64</v>
      </c>
      <c r="J587" s="2">
        <v>1110282</v>
      </c>
      <c r="K587" s="2">
        <v>1207762.3500000001</v>
      </c>
      <c r="L587" s="2">
        <v>1220897.93</v>
      </c>
      <c r="M587" s="2">
        <v>2068499.05</v>
      </c>
      <c r="N587" s="2">
        <v>-110615.93</v>
      </c>
      <c r="O587" s="2">
        <v>-860735.7</v>
      </c>
      <c r="P587" s="2">
        <v>504.82</v>
      </c>
      <c r="Q587" s="2">
        <v>702.35</v>
      </c>
      <c r="R587" s="2">
        <v>349741.89</v>
      </c>
      <c r="S587" s="2">
        <v>565953.63</v>
      </c>
      <c r="T587" s="2">
        <v>-460862.64</v>
      </c>
      <c r="U587" s="2">
        <v>-1427391.68</v>
      </c>
    </row>
    <row r="588" spans="1:21" x14ac:dyDescent="0.3">
      <c r="A588" t="s">
        <v>26</v>
      </c>
      <c r="B588" t="s">
        <v>4</v>
      </c>
      <c r="C588" t="s">
        <v>389</v>
      </c>
      <c r="D588" s="3">
        <v>31</v>
      </c>
      <c r="E588" s="3">
        <v>29</v>
      </c>
      <c r="F588" s="3">
        <v>40</v>
      </c>
      <c r="G588" s="3">
        <v>42</v>
      </c>
      <c r="H588" s="2">
        <v>12670</v>
      </c>
      <c r="I588" s="2">
        <v>11420</v>
      </c>
      <c r="J588" s="2">
        <v>5090</v>
      </c>
      <c r="K588" s="2">
        <v>4435</v>
      </c>
      <c r="L588" s="2">
        <v>3921</v>
      </c>
      <c r="M588" s="2">
        <v>3580</v>
      </c>
      <c r="N588" s="2">
        <v>1169</v>
      </c>
      <c r="O588" s="2">
        <v>855</v>
      </c>
      <c r="P588" s="2">
        <v>934</v>
      </c>
      <c r="Q588" s="2">
        <v>497</v>
      </c>
      <c r="R588" s="2">
        <v>2402</v>
      </c>
      <c r="S588" s="2">
        <v>1213</v>
      </c>
      <c r="T588" s="2">
        <v>-2167</v>
      </c>
      <c r="U588" s="2">
        <v>-854</v>
      </c>
    </row>
    <row r="589" spans="1:21" x14ac:dyDescent="0.3">
      <c r="A589" t="s">
        <v>26</v>
      </c>
      <c r="B589" t="s">
        <v>4</v>
      </c>
      <c r="C589" t="s">
        <v>5</v>
      </c>
      <c r="D589" s="3">
        <v>37</v>
      </c>
      <c r="E589" s="3">
        <v>35</v>
      </c>
      <c r="F589" s="3">
        <v>40</v>
      </c>
      <c r="G589" s="3">
        <v>42</v>
      </c>
      <c r="H589" s="2">
        <v>12670</v>
      </c>
      <c r="I589" s="2">
        <v>11420</v>
      </c>
      <c r="J589" s="2">
        <v>5090</v>
      </c>
      <c r="K589" s="2">
        <v>4435</v>
      </c>
      <c r="L589" s="2">
        <v>3921</v>
      </c>
      <c r="M589" s="2">
        <v>3580</v>
      </c>
      <c r="N589" s="2">
        <v>1169</v>
      </c>
      <c r="O589" s="2">
        <v>855</v>
      </c>
      <c r="P589" s="2">
        <v>934</v>
      </c>
      <c r="Q589" s="2">
        <v>497</v>
      </c>
      <c r="R589" s="2">
        <v>2402</v>
      </c>
      <c r="S589" s="2">
        <v>1213</v>
      </c>
      <c r="T589" s="2">
        <v>-2167</v>
      </c>
      <c r="U589" s="2">
        <v>-854</v>
      </c>
    </row>
    <row r="590" spans="1:21" x14ac:dyDescent="0.3">
      <c r="A590" t="s">
        <v>26</v>
      </c>
      <c r="B590" t="s">
        <v>34</v>
      </c>
      <c r="C590" t="s">
        <v>389</v>
      </c>
      <c r="D590" s="3">
        <v>8</v>
      </c>
      <c r="E590" s="3">
        <v>3</v>
      </c>
      <c r="F590" s="3">
        <v>12</v>
      </c>
      <c r="G590" s="3">
        <v>3</v>
      </c>
      <c r="H590" s="2">
        <v>2051</v>
      </c>
      <c r="I590" s="2">
        <v>794</v>
      </c>
      <c r="J590" s="2">
        <v>549</v>
      </c>
      <c r="K590" s="2">
        <v>306</v>
      </c>
      <c r="L590" s="2">
        <v>715</v>
      </c>
      <c r="M590" s="2">
        <v>255</v>
      </c>
      <c r="N590" s="2">
        <v>-166</v>
      </c>
      <c r="O590" s="2">
        <v>52</v>
      </c>
      <c r="P590" s="2">
        <v>171</v>
      </c>
      <c r="Q590" s="2">
        <v>35</v>
      </c>
      <c r="R590" s="2">
        <v>439</v>
      </c>
      <c r="S590" s="2">
        <v>86</v>
      </c>
      <c r="T590" s="2">
        <v>-775</v>
      </c>
      <c r="U590" s="2">
        <v>-70</v>
      </c>
    </row>
    <row r="591" spans="1:21" x14ac:dyDescent="0.3">
      <c r="A591" t="s">
        <v>26</v>
      </c>
      <c r="B591" t="s">
        <v>34</v>
      </c>
      <c r="C591" t="s">
        <v>5</v>
      </c>
      <c r="D591" s="3">
        <v>10</v>
      </c>
      <c r="E591" s="3">
        <v>5</v>
      </c>
      <c r="F591" s="3">
        <v>12</v>
      </c>
      <c r="G591" s="3">
        <v>3</v>
      </c>
      <c r="H591" s="2">
        <v>2051</v>
      </c>
      <c r="I591" s="2">
        <v>794</v>
      </c>
      <c r="J591" s="2">
        <v>549</v>
      </c>
      <c r="K591" s="2">
        <v>306</v>
      </c>
      <c r="L591" s="2">
        <v>715</v>
      </c>
      <c r="M591" s="2">
        <v>255</v>
      </c>
      <c r="N591" s="2">
        <v>-166</v>
      </c>
      <c r="O591" s="2">
        <v>52</v>
      </c>
      <c r="P591" s="2">
        <v>171</v>
      </c>
      <c r="Q591" s="2">
        <v>35</v>
      </c>
      <c r="R591" s="2">
        <v>439</v>
      </c>
      <c r="S591" s="2">
        <v>86</v>
      </c>
      <c r="T591" s="2">
        <v>-775</v>
      </c>
      <c r="U591" s="2">
        <v>-70</v>
      </c>
    </row>
    <row r="592" spans="1:21" x14ac:dyDescent="0.3">
      <c r="A592" t="s">
        <v>26</v>
      </c>
      <c r="B592" t="s">
        <v>37</v>
      </c>
      <c r="C592" t="s">
        <v>389</v>
      </c>
      <c r="D592" s="3">
        <v>20916</v>
      </c>
      <c r="E592" s="3">
        <v>19646</v>
      </c>
      <c r="F592" s="3">
        <v>62298</v>
      </c>
      <c r="G592" s="3">
        <v>53843</v>
      </c>
      <c r="H592" s="2">
        <v>21547240</v>
      </c>
      <c r="I592" s="2">
        <v>19554210</v>
      </c>
      <c r="J592" s="2">
        <v>7844681</v>
      </c>
      <c r="K592" s="2">
        <v>7825821</v>
      </c>
      <c r="L592" s="2">
        <v>7512648</v>
      </c>
      <c r="M592" s="2">
        <v>6217206</v>
      </c>
      <c r="N592" s="2">
        <v>332033</v>
      </c>
      <c r="O592" s="2">
        <v>1608615</v>
      </c>
      <c r="P592" s="2">
        <v>928034</v>
      </c>
      <c r="Q592" s="2">
        <v>862836</v>
      </c>
      <c r="R592" s="2">
        <v>2386183</v>
      </c>
      <c r="S592" s="2">
        <v>2106897</v>
      </c>
      <c r="T592" s="2">
        <v>-2982185</v>
      </c>
      <c r="U592" s="2">
        <v>-1361118</v>
      </c>
    </row>
    <row r="593" spans="1:21" x14ac:dyDescent="0.3">
      <c r="A593" t="s">
        <v>26</v>
      </c>
      <c r="B593" t="s">
        <v>37</v>
      </c>
      <c r="C593" t="s">
        <v>390</v>
      </c>
      <c r="D593" s="3">
        <v>0</v>
      </c>
      <c r="E593" s="3">
        <v>0</v>
      </c>
      <c r="F593" s="3">
        <v>0</v>
      </c>
      <c r="G593" s="3">
        <v>0</v>
      </c>
      <c r="H593" s="2">
        <v>340284</v>
      </c>
      <c r="I593" s="2">
        <v>302789.94</v>
      </c>
      <c r="J593" s="2">
        <v>340284</v>
      </c>
      <c r="K593" s="2">
        <v>302789.94</v>
      </c>
      <c r="L593" s="2">
        <v>60479.07</v>
      </c>
      <c r="M593" s="2">
        <v>96418.07</v>
      </c>
      <c r="N593" s="2">
        <v>279804.93</v>
      </c>
      <c r="O593" s="2">
        <v>206371.87</v>
      </c>
      <c r="P593" s="2">
        <v>14411.38</v>
      </c>
      <c r="Q593" s="2">
        <v>13554.25</v>
      </c>
      <c r="R593" s="2">
        <v>37080.660000000003</v>
      </c>
      <c r="S593" s="2">
        <v>34344.870000000003</v>
      </c>
      <c r="T593" s="2">
        <v>228312.89</v>
      </c>
      <c r="U593" s="2">
        <v>158472.75</v>
      </c>
    </row>
    <row r="594" spans="1:21" x14ac:dyDescent="0.3">
      <c r="A594" t="s">
        <v>26</v>
      </c>
      <c r="B594" t="s">
        <v>37</v>
      </c>
      <c r="C594" t="s">
        <v>5</v>
      </c>
      <c r="D594" s="3">
        <v>20942</v>
      </c>
      <c r="E594" s="3">
        <v>19672</v>
      </c>
      <c r="F594" s="3">
        <v>62298</v>
      </c>
      <c r="G594" s="3">
        <v>53843</v>
      </c>
      <c r="H594" s="2">
        <v>21887524</v>
      </c>
      <c r="I594" s="2">
        <v>19856999.940000001</v>
      </c>
      <c r="J594" s="2">
        <v>8184965</v>
      </c>
      <c r="K594" s="2">
        <v>8128610.9400000004</v>
      </c>
      <c r="L594" s="2">
        <v>7573127.0700000003</v>
      </c>
      <c r="M594" s="2">
        <v>6313624.0700000003</v>
      </c>
      <c r="N594" s="2">
        <v>611837.93000000005</v>
      </c>
      <c r="O594" s="2">
        <v>1814986.87</v>
      </c>
      <c r="P594" s="2">
        <v>942445.38</v>
      </c>
      <c r="Q594" s="2">
        <v>876390.25</v>
      </c>
      <c r="R594" s="2">
        <v>2423263.66</v>
      </c>
      <c r="S594" s="2">
        <v>2141241.87</v>
      </c>
      <c r="T594" s="2">
        <v>-2753872.11</v>
      </c>
      <c r="U594" s="2">
        <v>-1202645.25</v>
      </c>
    </row>
    <row r="595" spans="1:21" x14ac:dyDescent="0.3">
      <c r="A595" t="s">
        <v>27</v>
      </c>
      <c r="B595" t="s">
        <v>4</v>
      </c>
      <c r="C595" t="s">
        <v>391</v>
      </c>
      <c r="D595" s="3">
        <v>253</v>
      </c>
      <c r="E595" s="3">
        <v>245</v>
      </c>
      <c r="F595" s="3">
        <v>798</v>
      </c>
      <c r="G595" s="3">
        <v>847</v>
      </c>
      <c r="H595" s="2">
        <v>110081</v>
      </c>
      <c r="I595" s="2">
        <v>100704</v>
      </c>
      <c r="J595" s="2">
        <v>38207</v>
      </c>
      <c r="K595" s="2">
        <v>36491</v>
      </c>
      <c r="L595" s="2">
        <v>16404</v>
      </c>
      <c r="M595" s="2">
        <v>16271</v>
      </c>
      <c r="N595" s="2">
        <v>21803</v>
      </c>
      <c r="O595" s="2">
        <v>20219</v>
      </c>
      <c r="P595" s="2">
        <v>0</v>
      </c>
      <c r="Q595" s="2">
        <v>0</v>
      </c>
      <c r="R595" s="2">
        <v>5250</v>
      </c>
      <c r="S595" s="2">
        <v>5200</v>
      </c>
      <c r="T595" s="2">
        <v>16554</v>
      </c>
      <c r="U595" s="2">
        <v>15019</v>
      </c>
    </row>
    <row r="596" spans="1:21" x14ac:dyDescent="0.3">
      <c r="A596" t="s">
        <v>27</v>
      </c>
      <c r="B596" t="s">
        <v>4</v>
      </c>
      <c r="C596" t="s">
        <v>5</v>
      </c>
      <c r="D596" s="3">
        <v>259</v>
      </c>
      <c r="E596" s="3">
        <v>251</v>
      </c>
      <c r="F596" s="3">
        <v>798</v>
      </c>
      <c r="G596" s="3">
        <v>847</v>
      </c>
      <c r="H596" s="2">
        <v>110081</v>
      </c>
      <c r="I596" s="2">
        <v>100704</v>
      </c>
      <c r="J596" s="2">
        <v>38207</v>
      </c>
      <c r="K596" s="2">
        <v>36491</v>
      </c>
      <c r="L596" s="2">
        <v>16404</v>
      </c>
      <c r="M596" s="2">
        <v>16271</v>
      </c>
      <c r="N596" s="2">
        <v>21803</v>
      </c>
      <c r="O596" s="2">
        <v>20219</v>
      </c>
      <c r="P596" s="2">
        <v>0</v>
      </c>
      <c r="Q596" s="2">
        <v>0</v>
      </c>
      <c r="R596" s="2">
        <v>5250</v>
      </c>
      <c r="S596" s="2">
        <v>5200</v>
      </c>
      <c r="T596" s="2">
        <v>16554</v>
      </c>
      <c r="U596" s="2">
        <v>15019</v>
      </c>
    </row>
    <row r="597" spans="1:21" x14ac:dyDescent="0.3">
      <c r="A597" t="s">
        <v>27</v>
      </c>
      <c r="B597" t="s">
        <v>34</v>
      </c>
      <c r="C597" t="s">
        <v>391</v>
      </c>
      <c r="D597" s="3">
        <v>441</v>
      </c>
      <c r="E597" s="3">
        <v>333</v>
      </c>
      <c r="F597" s="3">
        <v>1824</v>
      </c>
      <c r="G597" s="3">
        <v>1362</v>
      </c>
      <c r="H597" s="2">
        <v>256063</v>
      </c>
      <c r="I597" s="2">
        <v>171758</v>
      </c>
      <c r="J597" s="2">
        <v>77941</v>
      </c>
      <c r="K597" s="2">
        <v>50544</v>
      </c>
      <c r="L597" s="2">
        <v>38287</v>
      </c>
      <c r="M597" s="2">
        <v>27608</v>
      </c>
      <c r="N597" s="2">
        <v>39654</v>
      </c>
      <c r="O597" s="2">
        <v>22937</v>
      </c>
      <c r="P597" s="2">
        <v>0</v>
      </c>
      <c r="Q597" s="2">
        <v>0</v>
      </c>
      <c r="R597" s="2">
        <v>12254</v>
      </c>
      <c r="S597" s="2">
        <v>8823</v>
      </c>
      <c r="T597" s="2">
        <v>27400</v>
      </c>
      <c r="U597" s="2">
        <v>14113</v>
      </c>
    </row>
    <row r="598" spans="1:21" x14ac:dyDescent="0.3">
      <c r="A598" t="s">
        <v>27</v>
      </c>
      <c r="B598" t="s">
        <v>34</v>
      </c>
      <c r="C598" t="s">
        <v>5</v>
      </c>
      <c r="D598" s="3">
        <v>442</v>
      </c>
      <c r="E598" s="3">
        <v>334</v>
      </c>
      <c r="F598" s="3">
        <v>1824</v>
      </c>
      <c r="G598" s="3">
        <v>1362</v>
      </c>
      <c r="H598" s="2">
        <v>256063</v>
      </c>
      <c r="I598" s="2">
        <v>171758</v>
      </c>
      <c r="J598" s="2">
        <v>77941</v>
      </c>
      <c r="K598" s="2">
        <v>50544</v>
      </c>
      <c r="L598" s="2">
        <v>38287</v>
      </c>
      <c r="M598" s="2">
        <v>27608</v>
      </c>
      <c r="N598" s="2">
        <v>39654</v>
      </c>
      <c r="O598" s="2">
        <v>22937</v>
      </c>
      <c r="P598" s="2">
        <v>0</v>
      </c>
      <c r="Q598" s="2">
        <v>0</v>
      </c>
      <c r="R598" s="2">
        <v>12254</v>
      </c>
      <c r="S598" s="2">
        <v>8823</v>
      </c>
      <c r="T598" s="2">
        <v>27400</v>
      </c>
      <c r="U598" s="2">
        <v>14113</v>
      </c>
    </row>
    <row r="599" spans="1:21" x14ac:dyDescent="0.3">
      <c r="A599" t="s">
        <v>27</v>
      </c>
      <c r="B599" t="s">
        <v>37</v>
      </c>
      <c r="C599" t="s">
        <v>391</v>
      </c>
      <c r="D599" s="3">
        <v>212</v>
      </c>
      <c r="E599" s="3">
        <v>174</v>
      </c>
      <c r="F599" s="3">
        <v>1008</v>
      </c>
      <c r="G599" s="3">
        <v>882</v>
      </c>
      <c r="H599" s="2">
        <v>78911</v>
      </c>
      <c r="I599" s="2">
        <v>56769</v>
      </c>
      <c r="J599" s="2">
        <v>17386</v>
      </c>
      <c r="K599" s="2">
        <v>17055</v>
      </c>
      <c r="L599" s="2">
        <v>11565</v>
      </c>
      <c r="M599" s="2">
        <v>9141</v>
      </c>
      <c r="N599" s="2">
        <v>5821</v>
      </c>
      <c r="O599" s="2">
        <v>7913</v>
      </c>
      <c r="P599" s="2">
        <v>0</v>
      </c>
      <c r="Q599" s="2">
        <v>0</v>
      </c>
      <c r="R599" s="2">
        <v>3701</v>
      </c>
      <c r="S599" s="2">
        <v>2922</v>
      </c>
      <c r="T599" s="2">
        <v>2120</v>
      </c>
      <c r="U599" s="2">
        <v>4992</v>
      </c>
    </row>
    <row r="600" spans="1:21" x14ac:dyDescent="0.3">
      <c r="A600" t="s">
        <v>27</v>
      </c>
      <c r="B600" t="s">
        <v>37</v>
      </c>
      <c r="C600" t="s">
        <v>5</v>
      </c>
      <c r="D600" s="3">
        <v>232</v>
      </c>
      <c r="E600" s="3">
        <v>194</v>
      </c>
      <c r="F600" s="3">
        <v>1008</v>
      </c>
      <c r="G600" s="3">
        <v>882</v>
      </c>
      <c r="H600" s="2">
        <v>78911</v>
      </c>
      <c r="I600" s="2">
        <v>56769</v>
      </c>
      <c r="J600" s="2">
        <v>17386</v>
      </c>
      <c r="K600" s="2">
        <v>17055</v>
      </c>
      <c r="L600" s="2">
        <v>11565</v>
      </c>
      <c r="M600" s="2">
        <v>9141</v>
      </c>
      <c r="N600" s="2">
        <v>5821</v>
      </c>
      <c r="O600" s="2">
        <v>7913</v>
      </c>
      <c r="P600" s="2">
        <v>0</v>
      </c>
      <c r="Q600" s="2">
        <v>0</v>
      </c>
      <c r="R600" s="2">
        <v>3701</v>
      </c>
      <c r="S600" s="2">
        <v>2922</v>
      </c>
      <c r="T600" s="2">
        <v>2120</v>
      </c>
      <c r="U600" s="2">
        <v>4992</v>
      </c>
    </row>
    <row r="601" spans="1:21" x14ac:dyDescent="0.3">
      <c r="A601" t="s">
        <v>28</v>
      </c>
      <c r="B601" t="s">
        <v>4</v>
      </c>
      <c r="C601" t="s">
        <v>392</v>
      </c>
      <c r="D601" s="3">
        <v>673</v>
      </c>
      <c r="E601" s="3">
        <v>779</v>
      </c>
      <c r="F601" s="3">
        <v>743</v>
      </c>
      <c r="G601" s="3">
        <v>994</v>
      </c>
      <c r="H601" s="2">
        <v>5776169</v>
      </c>
      <c r="I601" s="2">
        <v>6274264</v>
      </c>
      <c r="J601" s="2">
        <v>2623891</v>
      </c>
      <c r="K601" s="2">
        <v>2850915</v>
      </c>
      <c r="L601" s="2">
        <v>507827</v>
      </c>
      <c r="M601" s="2">
        <v>493098</v>
      </c>
      <c r="N601" s="2">
        <v>2116064</v>
      </c>
      <c r="O601" s="2">
        <v>2357816</v>
      </c>
      <c r="P601" s="2">
        <v>157367</v>
      </c>
      <c r="Q601" s="2">
        <v>175078</v>
      </c>
      <c r="R601" s="2">
        <v>187525</v>
      </c>
      <c r="S601" s="2">
        <v>178201</v>
      </c>
      <c r="T601" s="2">
        <v>1771173</v>
      </c>
      <c r="U601" s="2">
        <v>2004537</v>
      </c>
    </row>
    <row r="602" spans="1:21" x14ac:dyDescent="0.3">
      <c r="A602" t="s">
        <v>28</v>
      </c>
      <c r="B602" t="s">
        <v>4</v>
      </c>
      <c r="C602" t="s">
        <v>393</v>
      </c>
      <c r="D602" s="3">
        <v>12</v>
      </c>
      <c r="E602" s="3">
        <v>1</v>
      </c>
      <c r="F602" s="3">
        <v>13</v>
      </c>
      <c r="G602" s="3">
        <v>1</v>
      </c>
      <c r="H602" s="2">
        <v>40616</v>
      </c>
      <c r="I602" s="2">
        <v>135</v>
      </c>
      <c r="J602" s="2">
        <v>17090</v>
      </c>
      <c r="K602" s="2">
        <v>8</v>
      </c>
      <c r="L602" s="2">
        <v>6238</v>
      </c>
      <c r="M602" s="2">
        <v>17</v>
      </c>
      <c r="N602" s="2">
        <v>10852</v>
      </c>
      <c r="O602" s="2">
        <v>-10</v>
      </c>
      <c r="P602" s="2">
        <v>959</v>
      </c>
      <c r="Q602" s="2">
        <v>3</v>
      </c>
      <c r="R602" s="2">
        <v>7477</v>
      </c>
      <c r="S602" s="2">
        <v>24</v>
      </c>
      <c r="T602" s="2">
        <v>2416</v>
      </c>
      <c r="U602" s="2">
        <v>-37</v>
      </c>
    </row>
    <row r="603" spans="1:21" x14ac:dyDescent="0.3">
      <c r="A603" t="s">
        <v>28</v>
      </c>
      <c r="B603" t="s">
        <v>4</v>
      </c>
      <c r="C603" t="s">
        <v>5</v>
      </c>
      <c r="D603" s="3">
        <v>687</v>
      </c>
      <c r="E603" s="3">
        <v>782</v>
      </c>
      <c r="F603" s="3">
        <v>756</v>
      </c>
      <c r="G603" s="3">
        <v>995</v>
      </c>
      <c r="H603" s="2">
        <v>5816785</v>
      </c>
      <c r="I603" s="2">
        <v>6274399</v>
      </c>
      <c r="J603" s="2">
        <v>2640981</v>
      </c>
      <c r="K603" s="2">
        <v>2850923</v>
      </c>
      <c r="L603" s="2">
        <v>514065</v>
      </c>
      <c r="M603" s="2">
        <v>493115</v>
      </c>
      <c r="N603" s="2">
        <v>2126916</v>
      </c>
      <c r="O603" s="2">
        <v>2357806</v>
      </c>
      <c r="P603" s="2">
        <v>158326</v>
      </c>
      <c r="Q603" s="2">
        <v>175081</v>
      </c>
      <c r="R603" s="2">
        <v>195002</v>
      </c>
      <c r="S603" s="2">
        <v>178225</v>
      </c>
      <c r="T603" s="2">
        <v>1773589</v>
      </c>
      <c r="U603" s="2">
        <v>2004500</v>
      </c>
    </row>
    <row r="604" spans="1:21" x14ac:dyDescent="0.3">
      <c r="A604" t="s">
        <v>28</v>
      </c>
      <c r="B604" t="s">
        <v>34</v>
      </c>
      <c r="C604" t="s">
        <v>392</v>
      </c>
      <c r="D604" s="3">
        <v>5</v>
      </c>
      <c r="E604" s="3">
        <v>0</v>
      </c>
      <c r="F604" s="3">
        <v>5</v>
      </c>
      <c r="G604" s="3">
        <v>0</v>
      </c>
      <c r="H604" s="2">
        <v>51966</v>
      </c>
      <c r="I604" s="2">
        <v>0</v>
      </c>
      <c r="J604" s="2">
        <v>24598</v>
      </c>
      <c r="K604" s="2">
        <v>0</v>
      </c>
      <c r="L604" s="2">
        <v>4889</v>
      </c>
      <c r="M604" s="2">
        <v>0</v>
      </c>
      <c r="N604" s="2">
        <v>19709</v>
      </c>
      <c r="O604" s="2">
        <v>0</v>
      </c>
      <c r="P604" s="2">
        <v>1515</v>
      </c>
      <c r="Q604" s="2">
        <v>0</v>
      </c>
      <c r="R604" s="2">
        <v>1806</v>
      </c>
      <c r="S604" s="2">
        <v>0</v>
      </c>
      <c r="T604" s="2">
        <v>16388</v>
      </c>
      <c r="U604" s="2">
        <v>0</v>
      </c>
    </row>
    <row r="605" spans="1:21" x14ac:dyDescent="0.3">
      <c r="A605" t="s">
        <v>28</v>
      </c>
      <c r="B605" t="s">
        <v>34</v>
      </c>
      <c r="C605" t="s">
        <v>393</v>
      </c>
      <c r="D605" s="3">
        <v>4</v>
      </c>
      <c r="E605" s="3">
        <v>0</v>
      </c>
      <c r="F605" s="3">
        <v>6</v>
      </c>
      <c r="G605" s="3">
        <v>0</v>
      </c>
      <c r="H605" s="2">
        <v>6590</v>
      </c>
      <c r="I605" s="2">
        <v>0</v>
      </c>
      <c r="J605" s="2">
        <v>2178</v>
      </c>
      <c r="K605" s="2">
        <v>0</v>
      </c>
      <c r="L605" s="2">
        <v>970</v>
      </c>
      <c r="M605" s="2">
        <v>0</v>
      </c>
      <c r="N605" s="2">
        <v>1208</v>
      </c>
      <c r="O605" s="2">
        <v>0</v>
      </c>
      <c r="P605" s="2">
        <v>149</v>
      </c>
      <c r="Q605" s="2">
        <v>0</v>
      </c>
      <c r="R605" s="2">
        <v>1162</v>
      </c>
      <c r="S605" s="2">
        <v>0</v>
      </c>
      <c r="T605" s="2">
        <v>-103</v>
      </c>
      <c r="U605" s="2">
        <v>0</v>
      </c>
    </row>
    <row r="606" spans="1:21" x14ac:dyDescent="0.3">
      <c r="A606" t="s">
        <v>28</v>
      </c>
      <c r="B606" t="s">
        <v>34</v>
      </c>
      <c r="C606" t="s">
        <v>5</v>
      </c>
      <c r="D606" s="3">
        <v>11</v>
      </c>
      <c r="E606" s="3">
        <v>2</v>
      </c>
      <c r="F606" s="3">
        <v>11</v>
      </c>
      <c r="G606" s="3">
        <v>0</v>
      </c>
      <c r="H606" s="2">
        <v>58556</v>
      </c>
      <c r="I606" s="2">
        <v>0</v>
      </c>
      <c r="J606" s="2">
        <v>26776</v>
      </c>
      <c r="K606" s="2">
        <v>0</v>
      </c>
      <c r="L606" s="2">
        <v>5859</v>
      </c>
      <c r="M606" s="2">
        <v>0</v>
      </c>
      <c r="N606" s="2">
        <v>20917</v>
      </c>
      <c r="O606" s="2">
        <v>0</v>
      </c>
      <c r="P606" s="2">
        <v>1664</v>
      </c>
      <c r="Q606" s="2">
        <v>0</v>
      </c>
      <c r="R606" s="2">
        <v>2968</v>
      </c>
      <c r="S606" s="2">
        <v>0</v>
      </c>
      <c r="T606" s="2">
        <v>16285</v>
      </c>
      <c r="U606" s="2">
        <v>0</v>
      </c>
    </row>
    <row r="607" spans="1:21" x14ac:dyDescent="0.3">
      <c r="A607" t="s">
        <v>28</v>
      </c>
      <c r="B607" t="s">
        <v>37</v>
      </c>
      <c r="C607" t="s">
        <v>392</v>
      </c>
      <c r="D607" s="3">
        <v>1</v>
      </c>
      <c r="E607" s="3">
        <v>2</v>
      </c>
      <c r="F607" s="3">
        <v>1</v>
      </c>
      <c r="G607" s="3">
        <v>1</v>
      </c>
      <c r="H607" s="2">
        <v>10647</v>
      </c>
      <c r="I607" s="2">
        <v>9208</v>
      </c>
      <c r="J607" s="2">
        <v>2900</v>
      </c>
      <c r="K607" s="2">
        <v>95</v>
      </c>
      <c r="L607" s="2">
        <v>1002</v>
      </c>
      <c r="M607" s="2">
        <v>744</v>
      </c>
      <c r="N607" s="2">
        <v>1898</v>
      </c>
      <c r="O607" s="2">
        <v>-649</v>
      </c>
      <c r="P607" s="2">
        <v>310</v>
      </c>
      <c r="Q607" s="2">
        <v>264</v>
      </c>
      <c r="R607" s="2">
        <v>370</v>
      </c>
      <c r="S607" s="2">
        <v>269</v>
      </c>
      <c r="T607" s="2">
        <v>1218</v>
      </c>
      <c r="U607" s="2">
        <v>-1182</v>
      </c>
    </row>
    <row r="608" spans="1:21" x14ac:dyDescent="0.3">
      <c r="A608" t="s">
        <v>28</v>
      </c>
      <c r="B608" t="s">
        <v>37</v>
      </c>
      <c r="C608" t="s">
        <v>393</v>
      </c>
      <c r="D608" s="3">
        <v>3009</v>
      </c>
      <c r="E608" s="3">
        <v>2067</v>
      </c>
      <c r="F608" s="3">
        <v>4961</v>
      </c>
      <c r="G608" s="3">
        <v>2638</v>
      </c>
      <c r="H608" s="2">
        <v>3799434</v>
      </c>
      <c r="I608" s="2">
        <v>3264980</v>
      </c>
      <c r="J608" s="2">
        <v>1589846</v>
      </c>
      <c r="K608" s="2">
        <v>1411271</v>
      </c>
      <c r="L608" s="2">
        <v>568201</v>
      </c>
      <c r="M608" s="2">
        <v>420270</v>
      </c>
      <c r="N608" s="2">
        <v>1021645</v>
      </c>
      <c r="O608" s="2">
        <v>991001</v>
      </c>
      <c r="P608" s="2">
        <v>86479</v>
      </c>
      <c r="Q608" s="2">
        <v>82296</v>
      </c>
      <c r="R608" s="2">
        <v>673873</v>
      </c>
      <c r="S608" s="2">
        <v>581410</v>
      </c>
      <c r="T608" s="2">
        <v>261293</v>
      </c>
      <c r="U608" s="2">
        <v>327295</v>
      </c>
    </row>
    <row r="609" spans="1:21" x14ac:dyDescent="0.3">
      <c r="A609" t="s">
        <v>28</v>
      </c>
      <c r="B609" t="s">
        <v>37</v>
      </c>
      <c r="C609" t="s">
        <v>5</v>
      </c>
      <c r="D609" s="3">
        <v>3020</v>
      </c>
      <c r="E609" s="3">
        <v>2079</v>
      </c>
      <c r="F609" s="3">
        <v>4962</v>
      </c>
      <c r="G609" s="3">
        <v>2639</v>
      </c>
      <c r="H609" s="2">
        <v>3810081</v>
      </c>
      <c r="I609" s="2">
        <v>3274188</v>
      </c>
      <c r="J609" s="2">
        <v>1592746</v>
      </c>
      <c r="K609" s="2">
        <v>1411366</v>
      </c>
      <c r="L609" s="2">
        <v>569203</v>
      </c>
      <c r="M609" s="2">
        <v>421014</v>
      </c>
      <c r="N609" s="2">
        <v>1023543</v>
      </c>
      <c r="O609" s="2">
        <v>990352</v>
      </c>
      <c r="P609" s="2">
        <v>86789</v>
      </c>
      <c r="Q609" s="2">
        <v>82560</v>
      </c>
      <c r="R609" s="2">
        <v>674243</v>
      </c>
      <c r="S609" s="2">
        <v>581679</v>
      </c>
      <c r="T609" s="2">
        <v>262511</v>
      </c>
      <c r="U609" s="2">
        <v>326113</v>
      </c>
    </row>
    <row r="610" spans="1:21" x14ac:dyDescent="0.3">
      <c r="A610" t="s">
        <v>29</v>
      </c>
      <c r="B610" t="s">
        <v>4</v>
      </c>
      <c r="C610" t="s">
        <v>394</v>
      </c>
      <c r="D610" s="3">
        <v>2</v>
      </c>
      <c r="E610" s="3">
        <v>0</v>
      </c>
      <c r="F610" s="3">
        <v>3</v>
      </c>
      <c r="G610" s="3">
        <v>0</v>
      </c>
      <c r="H610" s="2">
        <v>737</v>
      </c>
      <c r="I610" s="2">
        <v>0</v>
      </c>
      <c r="J610" s="2">
        <v>315</v>
      </c>
      <c r="K610" s="2">
        <v>0</v>
      </c>
      <c r="L610" s="2">
        <v>330</v>
      </c>
      <c r="M610" s="2">
        <v>0</v>
      </c>
      <c r="N610" s="2">
        <v>-15</v>
      </c>
      <c r="O610" s="2">
        <v>0</v>
      </c>
      <c r="P610" s="2">
        <v>1</v>
      </c>
      <c r="Q610" s="2">
        <v>0</v>
      </c>
      <c r="R610" s="2">
        <v>61</v>
      </c>
      <c r="S610" s="2">
        <v>0</v>
      </c>
      <c r="T610" s="2">
        <v>-77</v>
      </c>
      <c r="U610" s="2">
        <v>0</v>
      </c>
    </row>
    <row r="611" spans="1:21" x14ac:dyDescent="0.3">
      <c r="A611" t="s">
        <v>29</v>
      </c>
      <c r="B611" t="s">
        <v>4</v>
      </c>
      <c r="C611" t="s">
        <v>395</v>
      </c>
      <c r="D611" s="3">
        <v>18</v>
      </c>
      <c r="E611" s="3">
        <v>20</v>
      </c>
      <c r="F611" s="3">
        <v>17</v>
      </c>
      <c r="G611" s="3">
        <v>68</v>
      </c>
      <c r="H611" s="2">
        <v>2697</v>
      </c>
      <c r="I611" s="2">
        <v>10480</v>
      </c>
      <c r="J611" s="2">
        <v>935</v>
      </c>
      <c r="K611" s="2">
        <v>3849</v>
      </c>
      <c r="L611" s="2">
        <v>3163</v>
      </c>
      <c r="M611" s="2">
        <v>2100</v>
      </c>
      <c r="N611" s="2">
        <v>-2229</v>
      </c>
      <c r="O611" s="2">
        <v>1749</v>
      </c>
      <c r="P611" s="2">
        <v>2</v>
      </c>
      <c r="Q611" s="2">
        <v>9</v>
      </c>
      <c r="R611" s="2">
        <v>456</v>
      </c>
      <c r="S611" s="2">
        <v>470</v>
      </c>
      <c r="T611" s="2">
        <v>-2687</v>
      </c>
      <c r="U611" s="2">
        <v>1270</v>
      </c>
    </row>
    <row r="612" spans="1:21" x14ac:dyDescent="0.3">
      <c r="A612" t="s">
        <v>29</v>
      </c>
      <c r="B612" t="s">
        <v>4</v>
      </c>
      <c r="C612" t="s">
        <v>5</v>
      </c>
      <c r="D612" s="3">
        <v>22</v>
      </c>
      <c r="E612" s="3">
        <v>22</v>
      </c>
      <c r="F612" s="3">
        <v>20</v>
      </c>
      <c r="G612" s="3">
        <v>68</v>
      </c>
      <c r="H612" s="2">
        <v>3434</v>
      </c>
      <c r="I612" s="2">
        <v>10480</v>
      </c>
      <c r="J612" s="2">
        <v>1250</v>
      </c>
      <c r="K612" s="2">
        <v>3849</v>
      </c>
      <c r="L612" s="2">
        <v>3493</v>
      </c>
      <c r="M612" s="2">
        <v>2100</v>
      </c>
      <c r="N612" s="2">
        <v>-2244</v>
      </c>
      <c r="O612" s="2">
        <v>1749</v>
      </c>
      <c r="P612" s="2">
        <v>3</v>
      </c>
      <c r="Q612" s="2">
        <v>9</v>
      </c>
      <c r="R612" s="2">
        <v>517</v>
      </c>
      <c r="S612" s="2">
        <v>470</v>
      </c>
      <c r="T612" s="2">
        <v>-2764</v>
      </c>
      <c r="U612" s="2">
        <v>1270</v>
      </c>
    </row>
    <row r="613" spans="1:21" x14ac:dyDescent="0.3">
      <c r="A613" t="s">
        <v>29</v>
      </c>
      <c r="B613" t="s">
        <v>34</v>
      </c>
      <c r="C613" t="s">
        <v>394</v>
      </c>
      <c r="D613" s="3">
        <v>1</v>
      </c>
      <c r="E613" s="3">
        <v>0</v>
      </c>
      <c r="F613" s="3">
        <v>2</v>
      </c>
      <c r="G613" s="3">
        <v>0</v>
      </c>
      <c r="H613" s="2">
        <v>225</v>
      </c>
      <c r="I613" s="2">
        <v>0</v>
      </c>
      <c r="J613" s="2">
        <v>41</v>
      </c>
      <c r="K613" s="2">
        <v>0</v>
      </c>
      <c r="L613" s="2">
        <v>93</v>
      </c>
      <c r="M613" s="2">
        <v>0</v>
      </c>
      <c r="N613" s="2">
        <v>-52</v>
      </c>
      <c r="O613" s="2">
        <v>0</v>
      </c>
      <c r="P613" s="2">
        <v>0</v>
      </c>
      <c r="Q613" s="2">
        <v>0</v>
      </c>
      <c r="R613" s="2">
        <v>17</v>
      </c>
      <c r="S613" s="2">
        <v>0</v>
      </c>
      <c r="T613" s="2">
        <v>-70</v>
      </c>
      <c r="U613" s="2">
        <v>0</v>
      </c>
    </row>
    <row r="614" spans="1:21" x14ac:dyDescent="0.3">
      <c r="A614" t="s">
        <v>29</v>
      </c>
      <c r="B614" t="s">
        <v>34</v>
      </c>
      <c r="C614" t="s">
        <v>395</v>
      </c>
      <c r="D614" s="3">
        <v>10</v>
      </c>
      <c r="E614" s="3">
        <v>37</v>
      </c>
      <c r="F614" s="3">
        <v>14</v>
      </c>
      <c r="G614" s="3">
        <v>123</v>
      </c>
      <c r="H614" s="2">
        <v>2220</v>
      </c>
      <c r="I614" s="2">
        <v>18804</v>
      </c>
      <c r="J614" s="2">
        <v>533</v>
      </c>
      <c r="K614" s="2">
        <v>6144</v>
      </c>
      <c r="L614" s="2">
        <v>2612</v>
      </c>
      <c r="M614" s="2">
        <v>3799</v>
      </c>
      <c r="N614" s="2">
        <v>-2079</v>
      </c>
      <c r="O614" s="2">
        <v>2345</v>
      </c>
      <c r="P614" s="2">
        <v>1</v>
      </c>
      <c r="Q614" s="2">
        <v>16</v>
      </c>
      <c r="R614" s="2">
        <v>376</v>
      </c>
      <c r="S614" s="2">
        <v>850</v>
      </c>
      <c r="T614" s="2">
        <v>-2457</v>
      </c>
      <c r="U614" s="2">
        <v>1479</v>
      </c>
    </row>
    <row r="615" spans="1:21" x14ac:dyDescent="0.3">
      <c r="A615" t="s">
        <v>29</v>
      </c>
      <c r="B615" t="s">
        <v>34</v>
      </c>
      <c r="C615" t="s">
        <v>5</v>
      </c>
      <c r="D615" s="3">
        <v>11</v>
      </c>
      <c r="E615" s="3">
        <v>37</v>
      </c>
      <c r="F615" s="3">
        <v>16</v>
      </c>
      <c r="G615" s="3">
        <v>123</v>
      </c>
      <c r="H615" s="2">
        <v>2445</v>
      </c>
      <c r="I615" s="2">
        <v>18804</v>
      </c>
      <c r="J615" s="2">
        <v>574</v>
      </c>
      <c r="K615" s="2">
        <v>6144</v>
      </c>
      <c r="L615" s="2">
        <v>2705</v>
      </c>
      <c r="M615" s="2">
        <v>3799</v>
      </c>
      <c r="N615" s="2">
        <v>-2131</v>
      </c>
      <c r="O615" s="2">
        <v>2345</v>
      </c>
      <c r="P615" s="2">
        <v>1</v>
      </c>
      <c r="Q615" s="2">
        <v>16</v>
      </c>
      <c r="R615" s="2">
        <v>393</v>
      </c>
      <c r="S615" s="2">
        <v>850</v>
      </c>
      <c r="T615" s="2">
        <v>-2527</v>
      </c>
      <c r="U615" s="2">
        <v>1479</v>
      </c>
    </row>
    <row r="616" spans="1:21" x14ac:dyDescent="0.3">
      <c r="A616" t="s">
        <v>29</v>
      </c>
      <c r="B616" t="s">
        <v>37</v>
      </c>
      <c r="C616" t="s">
        <v>396</v>
      </c>
      <c r="D616" s="3">
        <v>578</v>
      </c>
      <c r="E616" s="3">
        <v>647</v>
      </c>
      <c r="F616" s="3">
        <v>1135</v>
      </c>
      <c r="G616" s="3">
        <v>1524</v>
      </c>
      <c r="H616" s="2">
        <v>252251</v>
      </c>
      <c r="I616" s="2">
        <v>325633</v>
      </c>
      <c r="J616" s="2">
        <v>93050</v>
      </c>
      <c r="K616" s="2">
        <v>104895</v>
      </c>
      <c r="L616" s="2">
        <v>141453</v>
      </c>
      <c r="M616" s="2">
        <v>190097</v>
      </c>
      <c r="N616" s="2">
        <v>-48402</v>
      </c>
      <c r="O616" s="2">
        <v>-85202</v>
      </c>
      <c r="P616" s="2">
        <v>9</v>
      </c>
      <c r="Q616" s="2">
        <v>6</v>
      </c>
      <c r="R616" s="2">
        <v>17535</v>
      </c>
      <c r="S616" s="2">
        <v>25661</v>
      </c>
      <c r="T616" s="2">
        <v>-65946</v>
      </c>
      <c r="U616" s="2">
        <v>-110870</v>
      </c>
    </row>
    <row r="617" spans="1:21" x14ac:dyDescent="0.3">
      <c r="A617" t="s">
        <v>29</v>
      </c>
      <c r="B617" t="s">
        <v>37</v>
      </c>
      <c r="C617" t="s">
        <v>397</v>
      </c>
      <c r="D617" s="3">
        <v>0</v>
      </c>
      <c r="E617" s="3">
        <v>0</v>
      </c>
      <c r="F617" s="3">
        <v>0</v>
      </c>
      <c r="G617" s="3">
        <v>0</v>
      </c>
      <c r="H617" s="2">
        <v>873152.54</v>
      </c>
      <c r="I617" s="2">
        <v>791780</v>
      </c>
      <c r="J617" s="2">
        <v>338354.63</v>
      </c>
      <c r="K617" s="2">
        <v>283128.46999999997</v>
      </c>
      <c r="L617" s="2">
        <v>477809.32</v>
      </c>
      <c r="M617" s="2">
        <v>459772.75</v>
      </c>
      <c r="N617" s="2">
        <v>-139454.69</v>
      </c>
      <c r="O617" s="2">
        <v>-176644.28</v>
      </c>
      <c r="P617" s="2">
        <v>30.16</v>
      </c>
      <c r="Q617" s="2">
        <v>14.69</v>
      </c>
      <c r="R617" s="2">
        <v>59242.720000000001</v>
      </c>
      <c r="S617" s="2">
        <v>62065.2</v>
      </c>
      <c r="T617" s="2">
        <v>-198727.57</v>
      </c>
      <c r="U617" s="2">
        <v>-238724.17</v>
      </c>
    </row>
    <row r="618" spans="1:21" x14ac:dyDescent="0.3">
      <c r="A618" t="s">
        <v>29</v>
      </c>
      <c r="B618" t="s">
        <v>37</v>
      </c>
      <c r="C618" t="s">
        <v>398</v>
      </c>
      <c r="D618" s="3">
        <v>1</v>
      </c>
      <c r="E618" s="3">
        <v>0</v>
      </c>
      <c r="F618" s="3">
        <v>0</v>
      </c>
      <c r="G618" s="3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</row>
    <row r="619" spans="1:21" x14ac:dyDescent="0.3">
      <c r="A619" t="s">
        <v>29</v>
      </c>
      <c r="B619" t="s">
        <v>37</v>
      </c>
      <c r="C619" t="s">
        <v>399</v>
      </c>
      <c r="D619" s="3">
        <v>0</v>
      </c>
      <c r="E619" s="3">
        <v>0</v>
      </c>
      <c r="F619" s="3">
        <v>0</v>
      </c>
      <c r="G619" s="3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-169.05</v>
      </c>
      <c r="N619" s="2">
        <v>0</v>
      </c>
      <c r="O619" s="2">
        <v>169.05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169.05</v>
      </c>
    </row>
    <row r="620" spans="1:21" x14ac:dyDescent="0.3">
      <c r="A620" t="s">
        <v>29</v>
      </c>
      <c r="B620" t="s">
        <v>37</v>
      </c>
      <c r="C620" t="s">
        <v>394</v>
      </c>
      <c r="D620" s="3">
        <v>11304</v>
      </c>
      <c r="E620" s="3">
        <v>11671</v>
      </c>
      <c r="F620" s="3">
        <v>18903</v>
      </c>
      <c r="G620" s="3">
        <v>23431</v>
      </c>
      <c r="H620" s="2">
        <v>9655415</v>
      </c>
      <c r="I620" s="2">
        <v>9966418</v>
      </c>
      <c r="J620" s="2">
        <v>3306036</v>
      </c>
      <c r="K620" s="2">
        <v>3579710</v>
      </c>
      <c r="L620" s="2">
        <v>3876170</v>
      </c>
      <c r="M620" s="2">
        <v>3530788</v>
      </c>
      <c r="N620" s="2">
        <v>-570134</v>
      </c>
      <c r="O620" s="2">
        <v>48922</v>
      </c>
      <c r="P620" s="2">
        <v>7753</v>
      </c>
      <c r="Q620" s="2">
        <v>7850</v>
      </c>
      <c r="R620" s="2">
        <v>720196</v>
      </c>
      <c r="S620" s="2">
        <v>677054</v>
      </c>
      <c r="T620" s="2">
        <v>-1298083</v>
      </c>
      <c r="U620" s="2">
        <v>-635982</v>
      </c>
    </row>
    <row r="621" spans="1:21" x14ac:dyDescent="0.3">
      <c r="A621" t="s">
        <v>29</v>
      </c>
      <c r="B621" t="s">
        <v>37</v>
      </c>
      <c r="C621" t="s">
        <v>400</v>
      </c>
      <c r="D621" s="3">
        <v>0</v>
      </c>
      <c r="E621" s="3">
        <v>0</v>
      </c>
      <c r="F621" s="3">
        <v>0</v>
      </c>
      <c r="G621" s="3">
        <v>0</v>
      </c>
      <c r="H621" s="2">
        <v>361991</v>
      </c>
      <c r="I621" s="2">
        <v>222360</v>
      </c>
      <c r="J621" s="2">
        <v>150768.35999999999</v>
      </c>
      <c r="K621" s="2">
        <v>103017.01</v>
      </c>
      <c r="L621" s="2">
        <v>144222.32999999999</v>
      </c>
      <c r="M621" s="2">
        <v>80246.789999999994</v>
      </c>
      <c r="N621" s="2">
        <v>6546.03</v>
      </c>
      <c r="O621" s="2">
        <v>22770.22</v>
      </c>
      <c r="P621" s="2">
        <v>288.17</v>
      </c>
      <c r="Q621" s="2">
        <v>178.41</v>
      </c>
      <c r="R621" s="2">
        <v>26798.59</v>
      </c>
      <c r="S621" s="2">
        <v>15387.89</v>
      </c>
      <c r="T621" s="2">
        <v>-20540.73</v>
      </c>
      <c r="U621" s="2">
        <v>7203.92</v>
      </c>
    </row>
    <row r="622" spans="1:21" x14ac:dyDescent="0.3">
      <c r="A622" t="s">
        <v>29</v>
      </c>
      <c r="B622" t="s">
        <v>37</v>
      </c>
      <c r="C622" t="s">
        <v>395</v>
      </c>
      <c r="D622" s="3">
        <v>165</v>
      </c>
      <c r="E622" s="3">
        <v>120</v>
      </c>
      <c r="F622" s="3">
        <v>339</v>
      </c>
      <c r="G622" s="3">
        <v>173</v>
      </c>
      <c r="H622" s="2">
        <v>61085</v>
      </c>
      <c r="I622" s="2">
        <v>58003</v>
      </c>
      <c r="J622" s="2">
        <v>14343</v>
      </c>
      <c r="K622" s="2">
        <v>21764</v>
      </c>
      <c r="L622" s="2">
        <v>70945</v>
      </c>
      <c r="M622" s="2">
        <v>11745</v>
      </c>
      <c r="N622" s="2">
        <v>-56601</v>
      </c>
      <c r="O622" s="2">
        <v>10019</v>
      </c>
      <c r="P622" s="2">
        <v>40</v>
      </c>
      <c r="Q622" s="2">
        <v>49</v>
      </c>
      <c r="R622" s="2">
        <v>10226</v>
      </c>
      <c r="S622" s="2">
        <v>2629</v>
      </c>
      <c r="T622" s="2">
        <v>-66867</v>
      </c>
      <c r="U622" s="2">
        <v>7342</v>
      </c>
    </row>
    <row r="623" spans="1:21" x14ac:dyDescent="0.3">
      <c r="A623" t="s">
        <v>29</v>
      </c>
      <c r="B623" t="s">
        <v>37</v>
      </c>
      <c r="C623" t="s">
        <v>401</v>
      </c>
      <c r="D623" s="3">
        <v>0</v>
      </c>
      <c r="E623" s="3">
        <v>0</v>
      </c>
      <c r="F623" s="3">
        <v>0</v>
      </c>
      <c r="G623" s="3">
        <v>0</v>
      </c>
      <c r="H623" s="2">
        <v>160992</v>
      </c>
      <c r="I623" s="2">
        <v>0</v>
      </c>
      <c r="J623" s="2">
        <v>55013.57</v>
      </c>
      <c r="K623" s="2">
        <v>0</v>
      </c>
      <c r="L623" s="2">
        <v>181181.74</v>
      </c>
      <c r="M623" s="2">
        <v>0</v>
      </c>
      <c r="N623" s="2">
        <v>-126168.17</v>
      </c>
      <c r="O623" s="2">
        <v>0</v>
      </c>
      <c r="P623" s="2">
        <v>101.37</v>
      </c>
      <c r="Q623" s="2">
        <v>0</v>
      </c>
      <c r="R623" s="2">
        <v>26116.01</v>
      </c>
      <c r="S623" s="2">
        <v>0</v>
      </c>
      <c r="T623" s="2">
        <v>-152385.54999999999</v>
      </c>
      <c r="U623" s="2">
        <v>0</v>
      </c>
    </row>
    <row r="624" spans="1:21" x14ac:dyDescent="0.3">
      <c r="A624" t="s">
        <v>29</v>
      </c>
      <c r="B624" t="s">
        <v>37</v>
      </c>
      <c r="C624" t="s">
        <v>402</v>
      </c>
      <c r="D624" s="3">
        <v>0</v>
      </c>
      <c r="E624" s="3">
        <v>0</v>
      </c>
      <c r="F624" s="3">
        <v>0</v>
      </c>
      <c r="G624" s="3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</row>
    <row r="625" spans="1:21" x14ac:dyDescent="0.3">
      <c r="A625" t="s">
        <v>29</v>
      </c>
      <c r="B625" t="s">
        <v>37</v>
      </c>
      <c r="C625" t="s">
        <v>403</v>
      </c>
      <c r="D625" s="3">
        <v>4050</v>
      </c>
      <c r="E625" s="3">
        <v>0</v>
      </c>
      <c r="F625" s="3">
        <v>34324</v>
      </c>
      <c r="G625" s="3">
        <v>0</v>
      </c>
      <c r="H625" s="2">
        <v>1277993</v>
      </c>
      <c r="I625" s="2">
        <v>0</v>
      </c>
      <c r="J625" s="2">
        <v>391738</v>
      </c>
      <c r="K625" s="2">
        <v>0</v>
      </c>
      <c r="L625" s="2">
        <v>593038</v>
      </c>
      <c r="M625" s="2">
        <v>0</v>
      </c>
      <c r="N625" s="2">
        <v>-201300</v>
      </c>
      <c r="O625" s="2">
        <v>0</v>
      </c>
      <c r="P625" s="2">
        <v>0</v>
      </c>
      <c r="Q625" s="2">
        <v>0</v>
      </c>
      <c r="R625" s="2">
        <v>332</v>
      </c>
      <c r="S625" s="2">
        <v>0</v>
      </c>
      <c r="T625" s="2">
        <v>-201632</v>
      </c>
      <c r="U625" s="2">
        <v>0</v>
      </c>
    </row>
    <row r="626" spans="1:21" x14ac:dyDescent="0.3">
      <c r="A626" t="s">
        <v>29</v>
      </c>
      <c r="B626" t="s">
        <v>37</v>
      </c>
      <c r="C626" t="s">
        <v>404</v>
      </c>
      <c r="D626" s="3">
        <v>0</v>
      </c>
      <c r="E626" s="3">
        <v>0</v>
      </c>
      <c r="F626" s="3">
        <v>0</v>
      </c>
      <c r="G626" s="3">
        <v>0</v>
      </c>
      <c r="H626" s="2">
        <v>304877.19</v>
      </c>
      <c r="I626" s="2">
        <v>0</v>
      </c>
      <c r="J626" s="2">
        <v>304959.19</v>
      </c>
      <c r="K626" s="2">
        <v>0</v>
      </c>
      <c r="L626" s="2">
        <v>0</v>
      </c>
      <c r="M626" s="2">
        <v>0</v>
      </c>
      <c r="N626" s="2">
        <v>304959.19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304959.19</v>
      </c>
      <c r="U626" s="2">
        <v>0</v>
      </c>
    </row>
    <row r="627" spans="1:21" x14ac:dyDescent="0.3">
      <c r="A627" t="s">
        <v>29</v>
      </c>
      <c r="B627" t="s">
        <v>37</v>
      </c>
      <c r="C627" t="s">
        <v>5</v>
      </c>
      <c r="D627" s="3">
        <v>16106</v>
      </c>
      <c r="E627" s="3">
        <v>12446</v>
      </c>
      <c r="F627" s="3">
        <v>54701</v>
      </c>
      <c r="G627" s="3">
        <v>25128</v>
      </c>
      <c r="H627" s="2">
        <v>12947756.73</v>
      </c>
      <c r="I627" s="2">
        <v>11364194</v>
      </c>
      <c r="J627" s="2">
        <v>4654262.75</v>
      </c>
      <c r="K627" s="2">
        <v>4092514.48</v>
      </c>
      <c r="L627" s="2">
        <v>5484819.3899999997</v>
      </c>
      <c r="M627" s="2">
        <v>4272480.49</v>
      </c>
      <c r="N627" s="2">
        <v>-830554.64</v>
      </c>
      <c r="O627" s="2">
        <v>-179966.01</v>
      </c>
      <c r="P627" s="2">
        <v>8221.7000000000007</v>
      </c>
      <c r="Q627" s="2">
        <v>8098.1</v>
      </c>
      <c r="R627" s="2">
        <v>860446.32</v>
      </c>
      <c r="S627" s="2">
        <v>782797.09</v>
      </c>
      <c r="T627" s="2">
        <v>-1699222.66</v>
      </c>
      <c r="U627" s="2">
        <v>-970861.2</v>
      </c>
    </row>
    <row r="628" spans="1:21" x14ac:dyDescent="0.3">
      <c r="A628" t="s">
        <v>30</v>
      </c>
      <c r="B628" t="s">
        <v>4</v>
      </c>
      <c r="C628" t="s">
        <v>405</v>
      </c>
      <c r="D628" s="3">
        <v>1</v>
      </c>
      <c r="E628" s="3">
        <v>0</v>
      </c>
      <c r="F628" s="3">
        <v>3</v>
      </c>
      <c r="G628" s="3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</row>
    <row r="629" spans="1:21" x14ac:dyDescent="0.3">
      <c r="A629" t="s">
        <v>30</v>
      </c>
      <c r="B629" t="s">
        <v>4</v>
      </c>
      <c r="C629" t="s">
        <v>406</v>
      </c>
      <c r="D629" s="3">
        <v>5</v>
      </c>
      <c r="E629" s="3">
        <v>30</v>
      </c>
      <c r="F629" s="3">
        <v>5</v>
      </c>
      <c r="G629" s="3">
        <v>30</v>
      </c>
      <c r="H629" s="2">
        <v>7350</v>
      </c>
      <c r="I629" s="2">
        <v>43330</v>
      </c>
      <c r="J629" s="2">
        <v>3328</v>
      </c>
      <c r="K629" s="2">
        <v>18024</v>
      </c>
      <c r="L629" s="2">
        <v>2555</v>
      </c>
      <c r="M629" s="2">
        <v>13711</v>
      </c>
      <c r="N629" s="2">
        <v>773</v>
      </c>
      <c r="O629" s="2">
        <v>4313</v>
      </c>
      <c r="P629" s="2">
        <v>1014</v>
      </c>
      <c r="Q629" s="2">
        <v>1983</v>
      </c>
      <c r="R629" s="2">
        <v>3675</v>
      </c>
      <c r="S629" s="2">
        <v>7160</v>
      </c>
      <c r="T629" s="2">
        <v>-3915</v>
      </c>
      <c r="U629" s="2">
        <v>-4830</v>
      </c>
    </row>
    <row r="630" spans="1:21" x14ac:dyDescent="0.3">
      <c r="A630" t="s">
        <v>30</v>
      </c>
      <c r="B630" t="s">
        <v>4</v>
      </c>
      <c r="C630" t="s">
        <v>407</v>
      </c>
      <c r="D630" s="3">
        <v>38</v>
      </c>
      <c r="E630" s="3">
        <v>0</v>
      </c>
      <c r="F630" s="3">
        <v>47</v>
      </c>
      <c r="G630" s="3">
        <v>0</v>
      </c>
      <c r="H630" s="2">
        <v>63179</v>
      </c>
      <c r="I630" s="2">
        <v>0</v>
      </c>
      <c r="J630" s="2">
        <v>24401</v>
      </c>
      <c r="K630" s="2">
        <v>0</v>
      </c>
      <c r="L630" s="2">
        <v>17483</v>
      </c>
      <c r="M630" s="2">
        <v>0</v>
      </c>
      <c r="N630" s="2">
        <v>6918</v>
      </c>
      <c r="O630" s="2">
        <v>0</v>
      </c>
      <c r="P630" s="2">
        <v>8</v>
      </c>
      <c r="Q630" s="2">
        <v>0</v>
      </c>
      <c r="R630" s="2">
        <v>6952</v>
      </c>
      <c r="S630" s="2">
        <v>0</v>
      </c>
      <c r="T630" s="2">
        <v>-43</v>
      </c>
      <c r="U630" s="2">
        <v>0</v>
      </c>
    </row>
    <row r="631" spans="1:21" x14ac:dyDescent="0.3">
      <c r="A631" t="s">
        <v>30</v>
      </c>
      <c r="B631" t="s">
        <v>4</v>
      </c>
      <c r="C631" t="s">
        <v>408</v>
      </c>
      <c r="D631" s="3">
        <v>81</v>
      </c>
      <c r="E631" s="3">
        <v>255</v>
      </c>
      <c r="F631" s="3">
        <v>91</v>
      </c>
      <c r="G631" s="3">
        <v>267</v>
      </c>
      <c r="H631" s="2">
        <v>115185</v>
      </c>
      <c r="I631" s="2">
        <v>370580</v>
      </c>
      <c r="J631" s="2">
        <v>44424</v>
      </c>
      <c r="K631" s="2">
        <v>164051</v>
      </c>
      <c r="L631" s="2">
        <v>48980</v>
      </c>
      <c r="M631" s="2">
        <v>181923</v>
      </c>
      <c r="N631" s="2">
        <v>-4557</v>
      </c>
      <c r="O631" s="2">
        <v>-17872</v>
      </c>
      <c r="P631" s="2">
        <v>10798</v>
      </c>
      <c r="Q631" s="2">
        <v>78195</v>
      </c>
      <c r="R631" s="2">
        <v>33357</v>
      </c>
      <c r="S631" s="2">
        <v>161139</v>
      </c>
      <c r="T631" s="2">
        <v>-48712</v>
      </c>
      <c r="U631" s="2">
        <v>-257207</v>
      </c>
    </row>
    <row r="632" spans="1:21" x14ac:dyDescent="0.3">
      <c r="A632" t="s">
        <v>30</v>
      </c>
      <c r="B632" t="s">
        <v>4</v>
      </c>
      <c r="C632" t="s">
        <v>409</v>
      </c>
      <c r="D632" s="3">
        <v>258</v>
      </c>
      <c r="E632" s="3">
        <v>392</v>
      </c>
      <c r="F632" s="3">
        <v>1179</v>
      </c>
      <c r="G632" s="3">
        <v>412</v>
      </c>
      <c r="H632" s="2">
        <v>394384</v>
      </c>
      <c r="I632" s="2">
        <v>581620</v>
      </c>
      <c r="J632" s="2">
        <v>154231</v>
      </c>
      <c r="K632" s="2">
        <v>238662</v>
      </c>
      <c r="L632" s="2">
        <v>140088</v>
      </c>
      <c r="M632" s="2">
        <v>223640</v>
      </c>
      <c r="N632" s="2">
        <v>14143</v>
      </c>
      <c r="O632" s="2">
        <v>15022</v>
      </c>
      <c r="P632" s="2">
        <v>33188</v>
      </c>
      <c r="Q632" s="2">
        <v>41004</v>
      </c>
      <c r="R632" s="2">
        <v>93560</v>
      </c>
      <c r="S632" s="2">
        <v>124695</v>
      </c>
      <c r="T632" s="2">
        <v>-112605</v>
      </c>
      <c r="U632" s="2">
        <v>-150677</v>
      </c>
    </row>
    <row r="633" spans="1:21" x14ac:dyDescent="0.3">
      <c r="A633" t="s">
        <v>30</v>
      </c>
      <c r="B633" t="s">
        <v>4</v>
      </c>
      <c r="C633" t="s">
        <v>410</v>
      </c>
      <c r="D633" s="3">
        <v>28</v>
      </c>
      <c r="E633" s="3">
        <v>73</v>
      </c>
      <c r="F633" s="3">
        <v>31</v>
      </c>
      <c r="G633" s="3">
        <v>76</v>
      </c>
      <c r="H633" s="2">
        <v>42630</v>
      </c>
      <c r="I633" s="2">
        <v>108430</v>
      </c>
      <c r="J633" s="2">
        <v>15576</v>
      </c>
      <c r="K633" s="2">
        <v>41412</v>
      </c>
      <c r="L633" s="2">
        <v>36504</v>
      </c>
      <c r="M633" s="2">
        <v>39079</v>
      </c>
      <c r="N633" s="2">
        <v>-20927</v>
      </c>
      <c r="O633" s="2">
        <v>2333</v>
      </c>
      <c r="P633" s="2">
        <v>10692</v>
      </c>
      <c r="Q633" s="2">
        <v>5004</v>
      </c>
      <c r="R633" s="2">
        <v>19891</v>
      </c>
      <c r="S633" s="2">
        <v>15291</v>
      </c>
      <c r="T633" s="2">
        <v>-51511</v>
      </c>
      <c r="U633" s="2">
        <v>-17961</v>
      </c>
    </row>
    <row r="634" spans="1:21" x14ac:dyDescent="0.3">
      <c r="A634" t="s">
        <v>30</v>
      </c>
      <c r="B634" t="s">
        <v>4</v>
      </c>
      <c r="C634" t="s">
        <v>411</v>
      </c>
      <c r="D634" s="3">
        <v>20</v>
      </c>
      <c r="E634" s="3">
        <v>0</v>
      </c>
      <c r="F634" s="3">
        <v>28</v>
      </c>
      <c r="G634" s="3">
        <v>0</v>
      </c>
      <c r="H634" s="2">
        <v>35474</v>
      </c>
      <c r="I634" s="2">
        <v>0</v>
      </c>
      <c r="J634" s="2">
        <v>11712</v>
      </c>
      <c r="K634" s="2">
        <v>0</v>
      </c>
      <c r="L634" s="2">
        <v>10676</v>
      </c>
      <c r="M634" s="2">
        <v>0</v>
      </c>
      <c r="N634" s="2">
        <v>1036</v>
      </c>
      <c r="O634" s="2">
        <v>0</v>
      </c>
      <c r="P634" s="2">
        <v>5</v>
      </c>
      <c r="Q634" s="2">
        <v>0</v>
      </c>
      <c r="R634" s="2">
        <v>4172</v>
      </c>
      <c r="S634" s="2">
        <v>0</v>
      </c>
      <c r="T634" s="2">
        <v>-3141</v>
      </c>
      <c r="U634" s="2">
        <v>0</v>
      </c>
    </row>
    <row r="635" spans="1:21" x14ac:dyDescent="0.3">
      <c r="A635" t="s">
        <v>30</v>
      </c>
      <c r="B635" t="s">
        <v>4</v>
      </c>
      <c r="C635" t="s">
        <v>412</v>
      </c>
      <c r="D635" s="3">
        <v>21</v>
      </c>
      <c r="E635" s="3">
        <v>20</v>
      </c>
      <c r="F635" s="3">
        <v>34</v>
      </c>
      <c r="G635" s="3">
        <v>21</v>
      </c>
      <c r="H635" s="2">
        <v>31833</v>
      </c>
      <c r="I635" s="2">
        <v>27230</v>
      </c>
      <c r="J635" s="2">
        <v>9879</v>
      </c>
      <c r="K635" s="2">
        <v>8782</v>
      </c>
      <c r="L635" s="2">
        <v>12761</v>
      </c>
      <c r="M635" s="2">
        <v>10559</v>
      </c>
      <c r="N635" s="2">
        <v>-2882</v>
      </c>
      <c r="O635" s="2">
        <v>-1777</v>
      </c>
      <c r="P635" s="2">
        <v>3619</v>
      </c>
      <c r="Q635" s="2">
        <v>2933</v>
      </c>
      <c r="R635" s="2">
        <v>7094</v>
      </c>
      <c r="S635" s="2">
        <v>6764</v>
      </c>
      <c r="T635" s="2">
        <v>-13595</v>
      </c>
      <c r="U635" s="2">
        <v>-11474</v>
      </c>
    </row>
    <row r="636" spans="1:21" x14ac:dyDescent="0.3">
      <c r="A636" t="s">
        <v>30</v>
      </c>
      <c r="B636" t="s">
        <v>4</v>
      </c>
      <c r="C636" t="s">
        <v>413</v>
      </c>
      <c r="D636" s="3">
        <v>109</v>
      </c>
      <c r="E636" s="3">
        <v>43</v>
      </c>
      <c r="F636" s="3">
        <v>377</v>
      </c>
      <c r="G636" s="3">
        <v>60</v>
      </c>
      <c r="H636" s="2">
        <v>162236</v>
      </c>
      <c r="I636" s="2">
        <v>71960</v>
      </c>
      <c r="J636" s="2">
        <v>56462</v>
      </c>
      <c r="K636" s="2">
        <v>27543</v>
      </c>
      <c r="L636" s="2">
        <v>99339</v>
      </c>
      <c r="M636" s="2">
        <v>34535</v>
      </c>
      <c r="N636" s="2">
        <v>-42877</v>
      </c>
      <c r="O636" s="2">
        <v>-6991</v>
      </c>
      <c r="P636" s="2">
        <v>21529</v>
      </c>
      <c r="Q636" s="2">
        <v>4708</v>
      </c>
      <c r="R636" s="2">
        <v>47979</v>
      </c>
      <c r="S636" s="2">
        <v>17332</v>
      </c>
      <c r="T636" s="2">
        <v>-112385</v>
      </c>
      <c r="U636" s="2">
        <v>-29031</v>
      </c>
    </row>
    <row r="637" spans="1:21" x14ac:dyDescent="0.3">
      <c r="A637" t="s">
        <v>30</v>
      </c>
      <c r="B637" t="s">
        <v>4</v>
      </c>
      <c r="C637" t="s">
        <v>414</v>
      </c>
      <c r="D637" s="3">
        <v>11</v>
      </c>
      <c r="E637" s="3">
        <v>11</v>
      </c>
      <c r="F637" s="3">
        <v>18</v>
      </c>
      <c r="G637" s="3">
        <v>13</v>
      </c>
      <c r="H637" s="2">
        <v>26610</v>
      </c>
      <c r="I637" s="2">
        <v>18830</v>
      </c>
      <c r="J637" s="2">
        <v>10212</v>
      </c>
      <c r="K637" s="2">
        <v>7747</v>
      </c>
      <c r="L637" s="2">
        <v>14547</v>
      </c>
      <c r="M637" s="2">
        <v>6006</v>
      </c>
      <c r="N637" s="2">
        <v>-4335</v>
      </c>
      <c r="O637" s="2">
        <v>1741</v>
      </c>
      <c r="P637" s="2">
        <v>5857</v>
      </c>
      <c r="Q637" s="2">
        <v>2506</v>
      </c>
      <c r="R637" s="2">
        <v>8720</v>
      </c>
      <c r="S637" s="2">
        <v>4283</v>
      </c>
      <c r="T637" s="2">
        <v>-18912</v>
      </c>
      <c r="U637" s="2">
        <v>-5048</v>
      </c>
    </row>
    <row r="638" spans="1:21" x14ac:dyDescent="0.3">
      <c r="A638" t="s">
        <v>30</v>
      </c>
      <c r="B638" t="s">
        <v>4</v>
      </c>
      <c r="C638" t="s">
        <v>415</v>
      </c>
      <c r="D638" s="3">
        <v>78</v>
      </c>
      <c r="E638" s="3">
        <v>75</v>
      </c>
      <c r="F638" s="3">
        <v>371</v>
      </c>
      <c r="G638" s="3">
        <v>118</v>
      </c>
      <c r="H638" s="2">
        <v>187744</v>
      </c>
      <c r="I638" s="2">
        <v>147140</v>
      </c>
      <c r="J638" s="2">
        <v>60895</v>
      </c>
      <c r="K638" s="2">
        <v>48492</v>
      </c>
      <c r="L638" s="2">
        <v>68268</v>
      </c>
      <c r="M638" s="2">
        <v>51342</v>
      </c>
      <c r="N638" s="2">
        <v>-7373</v>
      </c>
      <c r="O638" s="2">
        <v>-2850</v>
      </c>
      <c r="P638" s="2">
        <v>14455</v>
      </c>
      <c r="Q638" s="2">
        <v>10859</v>
      </c>
      <c r="R638" s="2">
        <v>38266</v>
      </c>
      <c r="S638" s="2">
        <v>33389</v>
      </c>
      <c r="T638" s="2">
        <v>-60094</v>
      </c>
      <c r="U638" s="2">
        <v>-47098</v>
      </c>
    </row>
    <row r="639" spans="1:21" x14ac:dyDescent="0.3">
      <c r="A639" t="s">
        <v>30</v>
      </c>
      <c r="B639" t="s">
        <v>4</v>
      </c>
      <c r="C639" t="s">
        <v>416</v>
      </c>
      <c r="D639" s="3">
        <v>52</v>
      </c>
      <c r="E639" s="3">
        <v>41</v>
      </c>
      <c r="F639" s="3">
        <v>129</v>
      </c>
      <c r="G639" s="3">
        <v>51</v>
      </c>
      <c r="H639" s="2">
        <v>87150</v>
      </c>
      <c r="I639" s="2">
        <v>51380</v>
      </c>
      <c r="J639" s="2">
        <v>37317</v>
      </c>
      <c r="K639" s="2">
        <v>21580</v>
      </c>
      <c r="L639" s="2">
        <v>31158</v>
      </c>
      <c r="M639" s="2">
        <v>16173</v>
      </c>
      <c r="N639" s="2">
        <v>6159</v>
      </c>
      <c r="O639" s="2">
        <v>5406</v>
      </c>
      <c r="P639" s="2">
        <v>13289</v>
      </c>
      <c r="Q639" s="2">
        <v>9341</v>
      </c>
      <c r="R639" s="2">
        <v>16081</v>
      </c>
      <c r="S639" s="2">
        <v>10230</v>
      </c>
      <c r="T639" s="2">
        <v>-23211</v>
      </c>
      <c r="U639" s="2">
        <v>-14165</v>
      </c>
    </row>
    <row r="640" spans="1:21" x14ac:dyDescent="0.3">
      <c r="A640" t="s">
        <v>30</v>
      </c>
      <c r="B640" t="s">
        <v>4</v>
      </c>
      <c r="C640" t="s">
        <v>417</v>
      </c>
      <c r="D640" s="3">
        <v>3</v>
      </c>
      <c r="E640" s="3">
        <v>6</v>
      </c>
      <c r="F640" s="3">
        <v>3</v>
      </c>
      <c r="G640" s="3">
        <v>15</v>
      </c>
      <c r="H640" s="2">
        <v>3015</v>
      </c>
      <c r="I640" s="2">
        <v>20440</v>
      </c>
      <c r="J640" s="2">
        <v>1002</v>
      </c>
      <c r="K640" s="2">
        <v>4796</v>
      </c>
      <c r="L640" s="2">
        <v>1207</v>
      </c>
      <c r="M640" s="2">
        <v>8109</v>
      </c>
      <c r="N640" s="2">
        <v>-205</v>
      </c>
      <c r="O640" s="2">
        <v>-3313</v>
      </c>
      <c r="P640" s="2">
        <v>193</v>
      </c>
      <c r="Q640" s="2">
        <v>1326</v>
      </c>
      <c r="R640" s="2">
        <v>592</v>
      </c>
      <c r="S640" s="2">
        <v>4535</v>
      </c>
      <c r="T640" s="2">
        <v>-989</v>
      </c>
      <c r="U640" s="2">
        <v>-9175</v>
      </c>
    </row>
    <row r="641" spans="1:21" x14ac:dyDescent="0.3">
      <c r="A641" t="s">
        <v>30</v>
      </c>
      <c r="B641" t="s">
        <v>4</v>
      </c>
      <c r="C641" t="s">
        <v>418</v>
      </c>
      <c r="D641" s="3">
        <v>2</v>
      </c>
      <c r="E641" s="3">
        <v>0</v>
      </c>
      <c r="F641" s="3">
        <v>19</v>
      </c>
      <c r="G641" s="3">
        <v>0</v>
      </c>
      <c r="H641" s="2">
        <v>4075</v>
      </c>
      <c r="I641" s="2">
        <v>0</v>
      </c>
      <c r="J641" s="2">
        <v>1183</v>
      </c>
      <c r="K641" s="2">
        <v>0</v>
      </c>
      <c r="L641" s="2">
        <v>2052</v>
      </c>
      <c r="M641" s="2">
        <v>0</v>
      </c>
      <c r="N641" s="2">
        <v>-868</v>
      </c>
      <c r="O641" s="2">
        <v>0</v>
      </c>
      <c r="P641" s="2">
        <v>292</v>
      </c>
      <c r="Q641" s="2">
        <v>0</v>
      </c>
      <c r="R641" s="2">
        <v>970</v>
      </c>
      <c r="S641" s="2">
        <v>0</v>
      </c>
      <c r="T641" s="2">
        <v>-2130</v>
      </c>
      <c r="U641" s="2">
        <v>0</v>
      </c>
    </row>
    <row r="642" spans="1:21" x14ac:dyDescent="0.3">
      <c r="A642" t="s">
        <v>30</v>
      </c>
      <c r="B642" t="s">
        <v>4</v>
      </c>
      <c r="C642" t="s">
        <v>419</v>
      </c>
      <c r="D642" s="3">
        <v>1</v>
      </c>
      <c r="E642" s="3">
        <v>1</v>
      </c>
      <c r="F642" s="3">
        <v>4</v>
      </c>
      <c r="G642" s="3">
        <v>1</v>
      </c>
      <c r="H642" s="2">
        <v>5880</v>
      </c>
      <c r="I642" s="2">
        <v>1470</v>
      </c>
      <c r="J642" s="2">
        <v>383</v>
      </c>
      <c r="K642" s="2">
        <v>177</v>
      </c>
      <c r="L642" s="2">
        <v>2296</v>
      </c>
      <c r="M642" s="2">
        <v>549</v>
      </c>
      <c r="N642" s="2">
        <v>-1912</v>
      </c>
      <c r="O642" s="2">
        <v>-372</v>
      </c>
      <c r="P642" s="2">
        <v>374</v>
      </c>
      <c r="Q642" s="2">
        <v>94</v>
      </c>
      <c r="R642" s="2">
        <v>1209</v>
      </c>
      <c r="S642" s="2">
        <v>339</v>
      </c>
      <c r="T642" s="2">
        <v>-3495</v>
      </c>
      <c r="U642" s="2">
        <v>-805</v>
      </c>
    </row>
    <row r="643" spans="1:21" x14ac:dyDescent="0.3">
      <c r="A643" t="s">
        <v>30</v>
      </c>
      <c r="B643" t="s">
        <v>4</v>
      </c>
      <c r="C643" t="s">
        <v>420</v>
      </c>
      <c r="D643" s="3">
        <v>2</v>
      </c>
      <c r="E643" s="3">
        <v>58</v>
      </c>
      <c r="F643" s="3">
        <v>2</v>
      </c>
      <c r="G643" s="3">
        <v>76</v>
      </c>
      <c r="H643" s="2">
        <v>0</v>
      </c>
      <c r="I643" s="2">
        <v>102760</v>
      </c>
      <c r="J643" s="2">
        <v>0</v>
      </c>
      <c r="K643" s="2">
        <v>37152</v>
      </c>
      <c r="L643" s="2">
        <v>0</v>
      </c>
      <c r="M643" s="2">
        <v>40941</v>
      </c>
      <c r="N643" s="2">
        <v>0</v>
      </c>
      <c r="O643" s="2">
        <v>-3788</v>
      </c>
      <c r="P643" s="2">
        <v>0</v>
      </c>
      <c r="Q643" s="2">
        <v>14168</v>
      </c>
      <c r="R643" s="2">
        <v>0</v>
      </c>
      <c r="S643" s="2">
        <v>25138</v>
      </c>
      <c r="T643" s="2">
        <v>0</v>
      </c>
      <c r="U643" s="2">
        <v>-43095</v>
      </c>
    </row>
    <row r="644" spans="1:21" x14ac:dyDescent="0.3">
      <c r="A644" t="s">
        <v>30</v>
      </c>
      <c r="B644" t="s">
        <v>4</v>
      </c>
      <c r="C644" t="s">
        <v>421</v>
      </c>
      <c r="D644" s="3">
        <v>5</v>
      </c>
      <c r="E644" s="3">
        <v>4</v>
      </c>
      <c r="F644" s="3">
        <v>7</v>
      </c>
      <c r="G644" s="3">
        <v>12</v>
      </c>
      <c r="H644" s="2">
        <v>8895</v>
      </c>
      <c r="I644" s="2">
        <v>17010</v>
      </c>
      <c r="J644" s="2">
        <v>1594</v>
      </c>
      <c r="K644" s="2">
        <v>7899</v>
      </c>
      <c r="L644" s="2">
        <v>4778</v>
      </c>
      <c r="M644" s="2">
        <v>9120</v>
      </c>
      <c r="N644" s="2">
        <v>-3184</v>
      </c>
      <c r="O644" s="2">
        <v>-1221</v>
      </c>
      <c r="P644" s="2">
        <v>583</v>
      </c>
      <c r="Q644" s="2">
        <v>1155</v>
      </c>
      <c r="R644" s="2">
        <v>1871</v>
      </c>
      <c r="S644" s="2">
        <v>4159</v>
      </c>
      <c r="T644" s="2">
        <v>-5638</v>
      </c>
      <c r="U644" s="2">
        <v>-6534</v>
      </c>
    </row>
    <row r="645" spans="1:21" x14ac:dyDescent="0.3">
      <c r="A645" t="s">
        <v>30</v>
      </c>
      <c r="B645" t="s">
        <v>4</v>
      </c>
      <c r="C645" t="s">
        <v>422</v>
      </c>
      <c r="D645" s="3">
        <v>69</v>
      </c>
      <c r="E645" s="3">
        <v>119</v>
      </c>
      <c r="F645" s="3">
        <v>283</v>
      </c>
      <c r="G645" s="3">
        <v>148</v>
      </c>
      <c r="H645" s="2">
        <v>112407</v>
      </c>
      <c r="I645" s="2">
        <v>196630</v>
      </c>
      <c r="J645" s="2">
        <v>41897</v>
      </c>
      <c r="K645" s="2">
        <v>70366</v>
      </c>
      <c r="L645" s="2">
        <v>42354</v>
      </c>
      <c r="M645" s="2">
        <v>75396</v>
      </c>
      <c r="N645" s="2">
        <v>-456</v>
      </c>
      <c r="O645" s="2">
        <v>-5030</v>
      </c>
      <c r="P645" s="2">
        <v>14666</v>
      </c>
      <c r="Q645" s="2">
        <v>23608</v>
      </c>
      <c r="R645" s="2">
        <v>23210</v>
      </c>
      <c r="S645" s="2">
        <v>46511</v>
      </c>
      <c r="T645" s="2">
        <v>-38333</v>
      </c>
      <c r="U645" s="2">
        <v>-75149</v>
      </c>
    </row>
    <row r="646" spans="1:21" x14ac:dyDescent="0.3">
      <c r="A646" t="s">
        <v>30</v>
      </c>
      <c r="B646" t="s">
        <v>4</v>
      </c>
      <c r="C646" t="s">
        <v>423</v>
      </c>
      <c r="D646" s="3">
        <v>127</v>
      </c>
      <c r="E646" s="3">
        <v>341</v>
      </c>
      <c r="F646" s="3">
        <v>412</v>
      </c>
      <c r="G646" s="3">
        <v>367</v>
      </c>
      <c r="H646" s="2">
        <v>198740</v>
      </c>
      <c r="I646" s="2">
        <v>517720</v>
      </c>
      <c r="J646" s="2">
        <v>73718</v>
      </c>
      <c r="K646" s="2">
        <v>219193</v>
      </c>
      <c r="L646" s="2">
        <v>42769</v>
      </c>
      <c r="M646" s="2">
        <v>112929</v>
      </c>
      <c r="N646" s="2">
        <v>30949</v>
      </c>
      <c r="O646" s="2">
        <v>106264</v>
      </c>
      <c r="P646" s="2">
        <v>8523</v>
      </c>
      <c r="Q646" s="2">
        <v>21923</v>
      </c>
      <c r="R646" s="2">
        <v>24126</v>
      </c>
      <c r="S646" s="2">
        <v>69321</v>
      </c>
      <c r="T646" s="2">
        <v>-1701</v>
      </c>
      <c r="U646" s="2">
        <v>15019</v>
      </c>
    </row>
    <row r="647" spans="1:21" x14ac:dyDescent="0.3">
      <c r="A647" t="s">
        <v>30</v>
      </c>
      <c r="B647" t="s">
        <v>4</v>
      </c>
      <c r="C647" t="s">
        <v>424</v>
      </c>
      <c r="D647" s="3">
        <v>1</v>
      </c>
      <c r="E647" s="3">
        <v>2</v>
      </c>
      <c r="F647" s="3">
        <v>1</v>
      </c>
      <c r="G647" s="3">
        <v>2</v>
      </c>
      <c r="H647" s="2">
        <v>1470</v>
      </c>
      <c r="I647" s="2">
        <v>2870</v>
      </c>
      <c r="J647" s="2">
        <v>349</v>
      </c>
      <c r="K647" s="2">
        <v>1662</v>
      </c>
      <c r="L647" s="2">
        <v>591</v>
      </c>
      <c r="M647" s="2">
        <v>1258</v>
      </c>
      <c r="N647" s="2">
        <v>-241</v>
      </c>
      <c r="O647" s="2">
        <v>404</v>
      </c>
      <c r="P647" s="2">
        <v>23</v>
      </c>
      <c r="Q647" s="2">
        <v>48</v>
      </c>
      <c r="R647" s="2">
        <v>182</v>
      </c>
      <c r="S647" s="2">
        <v>398</v>
      </c>
      <c r="T647" s="2">
        <v>-447</v>
      </c>
      <c r="U647" s="2">
        <v>-42</v>
      </c>
    </row>
    <row r="648" spans="1:21" x14ac:dyDescent="0.3">
      <c r="A648" t="s">
        <v>30</v>
      </c>
      <c r="B648" t="s">
        <v>4</v>
      </c>
      <c r="C648" t="s">
        <v>425</v>
      </c>
      <c r="D648" s="3">
        <v>7</v>
      </c>
      <c r="E648" s="3">
        <v>3</v>
      </c>
      <c r="F648" s="3">
        <v>45</v>
      </c>
      <c r="G648" s="3">
        <v>4</v>
      </c>
      <c r="H648" s="2">
        <v>8491</v>
      </c>
      <c r="I648" s="2">
        <v>5740</v>
      </c>
      <c r="J648" s="2">
        <v>3876</v>
      </c>
      <c r="K648" s="2">
        <v>2299</v>
      </c>
      <c r="L648" s="2">
        <v>1846</v>
      </c>
      <c r="M648" s="2">
        <v>1219</v>
      </c>
      <c r="N648" s="2">
        <v>2030</v>
      </c>
      <c r="O648" s="2">
        <v>1080</v>
      </c>
      <c r="P648" s="2">
        <v>312</v>
      </c>
      <c r="Q648" s="2">
        <v>207</v>
      </c>
      <c r="R648" s="2">
        <v>926</v>
      </c>
      <c r="S648" s="2">
        <v>694</v>
      </c>
      <c r="T648" s="2">
        <v>792</v>
      </c>
      <c r="U648" s="2">
        <v>178</v>
      </c>
    </row>
    <row r="649" spans="1:21" x14ac:dyDescent="0.3">
      <c r="A649" t="s">
        <v>30</v>
      </c>
      <c r="B649" t="s">
        <v>4</v>
      </c>
      <c r="C649" t="s">
        <v>426</v>
      </c>
      <c r="D649" s="3">
        <v>20</v>
      </c>
      <c r="E649" s="3">
        <v>16</v>
      </c>
      <c r="F649" s="3">
        <v>54</v>
      </c>
      <c r="G649" s="3">
        <v>17</v>
      </c>
      <c r="H649" s="2">
        <v>30452</v>
      </c>
      <c r="I649" s="2">
        <v>20230</v>
      </c>
      <c r="J649" s="2">
        <v>10269</v>
      </c>
      <c r="K649" s="2">
        <v>7954</v>
      </c>
      <c r="L649" s="2">
        <v>13246</v>
      </c>
      <c r="M649" s="2">
        <v>10087</v>
      </c>
      <c r="N649" s="2">
        <v>-2977</v>
      </c>
      <c r="O649" s="2">
        <v>-2133</v>
      </c>
      <c r="P649" s="2">
        <v>2414</v>
      </c>
      <c r="Q649" s="2">
        <v>1569</v>
      </c>
      <c r="R649" s="2">
        <v>7021</v>
      </c>
      <c r="S649" s="2">
        <v>5304</v>
      </c>
      <c r="T649" s="2">
        <v>-12412</v>
      </c>
      <c r="U649" s="2">
        <v>-9007</v>
      </c>
    </row>
    <row r="650" spans="1:21" x14ac:dyDescent="0.3">
      <c r="A650" t="s">
        <v>30</v>
      </c>
      <c r="B650" t="s">
        <v>4</v>
      </c>
      <c r="C650" t="s">
        <v>427</v>
      </c>
      <c r="D650" s="3">
        <v>1</v>
      </c>
      <c r="E650" s="3">
        <v>1</v>
      </c>
      <c r="F650" s="3">
        <v>1</v>
      </c>
      <c r="G650" s="3">
        <v>1</v>
      </c>
      <c r="H650" s="2">
        <v>1470</v>
      </c>
      <c r="I650" s="2">
        <v>1400</v>
      </c>
      <c r="J650" s="2">
        <v>167</v>
      </c>
      <c r="K650" s="2">
        <v>751</v>
      </c>
      <c r="L650" s="2">
        <v>448</v>
      </c>
      <c r="M650" s="2">
        <v>432</v>
      </c>
      <c r="N650" s="2">
        <v>-281</v>
      </c>
      <c r="O650" s="2">
        <v>318</v>
      </c>
      <c r="P650" s="2">
        <v>22</v>
      </c>
      <c r="Q650" s="2">
        <v>23</v>
      </c>
      <c r="R650" s="2">
        <v>162</v>
      </c>
      <c r="S650" s="2">
        <v>178</v>
      </c>
      <c r="T650" s="2">
        <v>-465</v>
      </c>
      <c r="U650" s="2">
        <v>117</v>
      </c>
    </row>
    <row r="651" spans="1:21" x14ac:dyDescent="0.3">
      <c r="A651" t="s">
        <v>30</v>
      </c>
      <c r="B651" t="s">
        <v>4</v>
      </c>
      <c r="C651" t="s">
        <v>428</v>
      </c>
      <c r="D651" s="3">
        <v>1</v>
      </c>
      <c r="E651" s="3">
        <v>1</v>
      </c>
      <c r="F651" s="3">
        <v>0</v>
      </c>
      <c r="G651" s="3">
        <v>1</v>
      </c>
      <c r="H651" s="2">
        <v>0</v>
      </c>
      <c r="I651" s="2">
        <v>1400</v>
      </c>
      <c r="J651" s="2">
        <v>0</v>
      </c>
      <c r="K651" s="2">
        <v>246</v>
      </c>
      <c r="L651" s="2">
        <v>0</v>
      </c>
      <c r="M651" s="2">
        <v>472</v>
      </c>
      <c r="N651" s="2">
        <v>0</v>
      </c>
      <c r="O651" s="2">
        <v>-226</v>
      </c>
      <c r="P651" s="2">
        <v>0</v>
      </c>
      <c r="Q651" s="2">
        <v>39</v>
      </c>
      <c r="R651" s="2">
        <v>0</v>
      </c>
      <c r="S651" s="2">
        <v>190</v>
      </c>
      <c r="T651" s="2">
        <v>0</v>
      </c>
      <c r="U651" s="2">
        <v>-455</v>
      </c>
    </row>
    <row r="652" spans="1:21" x14ac:dyDescent="0.3">
      <c r="A652" t="s">
        <v>30</v>
      </c>
      <c r="B652" t="s">
        <v>4</v>
      </c>
      <c r="C652" t="s">
        <v>429</v>
      </c>
      <c r="D652" s="3">
        <v>4</v>
      </c>
      <c r="E652" s="3">
        <v>2</v>
      </c>
      <c r="F652" s="3">
        <v>10</v>
      </c>
      <c r="G652" s="3">
        <v>2</v>
      </c>
      <c r="H652" s="2">
        <v>6120</v>
      </c>
      <c r="I652" s="2">
        <v>2800</v>
      </c>
      <c r="J652" s="2">
        <v>2667</v>
      </c>
      <c r="K652" s="2">
        <v>738</v>
      </c>
      <c r="L652" s="2">
        <v>2656</v>
      </c>
      <c r="M652" s="2">
        <v>1096</v>
      </c>
      <c r="N652" s="2">
        <v>11</v>
      </c>
      <c r="O652" s="2">
        <v>-359</v>
      </c>
      <c r="P652" s="2">
        <v>325</v>
      </c>
      <c r="Q652" s="2">
        <v>128</v>
      </c>
      <c r="R652" s="2">
        <v>1103</v>
      </c>
      <c r="S652" s="2">
        <v>514</v>
      </c>
      <c r="T652" s="2">
        <v>-1418</v>
      </c>
      <c r="U652" s="2">
        <v>-1000</v>
      </c>
    </row>
    <row r="653" spans="1:21" x14ac:dyDescent="0.3">
      <c r="A653" t="s">
        <v>30</v>
      </c>
      <c r="B653" t="s">
        <v>4</v>
      </c>
      <c r="C653" t="s">
        <v>430</v>
      </c>
      <c r="D653" s="3">
        <v>1</v>
      </c>
      <c r="E653" s="3">
        <v>0</v>
      </c>
      <c r="F653" s="3">
        <v>4</v>
      </c>
      <c r="G653" s="3">
        <v>0</v>
      </c>
      <c r="H653" s="2">
        <v>3105</v>
      </c>
      <c r="I653" s="2">
        <v>0</v>
      </c>
      <c r="J653" s="2">
        <v>1925</v>
      </c>
      <c r="K653" s="2">
        <v>0</v>
      </c>
      <c r="L653" s="2">
        <v>1041</v>
      </c>
      <c r="M653" s="2">
        <v>0</v>
      </c>
      <c r="N653" s="2">
        <v>884</v>
      </c>
      <c r="O653" s="2">
        <v>0</v>
      </c>
      <c r="P653" s="2">
        <v>123</v>
      </c>
      <c r="Q653" s="2">
        <v>0</v>
      </c>
      <c r="R653" s="2">
        <v>404</v>
      </c>
      <c r="S653" s="2">
        <v>0</v>
      </c>
      <c r="T653" s="2">
        <v>357</v>
      </c>
      <c r="U653" s="2">
        <v>0</v>
      </c>
    </row>
    <row r="654" spans="1:21" x14ac:dyDescent="0.3">
      <c r="A654" t="s">
        <v>30</v>
      </c>
      <c r="B654" t="s">
        <v>4</v>
      </c>
      <c r="C654" t="s">
        <v>5</v>
      </c>
      <c r="D654" s="3">
        <v>935</v>
      </c>
      <c r="E654" s="3">
        <v>1489</v>
      </c>
      <c r="F654" s="3">
        <v>3158</v>
      </c>
      <c r="G654" s="3">
        <v>1694</v>
      </c>
      <c r="H654" s="2">
        <v>1537895</v>
      </c>
      <c r="I654" s="2">
        <v>2310970</v>
      </c>
      <c r="J654" s="2">
        <v>567467</v>
      </c>
      <c r="K654" s="2">
        <v>929526</v>
      </c>
      <c r="L654" s="2">
        <v>597643</v>
      </c>
      <c r="M654" s="2">
        <v>838576</v>
      </c>
      <c r="N654" s="2">
        <v>-30172</v>
      </c>
      <c r="O654" s="2">
        <v>90949</v>
      </c>
      <c r="P654" s="2">
        <v>142304</v>
      </c>
      <c r="Q654" s="2">
        <v>220821</v>
      </c>
      <c r="R654" s="2">
        <v>341523</v>
      </c>
      <c r="S654" s="2">
        <v>537564</v>
      </c>
      <c r="T654" s="2">
        <v>-514003</v>
      </c>
      <c r="U654" s="2">
        <v>-667439</v>
      </c>
    </row>
    <row r="655" spans="1:21" x14ac:dyDescent="0.3">
      <c r="A655" t="s">
        <v>30</v>
      </c>
      <c r="B655" t="s">
        <v>34</v>
      </c>
      <c r="C655" t="s">
        <v>405</v>
      </c>
      <c r="D655" s="3">
        <v>213</v>
      </c>
      <c r="E655" s="3">
        <v>339</v>
      </c>
      <c r="F655" s="3">
        <v>5155</v>
      </c>
      <c r="G655" s="3">
        <v>908</v>
      </c>
      <c r="H655" s="2">
        <v>986174</v>
      </c>
      <c r="I655" s="2">
        <v>1084860</v>
      </c>
      <c r="J655" s="2">
        <v>190639</v>
      </c>
      <c r="K655" s="2">
        <v>226198</v>
      </c>
      <c r="L655" s="2">
        <v>510775</v>
      </c>
      <c r="M655" s="2">
        <v>580160</v>
      </c>
      <c r="N655" s="2">
        <v>-320136</v>
      </c>
      <c r="O655" s="2">
        <v>-353962</v>
      </c>
      <c r="P655" s="2">
        <v>42145</v>
      </c>
      <c r="Q655" s="2">
        <v>47422</v>
      </c>
      <c r="R655" s="2">
        <v>235410</v>
      </c>
      <c r="S655" s="2">
        <v>300999</v>
      </c>
      <c r="T655" s="2">
        <v>-597690</v>
      </c>
      <c r="U655" s="2">
        <v>-702383</v>
      </c>
    </row>
    <row r="656" spans="1:21" x14ac:dyDescent="0.3">
      <c r="A656" t="s">
        <v>30</v>
      </c>
      <c r="B656" t="s">
        <v>34</v>
      </c>
      <c r="C656" t="s">
        <v>431</v>
      </c>
      <c r="D656" s="3">
        <v>42</v>
      </c>
      <c r="E656" s="3">
        <v>38</v>
      </c>
      <c r="F656" s="3">
        <v>271</v>
      </c>
      <c r="G656" s="3">
        <v>41</v>
      </c>
      <c r="H656" s="2">
        <v>30893</v>
      </c>
      <c r="I656" s="2">
        <v>25808</v>
      </c>
      <c r="J656" s="2">
        <v>11371</v>
      </c>
      <c r="K656" s="2">
        <v>12542</v>
      </c>
      <c r="L656" s="2">
        <v>11863</v>
      </c>
      <c r="M656" s="2">
        <v>9285</v>
      </c>
      <c r="N656" s="2">
        <v>-492</v>
      </c>
      <c r="O656" s="2">
        <v>3258</v>
      </c>
      <c r="P656" s="2">
        <v>3184</v>
      </c>
      <c r="Q656" s="2">
        <v>2303</v>
      </c>
      <c r="R656" s="2">
        <v>7455</v>
      </c>
      <c r="S656" s="2">
        <v>6684</v>
      </c>
      <c r="T656" s="2">
        <v>-11131</v>
      </c>
      <c r="U656" s="2">
        <v>-5730</v>
      </c>
    </row>
    <row r="657" spans="1:21" x14ac:dyDescent="0.3">
      <c r="A657" t="s">
        <v>30</v>
      </c>
      <c r="B657" t="s">
        <v>34</v>
      </c>
      <c r="C657" t="s">
        <v>432</v>
      </c>
      <c r="D657" s="3">
        <v>353</v>
      </c>
      <c r="E657" s="3">
        <v>374</v>
      </c>
      <c r="F657" s="3">
        <v>3171</v>
      </c>
      <c r="G657" s="3">
        <v>417</v>
      </c>
      <c r="H657" s="2">
        <v>466516</v>
      </c>
      <c r="I657" s="2">
        <v>376110</v>
      </c>
      <c r="J657" s="2">
        <v>188311</v>
      </c>
      <c r="K657" s="2">
        <v>171266</v>
      </c>
      <c r="L657" s="2">
        <v>158292</v>
      </c>
      <c r="M657" s="2">
        <v>129084</v>
      </c>
      <c r="N657" s="2">
        <v>30019</v>
      </c>
      <c r="O657" s="2">
        <v>42183</v>
      </c>
      <c r="P657" s="2">
        <v>50759</v>
      </c>
      <c r="Q657" s="2">
        <v>39939</v>
      </c>
      <c r="R657" s="2">
        <v>144709</v>
      </c>
      <c r="S657" s="2">
        <v>146319</v>
      </c>
      <c r="T657" s="2">
        <v>-165449</v>
      </c>
      <c r="U657" s="2">
        <v>-144075</v>
      </c>
    </row>
    <row r="658" spans="1:21" x14ac:dyDescent="0.3">
      <c r="A658" t="s">
        <v>30</v>
      </c>
      <c r="B658" t="s">
        <v>34</v>
      </c>
      <c r="C658" t="s">
        <v>433</v>
      </c>
      <c r="D658" s="3">
        <v>3434</v>
      </c>
      <c r="E658" s="3">
        <v>3386</v>
      </c>
      <c r="F658" s="3">
        <v>15972</v>
      </c>
      <c r="G658" s="3">
        <v>14826</v>
      </c>
      <c r="H658" s="2">
        <v>4103007</v>
      </c>
      <c r="I658" s="2">
        <v>5462346</v>
      </c>
      <c r="J658" s="2">
        <v>1367971</v>
      </c>
      <c r="K658" s="2">
        <v>1859312</v>
      </c>
      <c r="L658" s="2">
        <v>770470</v>
      </c>
      <c r="M658" s="2">
        <v>892238</v>
      </c>
      <c r="N658" s="2">
        <v>597501</v>
      </c>
      <c r="O658" s="2">
        <v>967074</v>
      </c>
      <c r="P658" s="2">
        <v>25047</v>
      </c>
      <c r="Q658" s="2">
        <v>29182</v>
      </c>
      <c r="R658" s="2">
        <v>356647</v>
      </c>
      <c r="S658" s="2">
        <v>461763</v>
      </c>
      <c r="T658" s="2">
        <v>215807</v>
      </c>
      <c r="U658" s="2">
        <v>476129</v>
      </c>
    </row>
    <row r="659" spans="1:21" x14ac:dyDescent="0.3">
      <c r="A659" t="s">
        <v>30</v>
      </c>
      <c r="B659" t="s">
        <v>34</v>
      </c>
      <c r="C659" t="s">
        <v>434</v>
      </c>
      <c r="D659" s="3">
        <v>0</v>
      </c>
      <c r="E659" s="3">
        <v>1</v>
      </c>
      <c r="F659" s="3">
        <v>0</v>
      </c>
      <c r="G659" s="3">
        <v>1</v>
      </c>
      <c r="H659" s="2">
        <v>0</v>
      </c>
      <c r="I659" s="2">
        <v>1400</v>
      </c>
      <c r="J659" s="2">
        <v>0</v>
      </c>
      <c r="K659" s="2">
        <v>751</v>
      </c>
      <c r="L659" s="2">
        <v>0</v>
      </c>
      <c r="M659" s="2">
        <v>316</v>
      </c>
      <c r="N659" s="2">
        <v>0</v>
      </c>
      <c r="O659" s="2">
        <v>435</v>
      </c>
      <c r="P659" s="2">
        <v>0</v>
      </c>
      <c r="Q659" s="2">
        <v>19</v>
      </c>
      <c r="R659" s="2">
        <v>0</v>
      </c>
      <c r="S659" s="2">
        <v>112</v>
      </c>
      <c r="T659" s="2">
        <v>0</v>
      </c>
      <c r="U659" s="2">
        <v>304</v>
      </c>
    </row>
    <row r="660" spans="1:21" x14ac:dyDescent="0.3">
      <c r="A660" t="s">
        <v>30</v>
      </c>
      <c r="B660" t="s">
        <v>34</v>
      </c>
      <c r="C660" t="s">
        <v>406</v>
      </c>
      <c r="D660" s="3">
        <v>0</v>
      </c>
      <c r="E660" s="3">
        <v>5</v>
      </c>
      <c r="F660" s="3">
        <v>0</v>
      </c>
      <c r="G660" s="3">
        <v>6</v>
      </c>
      <c r="H660" s="2">
        <v>0</v>
      </c>
      <c r="I660" s="2">
        <v>8680</v>
      </c>
      <c r="J660" s="2">
        <v>0</v>
      </c>
      <c r="K660" s="2">
        <v>5435</v>
      </c>
      <c r="L660" s="2">
        <v>0</v>
      </c>
      <c r="M660" s="2">
        <v>2740</v>
      </c>
      <c r="N660" s="2">
        <v>0</v>
      </c>
      <c r="O660" s="2">
        <v>2695</v>
      </c>
      <c r="P660" s="2">
        <v>0</v>
      </c>
      <c r="Q660" s="2">
        <v>396</v>
      </c>
      <c r="R660" s="2">
        <v>0</v>
      </c>
      <c r="S660" s="2">
        <v>1431</v>
      </c>
      <c r="T660" s="2">
        <v>0</v>
      </c>
      <c r="U660" s="2">
        <v>868</v>
      </c>
    </row>
    <row r="661" spans="1:21" x14ac:dyDescent="0.3">
      <c r="A661" t="s">
        <v>30</v>
      </c>
      <c r="B661" t="s">
        <v>34</v>
      </c>
      <c r="C661" t="s">
        <v>407</v>
      </c>
      <c r="D661" s="3">
        <v>82</v>
      </c>
      <c r="E661" s="3">
        <v>0</v>
      </c>
      <c r="F661" s="3">
        <v>178</v>
      </c>
      <c r="G661" s="3">
        <v>0</v>
      </c>
      <c r="H661" s="2">
        <v>112364</v>
      </c>
      <c r="I661" s="2">
        <v>0</v>
      </c>
      <c r="J661" s="2">
        <v>48237</v>
      </c>
      <c r="K661" s="2">
        <v>0</v>
      </c>
      <c r="L661" s="2">
        <v>31236</v>
      </c>
      <c r="M661" s="2">
        <v>0</v>
      </c>
      <c r="N661" s="2">
        <v>17001</v>
      </c>
      <c r="O661" s="2">
        <v>0</v>
      </c>
      <c r="P661" s="2">
        <v>15</v>
      </c>
      <c r="Q661" s="2">
        <v>0</v>
      </c>
      <c r="R661" s="2">
        <v>12416</v>
      </c>
      <c r="S661" s="2">
        <v>0</v>
      </c>
      <c r="T661" s="2">
        <v>4571</v>
      </c>
      <c r="U661" s="2">
        <v>0</v>
      </c>
    </row>
    <row r="662" spans="1:21" x14ac:dyDescent="0.3">
      <c r="A662" t="s">
        <v>30</v>
      </c>
      <c r="B662" t="s">
        <v>34</v>
      </c>
      <c r="C662" t="s">
        <v>408</v>
      </c>
      <c r="D662" s="3">
        <v>41</v>
      </c>
      <c r="E662" s="3">
        <v>99</v>
      </c>
      <c r="F662" s="3">
        <v>52</v>
      </c>
      <c r="G662" s="3">
        <v>124</v>
      </c>
      <c r="H662" s="2">
        <v>59400</v>
      </c>
      <c r="I662" s="2">
        <v>136990</v>
      </c>
      <c r="J662" s="2">
        <v>13105</v>
      </c>
      <c r="K662" s="2">
        <v>50145</v>
      </c>
      <c r="L662" s="2">
        <v>24889</v>
      </c>
      <c r="M662" s="2">
        <v>67366</v>
      </c>
      <c r="N662" s="2">
        <v>-11784</v>
      </c>
      <c r="O662" s="2">
        <v>-17221</v>
      </c>
      <c r="P662" s="2">
        <v>5487</v>
      </c>
      <c r="Q662" s="2">
        <v>28956</v>
      </c>
      <c r="R662" s="2">
        <v>16950</v>
      </c>
      <c r="S662" s="2">
        <v>59670</v>
      </c>
      <c r="T662" s="2">
        <v>-34221</v>
      </c>
      <c r="U662" s="2">
        <v>-105846</v>
      </c>
    </row>
    <row r="663" spans="1:21" x14ac:dyDescent="0.3">
      <c r="A663" t="s">
        <v>30</v>
      </c>
      <c r="B663" t="s">
        <v>34</v>
      </c>
      <c r="C663" t="s">
        <v>409</v>
      </c>
      <c r="D663" s="3">
        <v>97</v>
      </c>
      <c r="E663" s="3">
        <v>135</v>
      </c>
      <c r="F663" s="3">
        <v>820</v>
      </c>
      <c r="G663" s="3">
        <v>200</v>
      </c>
      <c r="H663" s="2">
        <v>165029</v>
      </c>
      <c r="I663" s="2">
        <v>250040</v>
      </c>
      <c r="J663" s="2">
        <v>51508</v>
      </c>
      <c r="K663" s="2">
        <v>55571</v>
      </c>
      <c r="L663" s="2">
        <v>58559</v>
      </c>
      <c r="M663" s="2">
        <v>96344</v>
      </c>
      <c r="N663" s="2">
        <v>-7051</v>
      </c>
      <c r="O663" s="2">
        <v>-40773</v>
      </c>
      <c r="P663" s="2">
        <v>13872</v>
      </c>
      <c r="Q663" s="2">
        <v>17665</v>
      </c>
      <c r="R663" s="2">
        <v>39109</v>
      </c>
      <c r="S663" s="2">
        <v>53719</v>
      </c>
      <c r="T663" s="2">
        <v>-60033</v>
      </c>
      <c r="U663" s="2">
        <v>-112157</v>
      </c>
    </row>
    <row r="664" spans="1:21" x14ac:dyDescent="0.3">
      <c r="A664" t="s">
        <v>30</v>
      </c>
      <c r="B664" t="s">
        <v>34</v>
      </c>
      <c r="C664" t="s">
        <v>410</v>
      </c>
      <c r="D664" s="3">
        <v>9</v>
      </c>
      <c r="E664" s="3">
        <v>9</v>
      </c>
      <c r="F664" s="3">
        <v>12</v>
      </c>
      <c r="G664" s="3">
        <v>10</v>
      </c>
      <c r="H664" s="2">
        <v>17640</v>
      </c>
      <c r="I664" s="2">
        <v>7000</v>
      </c>
      <c r="J664" s="2">
        <v>4183</v>
      </c>
      <c r="K664" s="2">
        <v>702</v>
      </c>
      <c r="L664" s="2">
        <v>15055</v>
      </c>
      <c r="M664" s="2">
        <v>2568</v>
      </c>
      <c r="N664" s="2">
        <v>-10873</v>
      </c>
      <c r="O664" s="2">
        <v>-1867</v>
      </c>
      <c r="P664" s="2">
        <v>4410</v>
      </c>
      <c r="Q664" s="2">
        <v>329</v>
      </c>
      <c r="R664" s="2">
        <v>8204</v>
      </c>
      <c r="S664" s="2">
        <v>1005</v>
      </c>
      <c r="T664" s="2">
        <v>-23486</v>
      </c>
      <c r="U664" s="2">
        <v>-3201</v>
      </c>
    </row>
    <row r="665" spans="1:21" x14ac:dyDescent="0.3">
      <c r="A665" t="s">
        <v>30</v>
      </c>
      <c r="B665" t="s">
        <v>34</v>
      </c>
      <c r="C665" t="s">
        <v>411</v>
      </c>
      <c r="D665" s="3">
        <v>54</v>
      </c>
      <c r="E665" s="3">
        <v>0</v>
      </c>
      <c r="F665" s="3">
        <v>94</v>
      </c>
      <c r="G665" s="3">
        <v>0</v>
      </c>
      <c r="H665" s="2">
        <v>75881</v>
      </c>
      <c r="I665" s="2">
        <v>0</v>
      </c>
      <c r="J665" s="2">
        <v>28557</v>
      </c>
      <c r="K665" s="2">
        <v>0</v>
      </c>
      <c r="L665" s="2">
        <v>22734</v>
      </c>
      <c r="M665" s="2">
        <v>0</v>
      </c>
      <c r="N665" s="2">
        <v>5823</v>
      </c>
      <c r="O665" s="2">
        <v>0</v>
      </c>
      <c r="P665" s="2">
        <v>10</v>
      </c>
      <c r="Q665" s="2">
        <v>0</v>
      </c>
      <c r="R665" s="2">
        <v>8909</v>
      </c>
      <c r="S665" s="2">
        <v>0</v>
      </c>
      <c r="T665" s="2">
        <v>-3097</v>
      </c>
      <c r="U665" s="2">
        <v>0</v>
      </c>
    </row>
    <row r="666" spans="1:21" x14ac:dyDescent="0.3">
      <c r="A666" t="s">
        <v>30</v>
      </c>
      <c r="B666" t="s">
        <v>34</v>
      </c>
      <c r="C666" t="s">
        <v>435</v>
      </c>
      <c r="D666" s="3">
        <v>5</v>
      </c>
      <c r="E666" s="3">
        <v>3</v>
      </c>
      <c r="F666" s="3">
        <v>45</v>
      </c>
      <c r="G666" s="3">
        <v>7</v>
      </c>
      <c r="H666" s="2">
        <v>4013</v>
      </c>
      <c r="I666" s="2">
        <v>8610</v>
      </c>
      <c r="J666" s="2">
        <v>696</v>
      </c>
      <c r="K666" s="2">
        <v>2602</v>
      </c>
      <c r="L666" s="2">
        <v>1832</v>
      </c>
      <c r="M666" s="2">
        <v>3882</v>
      </c>
      <c r="N666" s="2">
        <v>-1137</v>
      </c>
      <c r="O666" s="2">
        <v>-1279</v>
      </c>
      <c r="P666" s="2">
        <v>293</v>
      </c>
      <c r="Q666" s="2">
        <v>599</v>
      </c>
      <c r="R666" s="2">
        <v>1087</v>
      </c>
      <c r="S666" s="2">
        <v>2547</v>
      </c>
      <c r="T666" s="2">
        <v>-2517</v>
      </c>
      <c r="U666" s="2">
        <v>-4426</v>
      </c>
    </row>
    <row r="667" spans="1:21" x14ac:dyDescent="0.3">
      <c r="A667" t="s">
        <v>30</v>
      </c>
      <c r="B667" t="s">
        <v>34</v>
      </c>
      <c r="C667" t="s">
        <v>412</v>
      </c>
      <c r="D667" s="3">
        <v>63</v>
      </c>
      <c r="E667" s="3">
        <v>64</v>
      </c>
      <c r="F667" s="3">
        <v>695</v>
      </c>
      <c r="G667" s="3">
        <v>105</v>
      </c>
      <c r="H667" s="2">
        <v>109302</v>
      </c>
      <c r="I667" s="2">
        <v>125510</v>
      </c>
      <c r="J667" s="2">
        <v>29172</v>
      </c>
      <c r="K667" s="2">
        <v>30360</v>
      </c>
      <c r="L667" s="2">
        <v>43948</v>
      </c>
      <c r="M667" s="2">
        <v>48902</v>
      </c>
      <c r="N667" s="2">
        <v>-14775</v>
      </c>
      <c r="O667" s="2">
        <v>-18542</v>
      </c>
      <c r="P667" s="2">
        <v>12469</v>
      </c>
      <c r="Q667" s="2">
        <v>13583</v>
      </c>
      <c r="R667" s="2">
        <v>24455</v>
      </c>
      <c r="S667" s="2">
        <v>31328</v>
      </c>
      <c r="T667" s="2">
        <v>-51700</v>
      </c>
      <c r="U667" s="2">
        <v>-63453</v>
      </c>
    </row>
    <row r="668" spans="1:21" x14ac:dyDescent="0.3">
      <c r="A668" t="s">
        <v>30</v>
      </c>
      <c r="B668" t="s">
        <v>34</v>
      </c>
      <c r="C668" t="s">
        <v>413</v>
      </c>
      <c r="D668" s="3">
        <v>79</v>
      </c>
      <c r="E668" s="3">
        <v>120</v>
      </c>
      <c r="F668" s="3">
        <v>944</v>
      </c>
      <c r="G668" s="3">
        <v>404</v>
      </c>
      <c r="H668" s="2">
        <v>156908</v>
      </c>
      <c r="I668" s="2">
        <v>472990</v>
      </c>
      <c r="J668" s="2">
        <v>48202</v>
      </c>
      <c r="K668" s="2">
        <v>95581</v>
      </c>
      <c r="L668" s="2">
        <v>94356</v>
      </c>
      <c r="M668" s="2">
        <v>233843</v>
      </c>
      <c r="N668" s="2">
        <v>-46154</v>
      </c>
      <c r="O668" s="2">
        <v>-138261</v>
      </c>
      <c r="P668" s="2">
        <v>20458</v>
      </c>
      <c r="Q668" s="2">
        <v>31878</v>
      </c>
      <c r="R668" s="2">
        <v>45598</v>
      </c>
      <c r="S668" s="2">
        <v>117358</v>
      </c>
      <c r="T668" s="2">
        <v>-112211</v>
      </c>
      <c r="U668" s="2">
        <v>-287498</v>
      </c>
    </row>
    <row r="669" spans="1:21" x14ac:dyDescent="0.3">
      <c r="A669" t="s">
        <v>30</v>
      </c>
      <c r="B669" t="s">
        <v>34</v>
      </c>
      <c r="C669" t="s">
        <v>436</v>
      </c>
      <c r="D669" s="3">
        <v>58</v>
      </c>
      <c r="E669" s="3">
        <v>11</v>
      </c>
      <c r="F669" s="3">
        <v>1412</v>
      </c>
      <c r="G669" s="3">
        <v>13</v>
      </c>
      <c r="H669" s="2">
        <v>142857</v>
      </c>
      <c r="I669" s="2">
        <v>38700</v>
      </c>
      <c r="J669" s="2">
        <v>43907</v>
      </c>
      <c r="K669" s="2">
        <v>15284</v>
      </c>
      <c r="L669" s="2">
        <v>30012</v>
      </c>
      <c r="M669" s="2">
        <v>11398</v>
      </c>
      <c r="N669" s="2">
        <v>13895</v>
      </c>
      <c r="O669" s="2">
        <v>3886</v>
      </c>
      <c r="P669" s="2">
        <v>2486</v>
      </c>
      <c r="Q669" s="2">
        <v>932</v>
      </c>
      <c r="R669" s="2">
        <v>11241</v>
      </c>
      <c r="S669" s="2">
        <v>5051</v>
      </c>
      <c r="T669" s="2">
        <v>168</v>
      </c>
      <c r="U669" s="2">
        <v>-2097</v>
      </c>
    </row>
    <row r="670" spans="1:21" x14ac:dyDescent="0.3">
      <c r="A670" t="s">
        <v>30</v>
      </c>
      <c r="B670" t="s">
        <v>34</v>
      </c>
      <c r="C670" t="s">
        <v>414</v>
      </c>
      <c r="D670" s="3">
        <v>62</v>
      </c>
      <c r="E670" s="3">
        <v>137</v>
      </c>
      <c r="F670" s="3">
        <v>132</v>
      </c>
      <c r="G670" s="3">
        <v>243</v>
      </c>
      <c r="H670" s="2">
        <v>131010</v>
      </c>
      <c r="I670" s="2">
        <v>245070</v>
      </c>
      <c r="J670" s="2">
        <v>29914</v>
      </c>
      <c r="K670" s="2">
        <v>61703</v>
      </c>
      <c r="L670" s="2">
        <v>68175</v>
      </c>
      <c r="M670" s="2">
        <v>78684</v>
      </c>
      <c r="N670" s="2">
        <v>-38261</v>
      </c>
      <c r="O670" s="2">
        <v>-16981</v>
      </c>
      <c r="P670" s="2">
        <v>27444</v>
      </c>
      <c r="Q670" s="2">
        <v>32835</v>
      </c>
      <c r="R670" s="2">
        <v>40861</v>
      </c>
      <c r="S670" s="2">
        <v>56110</v>
      </c>
      <c r="T670" s="2">
        <v>-106567</v>
      </c>
      <c r="U670" s="2">
        <v>-105926</v>
      </c>
    </row>
    <row r="671" spans="1:21" x14ac:dyDescent="0.3">
      <c r="A671" t="s">
        <v>30</v>
      </c>
      <c r="B671" t="s">
        <v>34</v>
      </c>
      <c r="C671" t="s">
        <v>415</v>
      </c>
      <c r="D671" s="3">
        <v>55</v>
      </c>
      <c r="E671" s="3">
        <v>79</v>
      </c>
      <c r="F671" s="3">
        <v>1142</v>
      </c>
      <c r="G671" s="3">
        <v>187</v>
      </c>
      <c r="H671" s="2">
        <v>187244</v>
      </c>
      <c r="I671" s="2">
        <v>233170</v>
      </c>
      <c r="J671" s="2">
        <v>41674</v>
      </c>
      <c r="K671" s="2">
        <v>46493</v>
      </c>
      <c r="L671" s="2">
        <v>67944</v>
      </c>
      <c r="M671" s="2">
        <v>81130</v>
      </c>
      <c r="N671" s="2">
        <v>-26270</v>
      </c>
      <c r="O671" s="2">
        <v>-34637</v>
      </c>
      <c r="P671" s="2">
        <v>14386</v>
      </c>
      <c r="Q671" s="2">
        <v>17160</v>
      </c>
      <c r="R671" s="2">
        <v>38088</v>
      </c>
      <c r="S671" s="2">
        <v>52760</v>
      </c>
      <c r="T671" s="2">
        <v>-78745</v>
      </c>
      <c r="U671" s="2">
        <v>-104557</v>
      </c>
    </row>
    <row r="672" spans="1:21" x14ac:dyDescent="0.3">
      <c r="A672" t="s">
        <v>30</v>
      </c>
      <c r="B672" t="s">
        <v>34</v>
      </c>
      <c r="C672" t="s">
        <v>416</v>
      </c>
      <c r="D672" s="3">
        <v>66</v>
      </c>
      <c r="E672" s="3">
        <v>89</v>
      </c>
      <c r="F672" s="3">
        <v>1128</v>
      </c>
      <c r="G672" s="3">
        <v>165</v>
      </c>
      <c r="H672" s="2">
        <v>149232</v>
      </c>
      <c r="I672" s="2">
        <v>222600</v>
      </c>
      <c r="J672" s="2">
        <v>43470</v>
      </c>
      <c r="K672" s="2">
        <v>58372</v>
      </c>
      <c r="L672" s="2">
        <v>53212</v>
      </c>
      <c r="M672" s="2">
        <v>69418</v>
      </c>
      <c r="N672" s="2">
        <v>-9742</v>
      </c>
      <c r="O672" s="2">
        <v>-11046</v>
      </c>
      <c r="P672" s="2">
        <v>22699</v>
      </c>
      <c r="Q672" s="2">
        <v>40094</v>
      </c>
      <c r="R672" s="2">
        <v>27467</v>
      </c>
      <c r="S672" s="2">
        <v>43910</v>
      </c>
      <c r="T672" s="2">
        <v>-59908</v>
      </c>
      <c r="U672" s="2">
        <v>-95050</v>
      </c>
    </row>
    <row r="673" spans="1:21" x14ac:dyDescent="0.3">
      <c r="A673" t="s">
        <v>30</v>
      </c>
      <c r="B673" t="s">
        <v>34</v>
      </c>
      <c r="C673" t="s">
        <v>417</v>
      </c>
      <c r="D673" s="3">
        <v>102</v>
      </c>
      <c r="E673" s="3">
        <v>110</v>
      </c>
      <c r="F673" s="3">
        <v>3036</v>
      </c>
      <c r="G673" s="3">
        <v>316</v>
      </c>
      <c r="H673" s="2">
        <v>576541</v>
      </c>
      <c r="I673" s="2">
        <v>396970</v>
      </c>
      <c r="J673" s="2">
        <v>164477</v>
      </c>
      <c r="K673" s="2">
        <v>89942</v>
      </c>
      <c r="L673" s="2">
        <v>236545</v>
      </c>
      <c r="M673" s="2">
        <v>159088</v>
      </c>
      <c r="N673" s="2">
        <v>-72068</v>
      </c>
      <c r="O673" s="2">
        <v>-69146</v>
      </c>
      <c r="P673" s="2">
        <v>37721</v>
      </c>
      <c r="Q673" s="2">
        <v>26020</v>
      </c>
      <c r="R673" s="2">
        <v>115957</v>
      </c>
      <c r="S673" s="2">
        <v>88963</v>
      </c>
      <c r="T673" s="2">
        <v>-225747</v>
      </c>
      <c r="U673" s="2">
        <v>-184129</v>
      </c>
    </row>
    <row r="674" spans="1:21" x14ac:dyDescent="0.3">
      <c r="A674" t="s">
        <v>30</v>
      </c>
      <c r="B674" t="s">
        <v>34</v>
      </c>
      <c r="C674" t="s">
        <v>418</v>
      </c>
      <c r="D674" s="3">
        <v>61</v>
      </c>
      <c r="E674" s="3">
        <v>84</v>
      </c>
      <c r="F674" s="3">
        <v>830</v>
      </c>
      <c r="G674" s="3">
        <v>210</v>
      </c>
      <c r="H674" s="2">
        <v>201487</v>
      </c>
      <c r="I674" s="2">
        <v>245840</v>
      </c>
      <c r="J674" s="2">
        <v>46397</v>
      </c>
      <c r="K674" s="2">
        <v>53691</v>
      </c>
      <c r="L674" s="2">
        <v>93376</v>
      </c>
      <c r="M674" s="2">
        <v>93052</v>
      </c>
      <c r="N674" s="2">
        <v>-46980</v>
      </c>
      <c r="O674" s="2">
        <v>-39361</v>
      </c>
      <c r="P674" s="2">
        <v>13313</v>
      </c>
      <c r="Q674" s="2">
        <v>16336</v>
      </c>
      <c r="R674" s="2">
        <v>44170</v>
      </c>
      <c r="S674" s="2">
        <v>58699</v>
      </c>
      <c r="T674" s="2">
        <v>-104463</v>
      </c>
      <c r="U674" s="2">
        <v>-114396</v>
      </c>
    </row>
    <row r="675" spans="1:21" x14ac:dyDescent="0.3">
      <c r="A675" t="s">
        <v>30</v>
      </c>
      <c r="B675" t="s">
        <v>34</v>
      </c>
      <c r="C675" t="s">
        <v>419</v>
      </c>
      <c r="D675" s="3">
        <v>98</v>
      </c>
      <c r="E675" s="3">
        <v>94</v>
      </c>
      <c r="F675" s="3">
        <v>1036</v>
      </c>
      <c r="G675" s="3">
        <v>199</v>
      </c>
      <c r="H675" s="2">
        <v>221269</v>
      </c>
      <c r="I675" s="2">
        <v>255500</v>
      </c>
      <c r="J675" s="2">
        <v>48091</v>
      </c>
      <c r="K675" s="2">
        <v>56560</v>
      </c>
      <c r="L675" s="2">
        <v>87573</v>
      </c>
      <c r="M675" s="2">
        <v>98210</v>
      </c>
      <c r="N675" s="2">
        <v>-39482</v>
      </c>
      <c r="O675" s="2">
        <v>-41649</v>
      </c>
      <c r="P675" s="2">
        <v>14253</v>
      </c>
      <c r="Q675" s="2">
        <v>16872</v>
      </c>
      <c r="R675" s="2">
        <v>46106</v>
      </c>
      <c r="S675" s="2">
        <v>60643</v>
      </c>
      <c r="T675" s="2">
        <v>-99841</v>
      </c>
      <c r="U675" s="2">
        <v>-119164</v>
      </c>
    </row>
    <row r="676" spans="1:21" x14ac:dyDescent="0.3">
      <c r="A676" t="s">
        <v>30</v>
      </c>
      <c r="B676" t="s">
        <v>34</v>
      </c>
      <c r="C676" t="s">
        <v>420</v>
      </c>
      <c r="D676" s="3">
        <v>82</v>
      </c>
      <c r="E676" s="3">
        <v>84</v>
      </c>
      <c r="F676" s="3">
        <v>2716</v>
      </c>
      <c r="G676" s="3">
        <v>182</v>
      </c>
      <c r="H676" s="2">
        <v>642709</v>
      </c>
      <c r="I676" s="2">
        <v>237090</v>
      </c>
      <c r="J676" s="2">
        <v>185241</v>
      </c>
      <c r="K676" s="2">
        <v>52647</v>
      </c>
      <c r="L676" s="2">
        <v>245332</v>
      </c>
      <c r="M676" s="2">
        <v>92002</v>
      </c>
      <c r="N676" s="2">
        <v>-60091</v>
      </c>
      <c r="O676" s="2">
        <v>-39354</v>
      </c>
      <c r="P676" s="2">
        <v>75463</v>
      </c>
      <c r="Q676" s="2">
        <v>31839</v>
      </c>
      <c r="R676" s="2">
        <v>135812</v>
      </c>
      <c r="S676" s="2">
        <v>56491</v>
      </c>
      <c r="T676" s="2">
        <v>-271366</v>
      </c>
      <c r="U676" s="2">
        <v>-127684</v>
      </c>
    </row>
    <row r="677" spans="1:21" x14ac:dyDescent="0.3">
      <c r="A677" t="s">
        <v>30</v>
      </c>
      <c r="B677" t="s">
        <v>34</v>
      </c>
      <c r="C677" t="s">
        <v>421</v>
      </c>
      <c r="D677" s="3">
        <v>78</v>
      </c>
      <c r="E677" s="3">
        <v>124</v>
      </c>
      <c r="F677" s="3">
        <v>2331</v>
      </c>
      <c r="G677" s="3">
        <v>393</v>
      </c>
      <c r="H677" s="2">
        <v>499381</v>
      </c>
      <c r="I677" s="2">
        <v>510230</v>
      </c>
      <c r="J677" s="2">
        <v>100429</v>
      </c>
      <c r="K677" s="2">
        <v>180539</v>
      </c>
      <c r="L677" s="2">
        <v>271975</v>
      </c>
      <c r="M677" s="2">
        <v>271281</v>
      </c>
      <c r="N677" s="2">
        <v>-171546</v>
      </c>
      <c r="O677" s="2">
        <v>-90742</v>
      </c>
      <c r="P677" s="2">
        <v>33154</v>
      </c>
      <c r="Q677" s="2">
        <v>34341</v>
      </c>
      <c r="R677" s="2">
        <v>106501</v>
      </c>
      <c r="S677" s="2">
        <v>123698</v>
      </c>
      <c r="T677" s="2">
        <v>-311201</v>
      </c>
      <c r="U677" s="2">
        <v>-248781</v>
      </c>
    </row>
    <row r="678" spans="1:21" x14ac:dyDescent="0.3">
      <c r="A678" t="s">
        <v>30</v>
      </c>
      <c r="B678" t="s">
        <v>34</v>
      </c>
      <c r="C678" t="s">
        <v>422</v>
      </c>
      <c r="D678" s="3">
        <v>63</v>
      </c>
      <c r="E678" s="3">
        <v>94</v>
      </c>
      <c r="F678" s="3">
        <v>779</v>
      </c>
      <c r="G678" s="3">
        <v>148</v>
      </c>
      <c r="H678" s="2">
        <v>134975</v>
      </c>
      <c r="I678" s="2">
        <v>195300</v>
      </c>
      <c r="J678" s="2">
        <v>43297</v>
      </c>
      <c r="K678" s="2">
        <v>56812</v>
      </c>
      <c r="L678" s="2">
        <v>50124</v>
      </c>
      <c r="M678" s="2">
        <v>74175</v>
      </c>
      <c r="N678" s="2">
        <v>-6827</v>
      </c>
      <c r="O678" s="2">
        <v>-17363</v>
      </c>
      <c r="P678" s="2">
        <v>17363</v>
      </c>
      <c r="Q678" s="2">
        <v>23225</v>
      </c>
      <c r="R678" s="2">
        <v>27474</v>
      </c>
      <c r="S678" s="2">
        <v>45758</v>
      </c>
      <c r="T678" s="2">
        <v>-51664</v>
      </c>
      <c r="U678" s="2">
        <v>-86346</v>
      </c>
    </row>
    <row r="679" spans="1:21" x14ac:dyDescent="0.3">
      <c r="A679" t="s">
        <v>30</v>
      </c>
      <c r="B679" t="s">
        <v>34</v>
      </c>
      <c r="C679" t="s">
        <v>423</v>
      </c>
      <c r="D679" s="3">
        <v>53</v>
      </c>
      <c r="E679" s="3">
        <v>45</v>
      </c>
      <c r="F679" s="3">
        <v>624</v>
      </c>
      <c r="G679" s="3">
        <v>56</v>
      </c>
      <c r="H679" s="2">
        <v>87082</v>
      </c>
      <c r="I679" s="2">
        <v>54320</v>
      </c>
      <c r="J679" s="2">
        <v>23662</v>
      </c>
      <c r="K679" s="2">
        <v>12537</v>
      </c>
      <c r="L679" s="2">
        <v>19273</v>
      </c>
      <c r="M679" s="2">
        <v>11824</v>
      </c>
      <c r="N679" s="2">
        <v>4389</v>
      </c>
      <c r="O679" s="2">
        <v>713</v>
      </c>
      <c r="P679" s="2">
        <v>3838</v>
      </c>
      <c r="Q679" s="2">
        <v>2295</v>
      </c>
      <c r="R679" s="2">
        <v>10871</v>
      </c>
      <c r="S679" s="2">
        <v>7258</v>
      </c>
      <c r="T679" s="2">
        <v>-10320</v>
      </c>
      <c r="U679" s="2">
        <v>-8841</v>
      </c>
    </row>
    <row r="680" spans="1:21" x14ac:dyDescent="0.3">
      <c r="A680" t="s">
        <v>30</v>
      </c>
      <c r="B680" t="s">
        <v>34</v>
      </c>
      <c r="C680" t="s">
        <v>425</v>
      </c>
      <c r="D680" s="3">
        <v>24</v>
      </c>
      <c r="E680" s="3">
        <v>10</v>
      </c>
      <c r="F680" s="3">
        <v>278</v>
      </c>
      <c r="G680" s="3">
        <v>16</v>
      </c>
      <c r="H680" s="2">
        <v>34606</v>
      </c>
      <c r="I680" s="2">
        <v>17010</v>
      </c>
      <c r="J680" s="2">
        <v>7689</v>
      </c>
      <c r="K680" s="2">
        <v>4196</v>
      </c>
      <c r="L680" s="2">
        <v>7567</v>
      </c>
      <c r="M680" s="2">
        <v>3659</v>
      </c>
      <c r="N680" s="2">
        <v>121</v>
      </c>
      <c r="O680" s="2">
        <v>537</v>
      </c>
      <c r="P680" s="2">
        <v>1279</v>
      </c>
      <c r="Q680" s="2">
        <v>622</v>
      </c>
      <c r="R680" s="2">
        <v>3794</v>
      </c>
      <c r="S680" s="2">
        <v>2082</v>
      </c>
      <c r="T680" s="2">
        <v>-4952</v>
      </c>
      <c r="U680" s="2">
        <v>-2168</v>
      </c>
    </row>
    <row r="681" spans="1:21" x14ac:dyDescent="0.3">
      <c r="A681" t="s">
        <v>30</v>
      </c>
      <c r="B681" t="s">
        <v>34</v>
      </c>
      <c r="C681" t="s">
        <v>426</v>
      </c>
      <c r="D681" s="3">
        <v>13</v>
      </c>
      <c r="E681" s="3">
        <v>28</v>
      </c>
      <c r="F681" s="3">
        <v>38</v>
      </c>
      <c r="G681" s="3">
        <v>48</v>
      </c>
      <c r="H681" s="2">
        <v>14802</v>
      </c>
      <c r="I681" s="2">
        <v>62720</v>
      </c>
      <c r="J681" s="2">
        <v>3562</v>
      </c>
      <c r="K681" s="2">
        <v>17262</v>
      </c>
      <c r="L681" s="2">
        <v>6307</v>
      </c>
      <c r="M681" s="2">
        <v>31616</v>
      </c>
      <c r="N681" s="2">
        <v>-2745</v>
      </c>
      <c r="O681" s="2">
        <v>-14354</v>
      </c>
      <c r="P681" s="2">
        <v>1150</v>
      </c>
      <c r="Q681" s="2">
        <v>4919</v>
      </c>
      <c r="R681" s="2">
        <v>3343</v>
      </c>
      <c r="S681" s="2">
        <v>16624</v>
      </c>
      <c r="T681" s="2">
        <v>-7238</v>
      </c>
      <c r="U681" s="2">
        <v>-35897</v>
      </c>
    </row>
    <row r="682" spans="1:21" x14ac:dyDescent="0.3">
      <c r="A682" t="s">
        <v>30</v>
      </c>
      <c r="B682" t="s">
        <v>34</v>
      </c>
      <c r="C682" t="s">
        <v>427</v>
      </c>
      <c r="D682" s="3">
        <v>0</v>
      </c>
      <c r="E682" s="3">
        <v>2</v>
      </c>
      <c r="F682" s="3">
        <v>0</v>
      </c>
      <c r="G682" s="3">
        <v>2</v>
      </c>
      <c r="H682" s="2">
        <v>0</v>
      </c>
      <c r="I682" s="2">
        <v>1400</v>
      </c>
      <c r="J682" s="2">
        <v>0</v>
      </c>
      <c r="K682" s="2">
        <v>298</v>
      </c>
      <c r="L682" s="2">
        <v>0</v>
      </c>
      <c r="M682" s="2">
        <v>432</v>
      </c>
      <c r="N682" s="2">
        <v>0</v>
      </c>
      <c r="O682" s="2">
        <v>-134</v>
      </c>
      <c r="P682" s="2">
        <v>0</v>
      </c>
      <c r="Q682" s="2">
        <v>23</v>
      </c>
      <c r="R682" s="2">
        <v>0</v>
      </c>
      <c r="S682" s="2">
        <v>178</v>
      </c>
      <c r="T682" s="2">
        <v>0</v>
      </c>
      <c r="U682" s="2">
        <v>-335</v>
      </c>
    </row>
    <row r="683" spans="1:21" x14ac:dyDescent="0.3">
      <c r="A683" t="s">
        <v>30</v>
      </c>
      <c r="B683" t="s">
        <v>34</v>
      </c>
      <c r="C683" t="s">
        <v>428</v>
      </c>
      <c r="D683" s="3">
        <v>2</v>
      </c>
      <c r="E683" s="3">
        <v>3</v>
      </c>
      <c r="F683" s="3">
        <v>2</v>
      </c>
      <c r="G683" s="3">
        <v>4</v>
      </c>
      <c r="H683" s="2">
        <v>3090</v>
      </c>
      <c r="I683" s="2">
        <v>2870</v>
      </c>
      <c r="J683" s="2">
        <v>568</v>
      </c>
      <c r="K683" s="2">
        <v>439</v>
      </c>
      <c r="L683" s="2">
        <v>1064</v>
      </c>
      <c r="M683" s="2">
        <v>941</v>
      </c>
      <c r="N683" s="2">
        <v>-496</v>
      </c>
      <c r="O683" s="2">
        <v>-502</v>
      </c>
      <c r="P683" s="2">
        <v>108</v>
      </c>
      <c r="Q683" s="2">
        <v>78</v>
      </c>
      <c r="R683" s="2">
        <v>395</v>
      </c>
      <c r="S683" s="2">
        <v>380</v>
      </c>
      <c r="T683" s="2">
        <v>-999</v>
      </c>
      <c r="U683" s="2">
        <v>-960</v>
      </c>
    </row>
    <row r="684" spans="1:21" x14ac:dyDescent="0.3">
      <c r="A684" t="s">
        <v>30</v>
      </c>
      <c r="B684" t="s">
        <v>34</v>
      </c>
      <c r="C684" t="s">
        <v>429</v>
      </c>
      <c r="D684" s="3">
        <v>2</v>
      </c>
      <c r="E684" s="3">
        <v>7</v>
      </c>
      <c r="F684" s="3">
        <v>16</v>
      </c>
      <c r="G684" s="3">
        <v>11</v>
      </c>
      <c r="H684" s="2">
        <v>2323</v>
      </c>
      <c r="I684" s="2">
        <v>15680</v>
      </c>
      <c r="J684" s="2">
        <v>687</v>
      </c>
      <c r="K684" s="2">
        <v>6986</v>
      </c>
      <c r="L684" s="2">
        <v>1006</v>
      </c>
      <c r="M684" s="2">
        <v>6119</v>
      </c>
      <c r="N684" s="2">
        <v>-319</v>
      </c>
      <c r="O684" s="2">
        <v>867</v>
      </c>
      <c r="P684" s="2">
        <v>123</v>
      </c>
      <c r="Q684" s="2">
        <v>712</v>
      </c>
      <c r="R684" s="2">
        <v>418</v>
      </c>
      <c r="S684" s="2">
        <v>2870</v>
      </c>
      <c r="T684" s="2">
        <v>-860</v>
      </c>
      <c r="U684" s="2">
        <v>-2715</v>
      </c>
    </row>
    <row r="685" spans="1:21" x14ac:dyDescent="0.3">
      <c r="A685" t="s">
        <v>30</v>
      </c>
      <c r="B685" t="s">
        <v>34</v>
      </c>
      <c r="C685" t="s">
        <v>430</v>
      </c>
      <c r="D685" s="3">
        <v>2</v>
      </c>
      <c r="E685" s="3">
        <v>0</v>
      </c>
      <c r="F685" s="3">
        <v>2</v>
      </c>
      <c r="G685" s="3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</row>
    <row r="686" spans="1:21" x14ac:dyDescent="0.3">
      <c r="A686" t="s">
        <v>30</v>
      </c>
      <c r="B686" t="s">
        <v>34</v>
      </c>
      <c r="C686" t="s">
        <v>437</v>
      </c>
      <c r="D686" s="3">
        <v>2</v>
      </c>
      <c r="E686" s="3">
        <v>0</v>
      </c>
      <c r="F686" s="3">
        <v>84</v>
      </c>
      <c r="G686" s="3">
        <v>0</v>
      </c>
      <c r="H686" s="2">
        <v>10734</v>
      </c>
      <c r="I686" s="2">
        <v>0</v>
      </c>
      <c r="J686" s="2">
        <v>3176</v>
      </c>
      <c r="K686" s="2">
        <v>0</v>
      </c>
      <c r="L686" s="2">
        <v>3895</v>
      </c>
      <c r="M686" s="2">
        <v>0</v>
      </c>
      <c r="N686" s="2">
        <v>-719</v>
      </c>
      <c r="O686" s="2">
        <v>0</v>
      </c>
      <c r="P686" s="2">
        <v>144</v>
      </c>
      <c r="Q686" s="2">
        <v>0</v>
      </c>
      <c r="R686" s="2">
        <v>1419</v>
      </c>
      <c r="S686" s="2">
        <v>0</v>
      </c>
      <c r="T686" s="2">
        <v>-2282</v>
      </c>
      <c r="U686" s="2">
        <v>0</v>
      </c>
    </row>
    <row r="687" spans="1:21" x14ac:dyDescent="0.3">
      <c r="A687" t="s">
        <v>30</v>
      </c>
      <c r="B687" t="s">
        <v>34</v>
      </c>
      <c r="C687" t="s">
        <v>438</v>
      </c>
      <c r="D687" s="3">
        <v>4</v>
      </c>
      <c r="E687" s="3">
        <v>0</v>
      </c>
      <c r="F687" s="3">
        <v>14</v>
      </c>
      <c r="G687" s="3">
        <v>0</v>
      </c>
      <c r="H687" s="2">
        <v>9790</v>
      </c>
      <c r="I687" s="2">
        <v>0</v>
      </c>
      <c r="J687" s="2">
        <v>660</v>
      </c>
      <c r="K687" s="2">
        <v>0</v>
      </c>
      <c r="L687" s="2">
        <v>2640</v>
      </c>
      <c r="M687" s="2">
        <v>0</v>
      </c>
      <c r="N687" s="2">
        <v>-1980</v>
      </c>
      <c r="O687" s="2">
        <v>0</v>
      </c>
      <c r="P687" s="2">
        <v>724</v>
      </c>
      <c r="Q687" s="2">
        <v>0</v>
      </c>
      <c r="R687" s="2">
        <v>848</v>
      </c>
      <c r="S687" s="2">
        <v>0</v>
      </c>
      <c r="T687" s="2">
        <v>-3552</v>
      </c>
      <c r="U687" s="2">
        <v>0</v>
      </c>
    </row>
    <row r="688" spans="1:21" x14ac:dyDescent="0.3">
      <c r="A688" t="s">
        <v>30</v>
      </c>
      <c r="B688" t="s">
        <v>34</v>
      </c>
      <c r="C688" t="s">
        <v>5</v>
      </c>
      <c r="D688" s="3">
        <v>5158</v>
      </c>
      <c r="E688" s="3">
        <v>5487</v>
      </c>
      <c r="F688" s="3">
        <v>43009</v>
      </c>
      <c r="G688" s="3">
        <v>19242</v>
      </c>
      <c r="H688" s="2">
        <v>9336259</v>
      </c>
      <c r="I688" s="2">
        <v>10694814</v>
      </c>
      <c r="J688" s="2">
        <v>2768853</v>
      </c>
      <c r="K688" s="2">
        <v>3224226</v>
      </c>
      <c r="L688" s="2">
        <v>2990029</v>
      </c>
      <c r="M688" s="2">
        <v>3149757</v>
      </c>
      <c r="N688" s="2">
        <v>-221179</v>
      </c>
      <c r="O688" s="2">
        <v>74474</v>
      </c>
      <c r="P688" s="2">
        <v>443797</v>
      </c>
      <c r="Q688" s="2">
        <v>460574</v>
      </c>
      <c r="R688" s="2">
        <v>1515714</v>
      </c>
      <c r="S688" s="2">
        <v>1804410</v>
      </c>
      <c r="T688" s="2">
        <v>-2180694</v>
      </c>
      <c r="U688" s="2">
        <v>-2190514</v>
      </c>
    </row>
    <row r="689" spans="1:21" x14ac:dyDescent="0.3">
      <c r="A689" t="s">
        <v>30</v>
      </c>
      <c r="B689" t="s">
        <v>37</v>
      </c>
      <c r="C689" t="s">
        <v>405</v>
      </c>
      <c r="D689" s="3">
        <v>1</v>
      </c>
      <c r="E689" s="3">
        <v>0</v>
      </c>
      <c r="F689" s="3">
        <v>0</v>
      </c>
      <c r="G689" s="3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</row>
    <row r="690" spans="1:21" x14ac:dyDescent="0.3">
      <c r="A690" t="s">
        <v>30</v>
      </c>
      <c r="B690" t="s">
        <v>37</v>
      </c>
      <c r="C690" t="s">
        <v>434</v>
      </c>
      <c r="D690" s="3">
        <v>28</v>
      </c>
      <c r="E690" s="3">
        <v>1</v>
      </c>
      <c r="F690" s="3">
        <v>15675</v>
      </c>
      <c r="G690" s="3">
        <v>0</v>
      </c>
      <c r="H690" s="2">
        <v>13319</v>
      </c>
      <c r="I690" s="2">
        <v>0</v>
      </c>
      <c r="J690" s="2">
        <v>483</v>
      </c>
      <c r="K690" s="2">
        <v>0</v>
      </c>
      <c r="L690" s="2">
        <v>3102</v>
      </c>
      <c r="M690" s="2">
        <v>0</v>
      </c>
      <c r="N690" s="2">
        <v>-2619</v>
      </c>
      <c r="O690" s="2">
        <v>0</v>
      </c>
      <c r="P690" s="2">
        <v>223</v>
      </c>
      <c r="Q690" s="2">
        <v>0</v>
      </c>
      <c r="R690" s="2">
        <v>1005</v>
      </c>
      <c r="S690" s="2">
        <v>0</v>
      </c>
      <c r="T690" s="2">
        <v>-3847</v>
      </c>
      <c r="U690" s="2">
        <v>0</v>
      </c>
    </row>
    <row r="691" spans="1:21" x14ac:dyDescent="0.3">
      <c r="A691" t="s">
        <v>30</v>
      </c>
      <c r="B691" t="s">
        <v>37</v>
      </c>
      <c r="C691" t="s">
        <v>436</v>
      </c>
      <c r="D691" s="3">
        <v>3</v>
      </c>
      <c r="E691" s="3">
        <v>0</v>
      </c>
      <c r="F691" s="3">
        <v>3</v>
      </c>
      <c r="G691" s="3">
        <v>0</v>
      </c>
      <c r="H691" s="2">
        <v>6165</v>
      </c>
      <c r="I691" s="2">
        <v>0</v>
      </c>
      <c r="J691" s="2">
        <v>2965</v>
      </c>
      <c r="K691" s="2">
        <v>0</v>
      </c>
      <c r="L691" s="2">
        <v>1276</v>
      </c>
      <c r="M691" s="2">
        <v>0</v>
      </c>
      <c r="N691" s="2">
        <v>1688</v>
      </c>
      <c r="O691" s="2">
        <v>0</v>
      </c>
      <c r="P691" s="2">
        <v>106</v>
      </c>
      <c r="Q691" s="2">
        <v>0</v>
      </c>
      <c r="R691" s="2">
        <v>478</v>
      </c>
      <c r="S691" s="2">
        <v>0</v>
      </c>
      <c r="T691" s="2">
        <v>1104</v>
      </c>
      <c r="U691" s="2">
        <v>0</v>
      </c>
    </row>
    <row r="692" spans="1:21" x14ac:dyDescent="0.3">
      <c r="A692" t="s">
        <v>30</v>
      </c>
      <c r="B692" t="s">
        <v>37</v>
      </c>
      <c r="C692" t="s">
        <v>422</v>
      </c>
      <c r="D692" s="3">
        <v>1</v>
      </c>
      <c r="E692" s="3">
        <v>0</v>
      </c>
      <c r="F692" s="3">
        <v>3</v>
      </c>
      <c r="G692" s="3">
        <v>0</v>
      </c>
      <c r="H692" s="2">
        <v>1946</v>
      </c>
      <c r="I692" s="2">
        <v>0</v>
      </c>
      <c r="J692" s="2">
        <v>430</v>
      </c>
      <c r="K692" s="2">
        <v>0</v>
      </c>
      <c r="L692" s="2">
        <v>756</v>
      </c>
      <c r="M692" s="2">
        <v>0</v>
      </c>
      <c r="N692" s="2">
        <v>-326</v>
      </c>
      <c r="O692" s="2">
        <v>0</v>
      </c>
      <c r="P692" s="2">
        <v>261</v>
      </c>
      <c r="Q692" s="2">
        <v>0</v>
      </c>
      <c r="R692" s="2">
        <v>414</v>
      </c>
      <c r="S692" s="2">
        <v>0</v>
      </c>
      <c r="T692" s="2">
        <v>-1001</v>
      </c>
      <c r="U692" s="2">
        <v>0</v>
      </c>
    </row>
    <row r="693" spans="1:21" x14ac:dyDescent="0.3">
      <c r="A693" t="s">
        <v>30</v>
      </c>
      <c r="B693" t="s">
        <v>37</v>
      </c>
      <c r="C693" t="s">
        <v>425</v>
      </c>
      <c r="D693" s="3">
        <v>1</v>
      </c>
      <c r="E693" s="3">
        <v>0</v>
      </c>
      <c r="F693" s="3">
        <v>47</v>
      </c>
      <c r="G693" s="3">
        <v>0</v>
      </c>
      <c r="H693" s="2">
        <v>2799</v>
      </c>
      <c r="I693" s="2">
        <v>0</v>
      </c>
      <c r="J693" s="2">
        <v>618</v>
      </c>
      <c r="K693" s="2">
        <v>0</v>
      </c>
      <c r="L693" s="2">
        <v>634</v>
      </c>
      <c r="M693" s="2">
        <v>0</v>
      </c>
      <c r="N693" s="2">
        <v>-15</v>
      </c>
      <c r="O693" s="2">
        <v>0</v>
      </c>
      <c r="P693" s="2">
        <v>107</v>
      </c>
      <c r="Q693" s="2">
        <v>0</v>
      </c>
      <c r="R693" s="2">
        <v>318</v>
      </c>
      <c r="S693" s="2">
        <v>0</v>
      </c>
      <c r="T693" s="2">
        <v>-440</v>
      </c>
      <c r="U693" s="2">
        <v>0</v>
      </c>
    </row>
    <row r="694" spans="1:21" x14ac:dyDescent="0.3">
      <c r="A694" t="s">
        <v>30</v>
      </c>
      <c r="B694" t="s">
        <v>37</v>
      </c>
      <c r="C694" t="s">
        <v>5</v>
      </c>
      <c r="D694" s="3">
        <v>34</v>
      </c>
      <c r="E694" s="3">
        <v>1</v>
      </c>
      <c r="F694" s="3">
        <v>15728</v>
      </c>
      <c r="G694" s="3">
        <v>0</v>
      </c>
      <c r="H694" s="2">
        <v>24229</v>
      </c>
      <c r="I694" s="2">
        <v>0</v>
      </c>
      <c r="J694" s="2">
        <v>4496</v>
      </c>
      <c r="K694" s="2">
        <v>0</v>
      </c>
      <c r="L694" s="2">
        <v>5768</v>
      </c>
      <c r="M694" s="2">
        <v>0</v>
      </c>
      <c r="N694" s="2">
        <v>-1272</v>
      </c>
      <c r="O694" s="2">
        <v>0</v>
      </c>
      <c r="P694" s="2">
        <v>697</v>
      </c>
      <c r="Q694" s="2">
        <v>0</v>
      </c>
      <c r="R694" s="2">
        <v>2215</v>
      </c>
      <c r="S694" s="2">
        <v>0</v>
      </c>
      <c r="T694" s="2">
        <v>-4184</v>
      </c>
      <c r="U694" s="2">
        <v>0</v>
      </c>
    </row>
    <row r="695" spans="1:21" x14ac:dyDescent="0.3">
      <c r="A695" t="s">
        <v>61</v>
      </c>
      <c r="B695" t="s">
        <v>4</v>
      </c>
      <c r="C695" t="s">
        <v>439</v>
      </c>
      <c r="D695" s="3">
        <v>1</v>
      </c>
      <c r="E695" s="3">
        <v>0</v>
      </c>
      <c r="F695" s="3">
        <v>1</v>
      </c>
      <c r="G695" s="3">
        <v>0</v>
      </c>
      <c r="H695" s="2">
        <v>130</v>
      </c>
      <c r="I695" s="2">
        <v>0</v>
      </c>
      <c r="J695" s="2">
        <v>25</v>
      </c>
      <c r="K695" s="2">
        <v>0</v>
      </c>
      <c r="L695" s="2">
        <v>109</v>
      </c>
      <c r="M695" s="2">
        <v>0</v>
      </c>
      <c r="N695" s="2">
        <v>-84</v>
      </c>
      <c r="O695" s="2">
        <v>0</v>
      </c>
      <c r="P695" s="2">
        <v>16</v>
      </c>
      <c r="Q695" s="2">
        <v>0</v>
      </c>
      <c r="R695" s="2">
        <v>15</v>
      </c>
      <c r="S695" s="2">
        <v>0</v>
      </c>
      <c r="T695" s="2">
        <v>-115</v>
      </c>
      <c r="U695" s="2">
        <v>0</v>
      </c>
    </row>
    <row r="696" spans="1:21" x14ac:dyDescent="0.3">
      <c r="A696" t="s">
        <v>61</v>
      </c>
      <c r="B696" t="s">
        <v>4</v>
      </c>
      <c r="C696" t="s">
        <v>440</v>
      </c>
      <c r="D696" s="3">
        <v>1</v>
      </c>
      <c r="E696" s="3">
        <v>0</v>
      </c>
      <c r="F696" s="3">
        <v>1</v>
      </c>
      <c r="G696" s="3">
        <v>0</v>
      </c>
      <c r="H696" s="2">
        <v>130</v>
      </c>
      <c r="I696" s="2">
        <v>0</v>
      </c>
      <c r="J696" s="2">
        <v>22</v>
      </c>
      <c r="K696" s="2">
        <v>0</v>
      </c>
      <c r="L696" s="2">
        <v>92</v>
      </c>
      <c r="M696" s="2">
        <v>0</v>
      </c>
      <c r="N696" s="2">
        <v>-70</v>
      </c>
      <c r="O696" s="2">
        <v>0</v>
      </c>
      <c r="P696" s="2">
        <v>16</v>
      </c>
      <c r="Q696" s="2">
        <v>0</v>
      </c>
      <c r="R696" s="2">
        <v>14</v>
      </c>
      <c r="S696" s="2">
        <v>0</v>
      </c>
      <c r="T696" s="2">
        <v>-101</v>
      </c>
      <c r="U696" s="2">
        <v>0</v>
      </c>
    </row>
    <row r="697" spans="1:21" x14ac:dyDescent="0.3">
      <c r="A697" t="s">
        <v>61</v>
      </c>
      <c r="B697" t="s">
        <v>4</v>
      </c>
      <c r="C697" t="s">
        <v>5</v>
      </c>
      <c r="D697" s="3">
        <v>7</v>
      </c>
      <c r="E697" s="3">
        <v>5</v>
      </c>
      <c r="F697" s="3">
        <v>2</v>
      </c>
      <c r="G697" s="3">
        <v>0</v>
      </c>
      <c r="H697" s="2">
        <v>260</v>
      </c>
      <c r="I697" s="2">
        <v>0</v>
      </c>
      <c r="J697" s="2">
        <v>47</v>
      </c>
      <c r="K697" s="2">
        <v>0</v>
      </c>
      <c r="L697" s="2">
        <v>201</v>
      </c>
      <c r="M697" s="2">
        <v>0</v>
      </c>
      <c r="N697" s="2">
        <v>-154</v>
      </c>
      <c r="O697" s="2">
        <v>0</v>
      </c>
      <c r="P697" s="2">
        <v>32</v>
      </c>
      <c r="Q697" s="2">
        <v>0</v>
      </c>
      <c r="R697" s="2">
        <v>29</v>
      </c>
      <c r="S697" s="2">
        <v>0</v>
      </c>
      <c r="T697" s="2">
        <v>-216</v>
      </c>
      <c r="U697" s="2">
        <v>0</v>
      </c>
    </row>
    <row r="698" spans="1:21" x14ac:dyDescent="0.3">
      <c r="A698" t="s">
        <v>61</v>
      </c>
      <c r="B698" t="s">
        <v>34</v>
      </c>
      <c r="C698" t="s">
        <v>441</v>
      </c>
      <c r="D698" s="3">
        <v>1</v>
      </c>
      <c r="E698" s="3">
        <v>0</v>
      </c>
      <c r="F698" s="3">
        <v>0</v>
      </c>
      <c r="G698" s="3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</row>
    <row r="699" spans="1:21" x14ac:dyDescent="0.3">
      <c r="A699" t="s">
        <v>61</v>
      </c>
      <c r="B699" t="s">
        <v>34</v>
      </c>
      <c r="C699" t="s">
        <v>442</v>
      </c>
      <c r="D699" s="3">
        <v>1</v>
      </c>
      <c r="E699" s="3">
        <v>0</v>
      </c>
      <c r="F699" s="3">
        <v>1</v>
      </c>
      <c r="G699" s="3">
        <v>0</v>
      </c>
      <c r="H699" s="2">
        <v>130</v>
      </c>
      <c r="I699" s="2">
        <v>0</v>
      </c>
      <c r="J699" s="2">
        <v>39</v>
      </c>
      <c r="K699" s="2">
        <v>0</v>
      </c>
      <c r="L699" s="2">
        <v>104</v>
      </c>
      <c r="M699" s="2">
        <v>0</v>
      </c>
      <c r="N699" s="2">
        <v>-65</v>
      </c>
      <c r="O699" s="2">
        <v>0</v>
      </c>
      <c r="P699" s="2">
        <v>15</v>
      </c>
      <c r="Q699" s="2">
        <v>0</v>
      </c>
      <c r="R699" s="2">
        <v>13</v>
      </c>
      <c r="S699" s="2">
        <v>0</v>
      </c>
      <c r="T699" s="2">
        <v>-93</v>
      </c>
      <c r="U699" s="2">
        <v>0</v>
      </c>
    </row>
    <row r="700" spans="1:21" x14ac:dyDescent="0.3">
      <c r="A700" t="s">
        <v>61</v>
      </c>
      <c r="B700" t="s">
        <v>34</v>
      </c>
      <c r="C700" t="s">
        <v>443</v>
      </c>
      <c r="D700" s="3">
        <v>2</v>
      </c>
      <c r="E700" s="3">
        <v>0</v>
      </c>
      <c r="F700" s="3">
        <v>2</v>
      </c>
      <c r="G700" s="3">
        <v>0</v>
      </c>
      <c r="H700" s="2">
        <v>260</v>
      </c>
      <c r="I700" s="2">
        <v>0</v>
      </c>
      <c r="J700" s="2">
        <v>80</v>
      </c>
      <c r="K700" s="2">
        <v>0</v>
      </c>
      <c r="L700" s="2">
        <v>222</v>
      </c>
      <c r="M700" s="2">
        <v>0</v>
      </c>
      <c r="N700" s="2">
        <v>-142</v>
      </c>
      <c r="O700" s="2">
        <v>0</v>
      </c>
      <c r="P700" s="2">
        <v>32</v>
      </c>
      <c r="Q700" s="2">
        <v>0</v>
      </c>
      <c r="R700" s="2">
        <v>29</v>
      </c>
      <c r="S700" s="2">
        <v>0</v>
      </c>
      <c r="T700" s="2">
        <v>-203</v>
      </c>
      <c r="U700" s="2">
        <v>0</v>
      </c>
    </row>
    <row r="701" spans="1:21" x14ac:dyDescent="0.3">
      <c r="A701" t="s">
        <v>61</v>
      </c>
      <c r="B701" t="s">
        <v>34</v>
      </c>
      <c r="C701" t="s">
        <v>444</v>
      </c>
      <c r="D701" s="3">
        <v>1</v>
      </c>
      <c r="E701" s="3">
        <v>0</v>
      </c>
      <c r="F701" s="3">
        <v>1</v>
      </c>
      <c r="G701" s="3">
        <v>0</v>
      </c>
      <c r="H701" s="2">
        <v>90</v>
      </c>
      <c r="I701" s="2">
        <v>0</v>
      </c>
      <c r="J701" s="2">
        <v>10</v>
      </c>
      <c r="K701" s="2">
        <v>0</v>
      </c>
      <c r="L701" s="2">
        <v>101</v>
      </c>
      <c r="M701" s="2">
        <v>0</v>
      </c>
      <c r="N701" s="2">
        <v>-91</v>
      </c>
      <c r="O701" s="2">
        <v>0</v>
      </c>
      <c r="P701" s="2">
        <v>12</v>
      </c>
      <c r="Q701" s="2">
        <v>0</v>
      </c>
      <c r="R701" s="2">
        <v>15</v>
      </c>
      <c r="S701" s="2">
        <v>0</v>
      </c>
      <c r="T701" s="2">
        <v>-117</v>
      </c>
      <c r="U701" s="2">
        <v>0</v>
      </c>
    </row>
    <row r="702" spans="1:21" x14ac:dyDescent="0.3">
      <c r="A702" t="s">
        <v>61</v>
      </c>
      <c r="B702" t="s">
        <v>34</v>
      </c>
      <c r="C702" t="s">
        <v>5</v>
      </c>
      <c r="D702" s="3">
        <v>5</v>
      </c>
      <c r="E702" s="3">
        <v>0</v>
      </c>
      <c r="F702" s="3">
        <v>4</v>
      </c>
      <c r="G702" s="3">
        <v>0</v>
      </c>
      <c r="H702" s="2">
        <v>480</v>
      </c>
      <c r="I702" s="2">
        <v>0</v>
      </c>
      <c r="J702" s="2">
        <v>129</v>
      </c>
      <c r="K702" s="2">
        <v>0</v>
      </c>
      <c r="L702" s="2">
        <v>427</v>
      </c>
      <c r="M702" s="2">
        <v>0</v>
      </c>
      <c r="N702" s="2">
        <v>-298</v>
      </c>
      <c r="O702" s="2">
        <v>0</v>
      </c>
      <c r="P702" s="2">
        <v>59</v>
      </c>
      <c r="Q702" s="2">
        <v>0</v>
      </c>
      <c r="R702" s="2">
        <v>57</v>
      </c>
      <c r="S702" s="2">
        <v>0</v>
      </c>
      <c r="T702" s="2">
        <v>-413</v>
      </c>
      <c r="U702" s="2">
        <v>0</v>
      </c>
    </row>
    <row r="703" spans="1:21" x14ac:dyDescent="0.3">
      <c r="A703" t="s">
        <v>61</v>
      </c>
      <c r="B703" t="s">
        <v>37</v>
      </c>
      <c r="C703" t="s">
        <v>445</v>
      </c>
      <c r="D703" s="3">
        <v>0</v>
      </c>
      <c r="E703" s="3">
        <v>0</v>
      </c>
      <c r="F703" s="3">
        <v>0</v>
      </c>
      <c r="G703" s="3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</row>
    <row r="704" spans="1:21" x14ac:dyDescent="0.3">
      <c r="A704" t="s">
        <v>61</v>
      </c>
      <c r="B704" t="s">
        <v>37</v>
      </c>
      <c r="C704" t="s">
        <v>441</v>
      </c>
      <c r="D704" s="3">
        <v>2106</v>
      </c>
      <c r="E704" s="3">
        <v>2012</v>
      </c>
      <c r="F704" s="3">
        <v>3382</v>
      </c>
      <c r="G704" s="3">
        <v>3559</v>
      </c>
      <c r="H704" s="2">
        <v>281331</v>
      </c>
      <c r="I704" s="2">
        <v>290281</v>
      </c>
      <c r="J704" s="2">
        <v>170236</v>
      </c>
      <c r="K704" s="2">
        <v>159828</v>
      </c>
      <c r="L704" s="2">
        <v>230042</v>
      </c>
      <c r="M704" s="2">
        <v>223718</v>
      </c>
      <c r="N704" s="2">
        <v>-59806</v>
      </c>
      <c r="O704" s="2">
        <v>-63890</v>
      </c>
      <c r="P704" s="2">
        <v>32586</v>
      </c>
      <c r="Q704" s="2">
        <v>32266</v>
      </c>
      <c r="R704" s="2">
        <v>29796</v>
      </c>
      <c r="S704" s="2">
        <v>31997</v>
      </c>
      <c r="T704" s="2">
        <v>-122188</v>
      </c>
      <c r="U704" s="2">
        <v>-128153</v>
      </c>
    </row>
    <row r="705" spans="1:21" x14ac:dyDescent="0.3">
      <c r="A705" t="s">
        <v>61</v>
      </c>
      <c r="B705" t="s">
        <v>37</v>
      </c>
      <c r="C705" t="s">
        <v>446</v>
      </c>
      <c r="D705" s="3">
        <v>0</v>
      </c>
      <c r="E705" s="3">
        <v>0</v>
      </c>
      <c r="F705" s="3">
        <v>0</v>
      </c>
      <c r="G705" s="3">
        <v>0</v>
      </c>
      <c r="H705" s="2">
        <v>4197599.53</v>
      </c>
      <c r="I705" s="2">
        <v>4244571.38</v>
      </c>
      <c r="J705" s="2">
        <v>2931447.81</v>
      </c>
      <c r="K705" s="2">
        <v>2932347.9070000001</v>
      </c>
      <c r="L705" s="2">
        <v>3287966.09</v>
      </c>
      <c r="M705" s="2">
        <v>3235745.66</v>
      </c>
      <c r="N705" s="2">
        <v>-356518.28</v>
      </c>
      <c r="O705" s="2">
        <v>-303397.75</v>
      </c>
      <c r="P705" s="2">
        <v>467149.14</v>
      </c>
      <c r="Q705" s="2">
        <v>466673.8</v>
      </c>
      <c r="R705" s="2">
        <v>427198.59</v>
      </c>
      <c r="S705" s="2">
        <v>462788.93</v>
      </c>
      <c r="T705" s="2">
        <v>-1250866.01</v>
      </c>
      <c r="U705" s="2">
        <v>-1232860.48</v>
      </c>
    </row>
    <row r="706" spans="1:21" x14ac:dyDescent="0.3">
      <c r="A706" t="s">
        <v>61</v>
      </c>
      <c r="B706" t="s">
        <v>37</v>
      </c>
      <c r="C706" t="s">
        <v>447</v>
      </c>
      <c r="D706" s="3">
        <v>2489</v>
      </c>
      <c r="E706" s="3">
        <v>2452</v>
      </c>
      <c r="F706" s="3">
        <v>3462</v>
      </c>
      <c r="G706" s="3">
        <v>3462</v>
      </c>
      <c r="H706" s="2">
        <v>322662</v>
      </c>
      <c r="I706" s="2">
        <v>327295</v>
      </c>
      <c r="J706" s="2">
        <v>211366</v>
      </c>
      <c r="K706" s="2">
        <v>179608</v>
      </c>
      <c r="L706" s="2">
        <v>270824</v>
      </c>
      <c r="M706" s="2">
        <v>284000</v>
      </c>
      <c r="N706" s="2">
        <v>-59458</v>
      </c>
      <c r="O706" s="2">
        <v>-104392</v>
      </c>
      <c r="P706" s="2">
        <v>37192</v>
      </c>
      <c r="Q706" s="2">
        <v>36496</v>
      </c>
      <c r="R706" s="2">
        <v>35322</v>
      </c>
      <c r="S706" s="2">
        <v>40119</v>
      </c>
      <c r="T706" s="2">
        <v>-131971</v>
      </c>
      <c r="U706" s="2">
        <v>-181007</v>
      </c>
    </row>
    <row r="707" spans="1:21" x14ac:dyDescent="0.3">
      <c r="A707" t="s">
        <v>61</v>
      </c>
      <c r="B707" t="s">
        <v>37</v>
      </c>
      <c r="C707" t="s">
        <v>448</v>
      </c>
      <c r="D707" s="3">
        <v>0</v>
      </c>
      <c r="E707" s="3">
        <v>0</v>
      </c>
      <c r="F707" s="3">
        <v>0</v>
      </c>
      <c r="G707" s="3">
        <v>0</v>
      </c>
      <c r="H707" s="2">
        <v>4805913.95</v>
      </c>
      <c r="I707" s="2">
        <v>4626133.8099999996</v>
      </c>
      <c r="J707" s="2">
        <v>3287312.38</v>
      </c>
      <c r="K707" s="2">
        <v>3282149.38</v>
      </c>
      <c r="L707" s="2">
        <v>3903418.7</v>
      </c>
      <c r="M707" s="2">
        <v>3943194.25</v>
      </c>
      <c r="N707" s="2">
        <v>-616106.31999999995</v>
      </c>
      <c r="O707" s="2">
        <v>-661044.87</v>
      </c>
      <c r="P707" s="2">
        <v>536192.91</v>
      </c>
      <c r="Q707" s="2">
        <v>506723.29</v>
      </c>
      <c r="R707" s="2">
        <v>509302</v>
      </c>
      <c r="S707" s="2">
        <v>557035.5</v>
      </c>
      <c r="T707" s="2">
        <v>-1661601.23</v>
      </c>
      <c r="U707" s="2">
        <v>-1724803.66</v>
      </c>
    </row>
    <row r="708" spans="1:21" x14ac:dyDescent="0.3">
      <c r="A708" t="s">
        <v>61</v>
      </c>
      <c r="B708" t="s">
        <v>37</v>
      </c>
      <c r="C708" t="s">
        <v>449</v>
      </c>
      <c r="D708" s="3">
        <v>2240</v>
      </c>
      <c r="E708" s="3">
        <v>1889</v>
      </c>
      <c r="F708" s="3">
        <v>3267</v>
      </c>
      <c r="G708" s="3">
        <v>2973</v>
      </c>
      <c r="H708" s="2">
        <v>304205</v>
      </c>
      <c r="I708" s="2">
        <v>266457</v>
      </c>
      <c r="J708" s="2">
        <v>108422</v>
      </c>
      <c r="K708" s="2">
        <v>162630</v>
      </c>
      <c r="L708" s="2">
        <v>236910</v>
      </c>
      <c r="M708" s="2">
        <v>213209</v>
      </c>
      <c r="N708" s="2">
        <v>-128487</v>
      </c>
      <c r="O708" s="2">
        <v>-50579</v>
      </c>
      <c r="P708" s="2">
        <v>36195</v>
      </c>
      <c r="Q708" s="2">
        <v>29041</v>
      </c>
      <c r="R708" s="2">
        <v>32873</v>
      </c>
      <c r="S708" s="2">
        <v>32081</v>
      </c>
      <c r="T708" s="2">
        <v>-197556</v>
      </c>
      <c r="U708" s="2">
        <v>-111701</v>
      </c>
    </row>
    <row r="709" spans="1:21" x14ac:dyDescent="0.3">
      <c r="A709" t="s">
        <v>61</v>
      </c>
      <c r="B709" t="s">
        <v>37</v>
      </c>
      <c r="C709" t="s">
        <v>450</v>
      </c>
      <c r="D709" s="3">
        <v>0</v>
      </c>
      <c r="E709" s="3">
        <v>0</v>
      </c>
      <c r="F709" s="3">
        <v>0</v>
      </c>
      <c r="G709" s="3">
        <v>0</v>
      </c>
      <c r="H709" s="2">
        <v>5021636.5</v>
      </c>
      <c r="I709" s="2">
        <v>4636249.5599999996</v>
      </c>
      <c r="J709" s="2">
        <v>3500548.8</v>
      </c>
      <c r="K709" s="2">
        <v>3188723.1340000001</v>
      </c>
      <c r="L709" s="2">
        <v>3760234.79</v>
      </c>
      <c r="M709" s="2">
        <v>3732727.03</v>
      </c>
      <c r="N709" s="2">
        <v>-259685.99</v>
      </c>
      <c r="O709" s="2">
        <v>-544003.9</v>
      </c>
      <c r="P709" s="2">
        <v>574613.04</v>
      </c>
      <c r="Q709" s="2">
        <v>508432.04</v>
      </c>
      <c r="R709" s="2">
        <v>521896.12</v>
      </c>
      <c r="S709" s="2">
        <v>561651.44999999995</v>
      </c>
      <c r="T709" s="2">
        <v>-1356195.15</v>
      </c>
      <c r="U709" s="2">
        <v>-1614087.39</v>
      </c>
    </row>
    <row r="710" spans="1:21" x14ac:dyDescent="0.3">
      <c r="A710" t="s">
        <v>61</v>
      </c>
      <c r="B710" t="s">
        <v>37</v>
      </c>
      <c r="C710" t="s">
        <v>451</v>
      </c>
      <c r="D710" s="3">
        <v>2000</v>
      </c>
      <c r="E710" s="3">
        <v>2412</v>
      </c>
      <c r="F710" s="3">
        <v>2852</v>
      </c>
      <c r="G710" s="3">
        <v>3450</v>
      </c>
      <c r="H710" s="2">
        <v>262206</v>
      </c>
      <c r="I710" s="2">
        <v>319529</v>
      </c>
      <c r="J710" s="2">
        <v>98496</v>
      </c>
      <c r="K710" s="2">
        <v>192325</v>
      </c>
      <c r="L710" s="2">
        <v>214759</v>
      </c>
      <c r="M710" s="2">
        <v>230035</v>
      </c>
      <c r="N710" s="2">
        <v>-116263</v>
      </c>
      <c r="O710" s="2">
        <v>-37710</v>
      </c>
      <c r="P710" s="2">
        <v>31292</v>
      </c>
      <c r="Q710" s="2">
        <v>35065</v>
      </c>
      <c r="R710" s="2">
        <v>29901</v>
      </c>
      <c r="S710" s="2">
        <v>35500</v>
      </c>
      <c r="T710" s="2">
        <v>-177456</v>
      </c>
      <c r="U710" s="2">
        <v>-108275</v>
      </c>
    </row>
    <row r="711" spans="1:21" x14ac:dyDescent="0.3">
      <c r="A711" t="s">
        <v>61</v>
      </c>
      <c r="B711" t="s">
        <v>37</v>
      </c>
      <c r="C711" t="s">
        <v>452</v>
      </c>
      <c r="D711" s="3">
        <v>0</v>
      </c>
      <c r="E711" s="3">
        <v>0</v>
      </c>
      <c r="F711" s="3">
        <v>0</v>
      </c>
      <c r="G711" s="3">
        <v>0</v>
      </c>
      <c r="H711" s="2">
        <v>3190612.72</v>
      </c>
      <c r="I711" s="2">
        <v>3369946</v>
      </c>
      <c r="J711" s="2">
        <v>2172243.54</v>
      </c>
      <c r="K711" s="2">
        <v>2204660.3250000002</v>
      </c>
      <c r="L711" s="2">
        <v>2437263.7799999998</v>
      </c>
      <c r="M711" s="2">
        <v>2421203.38</v>
      </c>
      <c r="N711" s="2">
        <v>-265020.24</v>
      </c>
      <c r="O711" s="2">
        <v>-216543.05</v>
      </c>
      <c r="P711" s="2">
        <v>355258.35</v>
      </c>
      <c r="Q711" s="2">
        <v>369071.26</v>
      </c>
      <c r="R711" s="2">
        <v>339504.58</v>
      </c>
      <c r="S711" s="2">
        <v>373655.85</v>
      </c>
      <c r="T711" s="2">
        <v>-959783.17</v>
      </c>
      <c r="U711" s="2">
        <v>-959270.16</v>
      </c>
    </row>
    <row r="712" spans="1:21" x14ac:dyDescent="0.3">
      <c r="A712" t="s">
        <v>61</v>
      </c>
      <c r="B712" t="s">
        <v>37</v>
      </c>
      <c r="C712" t="s">
        <v>442</v>
      </c>
      <c r="D712" s="3">
        <v>3431</v>
      </c>
      <c r="E712" s="3">
        <v>3372</v>
      </c>
      <c r="F712" s="3">
        <v>5000</v>
      </c>
      <c r="G712" s="3">
        <v>5032</v>
      </c>
      <c r="H712" s="2">
        <v>455820</v>
      </c>
      <c r="I712" s="2">
        <v>457664</v>
      </c>
      <c r="J712" s="2">
        <v>294163</v>
      </c>
      <c r="K712" s="2">
        <v>251943</v>
      </c>
      <c r="L712" s="2">
        <v>359629</v>
      </c>
      <c r="M712" s="2">
        <v>328394</v>
      </c>
      <c r="N712" s="2">
        <v>-65466</v>
      </c>
      <c r="O712" s="2">
        <v>-76450</v>
      </c>
      <c r="P712" s="2">
        <v>53243</v>
      </c>
      <c r="Q712" s="2">
        <v>50375</v>
      </c>
      <c r="R712" s="2">
        <v>46555</v>
      </c>
      <c r="S712" s="2">
        <v>46144</v>
      </c>
      <c r="T712" s="2">
        <v>-165264</v>
      </c>
      <c r="U712" s="2">
        <v>-172969</v>
      </c>
    </row>
    <row r="713" spans="1:21" x14ac:dyDescent="0.3">
      <c r="A713" t="s">
        <v>61</v>
      </c>
      <c r="B713" t="s">
        <v>37</v>
      </c>
      <c r="C713" t="s">
        <v>453</v>
      </c>
      <c r="D713" s="3">
        <v>0</v>
      </c>
      <c r="E713" s="3">
        <v>0</v>
      </c>
      <c r="F713" s="3">
        <v>0</v>
      </c>
      <c r="G713" s="3">
        <v>0</v>
      </c>
      <c r="H713" s="2">
        <v>6893449.0300000003</v>
      </c>
      <c r="I713" s="2">
        <v>7184633.1200000001</v>
      </c>
      <c r="J713" s="2">
        <v>4599041.53</v>
      </c>
      <c r="K713" s="2">
        <v>4791746.5439999998</v>
      </c>
      <c r="L713" s="2">
        <v>5249791.32</v>
      </c>
      <c r="M713" s="2">
        <v>5162810.62</v>
      </c>
      <c r="N713" s="2">
        <v>-650749.79</v>
      </c>
      <c r="O713" s="2">
        <v>-371064.08</v>
      </c>
      <c r="P713" s="2">
        <v>777394.07</v>
      </c>
      <c r="Q713" s="2">
        <v>791960.56</v>
      </c>
      <c r="R713" s="2">
        <v>679795.95</v>
      </c>
      <c r="S713" s="2">
        <v>725444.9</v>
      </c>
      <c r="T713" s="2">
        <v>-2107939.81</v>
      </c>
      <c r="U713" s="2">
        <v>-1888469.54</v>
      </c>
    </row>
    <row r="714" spans="1:21" x14ac:dyDescent="0.3">
      <c r="A714" t="s">
        <v>61</v>
      </c>
      <c r="B714" t="s">
        <v>37</v>
      </c>
      <c r="C714" t="s">
        <v>454</v>
      </c>
      <c r="D714" s="3">
        <v>2509</v>
      </c>
      <c r="E714" s="3">
        <v>2421</v>
      </c>
      <c r="F714" s="3">
        <v>3362</v>
      </c>
      <c r="G714" s="3">
        <v>3383</v>
      </c>
      <c r="H714" s="2">
        <v>313631</v>
      </c>
      <c r="I714" s="2">
        <v>317526</v>
      </c>
      <c r="J714" s="2">
        <v>120868</v>
      </c>
      <c r="K714" s="2">
        <v>192595</v>
      </c>
      <c r="L714" s="2">
        <v>257434</v>
      </c>
      <c r="M714" s="2">
        <v>237482</v>
      </c>
      <c r="N714" s="2">
        <v>-136566</v>
      </c>
      <c r="O714" s="2">
        <v>-44887</v>
      </c>
      <c r="P714" s="2">
        <v>36663</v>
      </c>
      <c r="Q714" s="2">
        <v>34423</v>
      </c>
      <c r="R714" s="2">
        <v>34216</v>
      </c>
      <c r="S714" s="2">
        <v>34225</v>
      </c>
      <c r="T714" s="2">
        <v>-207444</v>
      </c>
      <c r="U714" s="2">
        <v>-113535</v>
      </c>
    </row>
    <row r="715" spans="1:21" x14ac:dyDescent="0.3">
      <c r="A715" t="s">
        <v>61</v>
      </c>
      <c r="B715" t="s">
        <v>37</v>
      </c>
      <c r="C715" t="s">
        <v>455</v>
      </c>
      <c r="D715" s="3">
        <v>0</v>
      </c>
      <c r="E715" s="3">
        <v>0</v>
      </c>
      <c r="F715" s="3">
        <v>0</v>
      </c>
      <c r="G715" s="3">
        <v>0</v>
      </c>
      <c r="H715" s="2">
        <v>3945139.11</v>
      </c>
      <c r="I715" s="2">
        <v>3886493.81</v>
      </c>
      <c r="J715" s="2">
        <v>2778419.71</v>
      </c>
      <c r="K715" s="2">
        <v>2737317.4890000001</v>
      </c>
      <c r="L715" s="2">
        <v>3070853.15</v>
      </c>
      <c r="M715" s="2">
        <v>2969354.28</v>
      </c>
      <c r="N715" s="2">
        <v>-292433.44</v>
      </c>
      <c r="O715" s="2">
        <v>-232036.79</v>
      </c>
      <c r="P715" s="2">
        <v>437441.51</v>
      </c>
      <c r="Q715" s="2">
        <v>430408.51</v>
      </c>
      <c r="R715" s="2">
        <v>408249.43</v>
      </c>
      <c r="S715" s="2">
        <v>427925.88</v>
      </c>
      <c r="T715" s="2">
        <v>-1138124.3799999999</v>
      </c>
      <c r="U715" s="2">
        <v>-1090371.18</v>
      </c>
    </row>
    <row r="716" spans="1:21" x14ac:dyDescent="0.3">
      <c r="A716" t="s">
        <v>61</v>
      </c>
      <c r="B716" t="s">
        <v>37</v>
      </c>
      <c r="C716" t="s">
        <v>443</v>
      </c>
      <c r="D716" s="3">
        <v>1998</v>
      </c>
      <c r="E716" s="3">
        <v>2067</v>
      </c>
      <c r="F716" s="3">
        <v>2740</v>
      </c>
      <c r="G716" s="3">
        <v>2974</v>
      </c>
      <c r="H716" s="2">
        <v>261179</v>
      </c>
      <c r="I716" s="2">
        <v>282086</v>
      </c>
      <c r="J716" s="2">
        <v>168432</v>
      </c>
      <c r="K716" s="2">
        <v>159105</v>
      </c>
      <c r="L716" s="2">
        <v>220391</v>
      </c>
      <c r="M716" s="2">
        <v>209459</v>
      </c>
      <c r="N716" s="2">
        <v>-51959</v>
      </c>
      <c r="O716" s="2">
        <v>-50354</v>
      </c>
      <c r="P716" s="2">
        <v>31579</v>
      </c>
      <c r="Q716" s="2">
        <v>30299</v>
      </c>
      <c r="R716" s="2">
        <v>28618</v>
      </c>
      <c r="S716" s="2">
        <v>29690</v>
      </c>
      <c r="T716" s="2">
        <v>-112156</v>
      </c>
      <c r="U716" s="2">
        <v>-110343</v>
      </c>
    </row>
    <row r="717" spans="1:21" x14ac:dyDescent="0.3">
      <c r="A717" t="s">
        <v>61</v>
      </c>
      <c r="B717" t="s">
        <v>37</v>
      </c>
      <c r="C717" t="s">
        <v>456</v>
      </c>
      <c r="D717" s="3">
        <v>0</v>
      </c>
      <c r="E717" s="3">
        <v>0</v>
      </c>
      <c r="F717" s="3">
        <v>0</v>
      </c>
      <c r="G717" s="3">
        <v>0</v>
      </c>
      <c r="H717" s="2">
        <v>4271683.09</v>
      </c>
      <c r="I717" s="2">
        <v>4775597</v>
      </c>
      <c r="J717" s="2">
        <v>3003833.75</v>
      </c>
      <c r="K717" s="2">
        <v>3384986.3689999999</v>
      </c>
      <c r="L717" s="2">
        <v>3401838.35</v>
      </c>
      <c r="M717" s="2">
        <v>3653247.73</v>
      </c>
      <c r="N717" s="2">
        <v>-398004.6</v>
      </c>
      <c r="O717" s="2">
        <v>-268261.36</v>
      </c>
      <c r="P717" s="2">
        <v>487440.41</v>
      </c>
      <c r="Q717" s="2">
        <v>528454.01</v>
      </c>
      <c r="R717" s="2">
        <v>441773.57</v>
      </c>
      <c r="S717" s="2">
        <v>517833.23</v>
      </c>
      <c r="T717" s="2">
        <v>-1327218.58</v>
      </c>
      <c r="U717" s="2">
        <v>-1314548.6000000001</v>
      </c>
    </row>
    <row r="718" spans="1:21" x14ac:dyDescent="0.3">
      <c r="A718" t="s">
        <v>61</v>
      </c>
      <c r="B718" t="s">
        <v>37</v>
      </c>
      <c r="C718" t="s">
        <v>457</v>
      </c>
      <c r="D718" s="3">
        <v>1399</v>
      </c>
      <c r="E718" s="3">
        <v>1393</v>
      </c>
      <c r="F718" s="3">
        <v>1961</v>
      </c>
      <c r="G718" s="3">
        <v>1905</v>
      </c>
      <c r="H718" s="2">
        <v>183726</v>
      </c>
      <c r="I718" s="2">
        <v>176699</v>
      </c>
      <c r="J718" s="2">
        <v>66859</v>
      </c>
      <c r="K718" s="2">
        <v>44968</v>
      </c>
      <c r="L718" s="2">
        <v>159907</v>
      </c>
      <c r="M718" s="2">
        <v>145298</v>
      </c>
      <c r="N718" s="2">
        <v>-93048</v>
      </c>
      <c r="O718" s="2">
        <v>-100330</v>
      </c>
      <c r="P718" s="2">
        <v>21118</v>
      </c>
      <c r="Q718" s="2">
        <v>19409</v>
      </c>
      <c r="R718" s="2">
        <v>20783</v>
      </c>
      <c r="S718" s="2">
        <v>20407</v>
      </c>
      <c r="T718" s="2">
        <v>-134950</v>
      </c>
      <c r="U718" s="2">
        <v>-140146</v>
      </c>
    </row>
    <row r="719" spans="1:21" x14ac:dyDescent="0.3">
      <c r="A719" t="s">
        <v>61</v>
      </c>
      <c r="B719" t="s">
        <v>37</v>
      </c>
      <c r="C719" t="s">
        <v>458</v>
      </c>
      <c r="D719" s="3">
        <v>0</v>
      </c>
      <c r="E719" s="3">
        <v>0</v>
      </c>
      <c r="F719" s="3">
        <v>0</v>
      </c>
      <c r="G719" s="3">
        <v>0</v>
      </c>
      <c r="H719" s="2">
        <v>3314808.93</v>
      </c>
      <c r="I719" s="2">
        <v>3099341.62</v>
      </c>
      <c r="J719" s="2">
        <v>2271670.2400000002</v>
      </c>
      <c r="K719" s="2">
        <v>2080696.5330000001</v>
      </c>
      <c r="L719" s="2">
        <v>2778646.98</v>
      </c>
      <c r="M719" s="2">
        <v>2529916.64</v>
      </c>
      <c r="N719" s="2">
        <v>-506976.74</v>
      </c>
      <c r="O719" s="2">
        <v>-449220.11</v>
      </c>
      <c r="P719" s="2">
        <v>366997.41</v>
      </c>
      <c r="Q719" s="2">
        <v>337948.49</v>
      </c>
      <c r="R719" s="2">
        <v>361200.31</v>
      </c>
      <c r="S719" s="2">
        <v>355328.02</v>
      </c>
      <c r="T719" s="2">
        <v>-1235174.46</v>
      </c>
      <c r="U719" s="2">
        <v>-1142496.6200000001</v>
      </c>
    </row>
    <row r="720" spans="1:21" x14ac:dyDescent="0.3">
      <c r="A720" t="s">
        <v>61</v>
      </c>
      <c r="B720" t="s">
        <v>37</v>
      </c>
      <c r="C720" t="s">
        <v>459</v>
      </c>
      <c r="D720" s="3">
        <v>2191</v>
      </c>
      <c r="E720" s="3">
        <v>2147</v>
      </c>
      <c r="F720" s="3">
        <v>3266</v>
      </c>
      <c r="G720" s="3">
        <v>2988</v>
      </c>
      <c r="H720" s="2">
        <v>278094</v>
      </c>
      <c r="I720" s="2">
        <v>284211</v>
      </c>
      <c r="J720" s="2">
        <v>106254</v>
      </c>
      <c r="K720" s="2">
        <v>170276</v>
      </c>
      <c r="L720" s="2">
        <v>227802</v>
      </c>
      <c r="M720" s="2">
        <v>213495</v>
      </c>
      <c r="N720" s="2">
        <v>-121548</v>
      </c>
      <c r="O720" s="2">
        <v>-43219</v>
      </c>
      <c r="P720" s="2">
        <v>33203</v>
      </c>
      <c r="Q720" s="2">
        <v>30857</v>
      </c>
      <c r="R720" s="2">
        <v>30680</v>
      </c>
      <c r="S720" s="2">
        <v>31181</v>
      </c>
      <c r="T720" s="2">
        <v>-185432</v>
      </c>
      <c r="U720" s="2">
        <v>-105257</v>
      </c>
    </row>
    <row r="721" spans="1:21" x14ac:dyDescent="0.3">
      <c r="A721" t="s">
        <v>61</v>
      </c>
      <c r="B721" t="s">
        <v>37</v>
      </c>
      <c r="C721" t="s">
        <v>460</v>
      </c>
      <c r="D721" s="3">
        <v>0</v>
      </c>
      <c r="E721" s="3">
        <v>0</v>
      </c>
      <c r="F721" s="3">
        <v>0</v>
      </c>
      <c r="G721" s="3">
        <v>0</v>
      </c>
      <c r="H721" s="2">
        <v>4863256.51</v>
      </c>
      <c r="I721" s="2">
        <v>4843872</v>
      </c>
      <c r="J721" s="2">
        <v>3361339.26</v>
      </c>
      <c r="K721" s="2">
        <v>3337097.7</v>
      </c>
      <c r="L721" s="2">
        <v>3801603.75</v>
      </c>
      <c r="M721" s="2">
        <v>3693835.21</v>
      </c>
      <c r="N721" s="2">
        <v>-440264.49</v>
      </c>
      <c r="O721" s="2">
        <v>-356737.51</v>
      </c>
      <c r="P721" s="2">
        <v>554222.37</v>
      </c>
      <c r="Q721" s="2">
        <v>533875.21</v>
      </c>
      <c r="R721" s="2">
        <v>512123.33</v>
      </c>
      <c r="S721" s="2">
        <v>539484.43999999994</v>
      </c>
      <c r="T721" s="2">
        <v>-1506610.19</v>
      </c>
      <c r="U721" s="2">
        <v>-1430097.16</v>
      </c>
    </row>
    <row r="722" spans="1:21" x14ac:dyDescent="0.3">
      <c r="A722" t="s">
        <v>61</v>
      </c>
      <c r="B722" t="s">
        <v>37</v>
      </c>
      <c r="C722" t="s">
        <v>461</v>
      </c>
      <c r="D722" s="3">
        <v>1062</v>
      </c>
      <c r="E722" s="3">
        <v>716</v>
      </c>
      <c r="F722" s="3">
        <v>1534</v>
      </c>
      <c r="G722" s="3">
        <v>1195</v>
      </c>
      <c r="H722" s="2">
        <v>142602</v>
      </c>
      <c r="I722" s="2">
        <v>99093</v>
      </c>
      <c r="J722" s="2">
        <v>54872</v>
      </c>
      <c r="K722" s="2">
        <v>19760</v>
      </c>
      <c r="L722" s="2">
        <v>126575</v>
      </c>
      <c r="M722" s="2">
        <v>90498</v>
      </c>
      <c r="N722" s="2">
        <v>-71703</v>
      </c>
      <c r="O722" s="2">
        <v>-70738</v>
      </c>
      <c r="P722" s="2">
        <v>17321</v>
      </c>
      <c r="Q722" s="2">
        <v>10599</v>
      </c>
      <c r="R722" s="2">
        <v>16807</v>
      </c>
      <c r="S722" s="2">
        <v>13315</v>
      </c>
      <c r="T722" s="2">
        <v>-105831</v>
      </c>
      <c r="U722" s="2">
        <v>-94652</v>
      </c>
    </row>
    <row r="723" spans="1:21" x14ac:dyDescent="0.3">
      <c r="A723" t="s">
        <v>61</v>
      </c>
      <c r="B723" t="s">
        <v>37</v>
      </c>
      <c r="C723" t="s">
        <v>462</v>
      </c>
      <c r="D723" s="3">
        <v>0</v>
      </c>
      <c r="E723" s="3">
        <v>0</v>
      </c>
      <c r="F723" s="3">
        <v>0</v>
      </c>
      <c r="G723" s="3">
        <v>0</v>
      </c>
      <c r="H723" s="2">
        <v>2100512.09</v>
      </c>
      <c r="I723" s="2">
        <v>1630995</v>
      </c>
      <c r="J723" s="2">
        <v>1435432.05</v>
      </c>
      <c r="K723" s="2">
        <v>1098853.9180000001</v>
      </c>
      <c r="L723" s="2">
        <v>1782498.55</v>
      </c>
      <c r="M723" s="2">
        <v>1522052.97</v>
      </c>
      <c r="N723" s="2">
        <v>-347066.5</v>
      </c>
      <c r="O723" s="2">
        <v>-423199.05</v>
      </c>
      <c r="P723" s="2">
        <v>243967.47</v>
      </c>
      <c r="Q723" s="2">
        <v>178254.03</v>
      </c>
      <c r="R723" s="2">
        <v>236733.2</v>
      </c>
      <c r="S723" s="2">
        <v>223940.8</v>
      </c>
      <c r="T723" s="2">
        <v>-827767.17</v>
      </c>
      <c r="U723" s="2">
        <v>-825393.88</v>
      </c>
    </row>
    <row r="724" spans="1:21" x14ac:dyDescent="0.3">
      <c r="A724" t="s">
        <v>61</v>
      </c>
      <c r="B724" t="s">
        <v>37</v>
      </c>
      <c r="C724" t="s">
        <v>439</v>
      </c>
      <c r="D724" s="3">
        <v>1052</v>
      </c>
      <c r="E724" s="3">
        <v>1017</v>
      </c>
      <c r="F724" s="3">
        <v>3591</v>
      </c>
      <c r="G724" s="3">
        <v>2556</v>
      </c>
      <c r="H724" s="2">
        <v>154444</v>
      </c>
      <c r="I724" s="2">
        <v>142257</v>
      </c>
      <c r="J724" s="2">
        <v>84213</v>
      </c>
      <c r="K724" s="2">
        <v>68082</v>
      </c>
      <c r="L724" s="2">
        <v>130236</v>
      </c>
      <c r="M724" s="2">
        <v>121160</v>
      </c>
      <c r="N724" s="2">
        <v>-46023</v>
      </c>
      <c r="O724" s="2">
        <v>-53078</v>
      </c>
      <c r="P724" s="2">
        <v>19273</v>
      </c>
      <c r="Q724" s="2">
        <v>15370</v>
      </c>
      <c r="R724" s="2">
        <v>17803</v>
      </c>
      <c r="S724" s="2">
        <v>17961</v>
      </c>
      <c r="T724" s="2">
        <v>-83099</v>
      </c>
      <c r="U724" s="2">
        <v>-86409</v>
      </c>
    </row>
    <row r="725" spans="1:21" x14ac:dyDescent="0.3">
      <c r="A725" t="s">
        <v>61</v>
      </c>
      <c r="B725" t="s">
        <v>37</v>
      </c>
      <c r="C725" t="s">
        <v>463</v>
      </c>
      <c r="D725" s="3">
        <v>0</v>
      </c>
      <c r="E725" s="3">
        <v>0</v>
      </c>
      <c r="F725" s="3">
        <v>0</v>
      </c>
      <c r="G725" s="3">
        <v>0</v>
      </c>
      <c r="H725" s="2">
        <v>2688740.62</v>
      </c>
      <c r="I725" s="2">
        <v>2080470</v>
      </c>
      <c r="J725" s="2">
        <v>1804768.98</v>
      </c>
      <c r="K725" s="2">
        <v>1375805.14</v>
      </c>
      <c r="L725" s="2">
        <v>2107214.5</v>
      </c>
      <c r="M725" s="2">
        <v>1797518.56</v>
      </c>
      <c r="N725" s="2">
        <v>-302445.52</v>
      </c>
      <c r="O725" s="2">
        <v>-421713.42</v>
      </c>
      <c r="P725" s="2">
        <v>316344.34000000003</v>
      </c>
      <c r="Q725" s="2">
        <v>228028.43</v>
      </c>
      <c r="R725" s="2">
        <v>292222.21000000002</v>
      </c>
      <c r="S725" s="2">
        <v>266463.09999999998</v>
      </c>
      <c r="T725" s="2">
        <v>-911012.07</v>
      </c>
      <c r="U725" s="2">
        <v>-916204.95</v>
      </c>
    </row>
    <row r="726" spans="1:21" x14ac:dyDescent="0.3">
      <c r="A726" t="s">
        <v>61</v>
      </c>
      <c r="B726" t="s">
        <v>37</v>
      </c>
      <c r="C726" t="s">
        <v>440</v>
      </c>
      <c r="D726" s="3">
        <v>1238</v>
      </c>
      <c r="E726" s="3">
        <v>1005</v>
      </c>
      <c r="F726" s="3">
        <v>3617</v>
      </c>
      <c r="G726" s="3">
        <v>3185</v>
      </c>
      <c r="H726" s="2">
        <v>189876</v>
      </c>
      <c r="I726" s="2">
        <v>148784</v>
      </c>
      <c r="J726" s="2">
        <v>75867</v>
      </c>
      <c r="K726" s="2">
        <v>78305</v>
      </c>
      <c r="L726" s="2">
        <v>135273</v>
      </c>
      <c r="M726" s="2">
        <v>132417</v>
      </c>
      <c r="N726" s="2">
        <v>-59406</v>
      </c>
      <c r="O726" s="2">
        <v>-54112</v>
      </c>
      <c r="P726" s="2">
        <v>24016</v>
      </c>
      <c r="Q726" s="2">
        <v>15389</v>
      </c>
      <c r="R726" s="2">
        <v>20619</v>
      </c>
      <c r="S726" s="2">
        <v>20538</v>
      </c>
      <c r="T726" s="2">
        <v>-104041</v>
      </c>
      <c r="U726" s="2">
        <v>-90040</v>
      </c>
    </row>
    <row r="727" spans="1:21" x14ac:dyDescent="0.3">
      <c r="A727" t="s">
        <v>61</v>
      </c>
      <c r="B727" t="s">
        <v>37</v>
      </c>
      <c r="C727" t="s">
        <v>464</v>
      </c>
      <c r="D727" s="3">
        <v>0</v>
      </c>
      <c r="E727" s="3">
        <v>0</v>
      </c>
      <c r="F727" s="3">
        <v>0</v>
      </c>
      <c r="G727" s="3">
        <v>0</v>
      </c>
      <c r="H727" s="2">
        <v>2579513.5499999998</v>
      </c>
      <c r="I727" s="2">
        <v>1904195</v>
      </c>
      <c r="J727" s="2">
        <v>1616631.65</v>
      </c>
      <c r="K727" s="2">
        <v>1143350.676</v>
      </c>
      <c r="L727" s="2">
        <v>1675480.64</v>
      </c>
      <c r="M727" s="2">
        <v>1773223.72</v>
      </c>
      <c r="N727" s="2">
        <v>-58848.99</v>
      </c>
      <c r="O727" s="2">
        <v>-629873.04</v>
      </c>
      <c r="P727" s="2">
        <v>298654.94</v>
      </c>
      <c r="Q727" s="2">
        <v>206078.65</v>
      </c>
      <c r="R727" s="2">
        <v>256402.76</v>
      </c>
      <c r="S727" s="2">
        <v>275032.27</v>
      </c>
      <c r="T727" s="2">
        <v>-613906.68999999994</v>
      </c>
      <c r="U727" s="2">
        <v>-1110983.96</v>
      </c>
    </row>
    <row r="728" spans="1:21" x14ac:dyDescent="0.3">
      <c r="A728" t="s">
        <v>61</v>
      </c>
      <c r="B728" t="s">
        <v>37</v>
      </c>
      <c r="C728" t="s">
        <v>465</v>
      </c>
      <c r="D728" s="3">
        <v>1698</v>
      </c>
      <c r="E728" s="3">
        <v>1281</v>
      </c>
      <c r="F728" s="3">
        <v>2163</v>
      </c>
      <c r="G728" s="3">
        <v>2100</v>
      </c>
      <c r="H728" s="2">
        <v>219576</v>
      </c>
      <c r="I728" s="2">
        <v>183394</v>
      </c>
      <c r="J728" s="2">
        <v>134922</v>
      </c>
      <c r="K728" s="2">
        <v>84632</v>
      </c>
      <c r="L728" s="2">
        <v>194622</v>
      </c>
      <c r="M728" s="2">
        <v>142550</v>
      </c>
      <c r="N728" s="2">
        <v>-59700</v>
      </c>
      <c r="O728" s="2">
        <v>-57919</v>
      </c>
      <c r="P728" s="2">
        <v>27300</v>
      </c>
      <c r="Q728" s="2">
        <v>20249</v>
      </c>
      <c r="R728" s="2">
        <v>27975</v>
      </c>
      <c r="S728" s="2">
        <v>23421</v>
      </c>
      <c r="T728" s="2">
        <v>-114975</v>
      </c>
      <c r="U728" s="2">
        <v>-101588</v>
      </c>
    </row>
    <row r="729" spans="1:21" x14ac:dyDescent="0.3">
      <c r="A729" t="s">
        <v>61</v>
      </c>
      <c r="B729" t="s">
        <v>37</v>
      </c>
      <c r="C729" t="s">
        <v>466</v>
      </c>
      <c r="D729" s="3">
        <v>0</v>
      </c>
      <c r="E729" s="3">
        <v>0</v>
      </c>
      <c r="F729" s="3">
        <v>0</v>
      </c>
      <c r="G729" s="3">
        <v>0</v>
      </c>
      <c r="H729" s="2">
        <v>2970615.36</v>
      </c>
      <c r="I729" s="2">
        <v>2661098.81</v>
      </c>
      <c r="J729" s="2">
        <v>2041649.06</v>
      </c>
      <c r="K729" s="2">
        <v>1850946.63</v>
      </c>
      <c r="L729" s="2">
        <v>2561449</v>
      </c>
      <c r="M729" s="2">
        <v>2064967.6</v>
      </c>
      <c r="N729" s="2">
        <v>-519799.94</v>
      </c>
      <c r="O729" s="2">
        <v>-214020.97</v>
      </c>
      <c r="P729" s="2">
        <v>359324.56</v>
      </c>
      <c r="Q729" s="2">
        <v>293320.61</v>
      </c>
      <c r="R729" s="2">
        <v>368198.69</v>
      </c>
      <c r="S729" s="2">
        <v>339276.37</v>
      </c>
      <c r="T729" s="2">
        <v>-1247323.19</v>
      </c>
      <c r="U729" s="2">
        <v>-846617.95</v>
      </c>
    </row>
    <row r="730" spans="1:21" x14ac:dyDescent="0.3">
      <c r="A730" t="s">
        <v>61</v>
      </c>
      <c r="B730" t="s">
        <v>37</v>
      </c>
      <c r="C730" t="s">
        <v>467</v>
      </c>
      <c r="D730" s="3">
        <v>878</v>
      </c>
      <c r="E730" s="3">
        <v>764</v>
      </c>
      <c r="F730" s="3">
        <v>1588</v>
      </c>
      <c r="G730" s="3">
        <v>1580</v>
      </c>
      <c r="H730" s="2">
        <v>124767</v>
      </c>
      <c r="I730" s="2">
        <v>117916</v>
      </c>
      <c r="J730" s="2">
        <v>75404</v>
      </c>
      <c r="K730" s="2">
        <v>51306</v>
      </c>
      <c r="L730" s="2">
        <v>103337</v>
      </c>
      <c r="M730" s="2">
        <v>99119</v>
      </c>
      <c r="N730" s="2">
        <v>-27933</v>
      </c>
      <c r="O730" s="2">
        <v>-47813</v>
      </c>
      <c r="P730" s="2">
        <v>14099</v>
      </c>
      <c r="Q730" s="2">
        <v>12916</v>
      </c>
      <c r="R730" s="2">
        <v>15195</v>
      </c>
      <c r="S730" s="2">
        <v>16338</v>
      </c>
      <c r="T730" s="2">
        <v>-57228</v>
      </c>
      <c r="U730" s="2">
        <v>-77067</v>
      </c>
    </row>
    <row r="731" spans="1:21" x14ac:dyDescent="0.3">
      <c r="A731" t="s">
        <v>61</v>
      </c>
      <c r="B731" t="s">
        <v>37</v>
      </c>
      <c r="C731" t="s">
        <v>468</v>
      </c>
      <c r="D731" s="3">
        <v>0</v>
      </c>
      <c r="E731" s="3">
        <v>0</v>
      </c>
      <c r="F731" s="3">
        <v>0</v>
      </c>
      <c r="G731" s="3">
        <v>0</v>
      </c>
      <c r="H731" s="2">
        <v>2660557.35</v>
      </c>
      <c r="I731" s="2">
        <v>2281865</v>
      </c>
      <c r="J731" s="2">
        <v>1780438.42</v>
      </c>
      <c r="K731" s="2">
        <v>1520001.845</v>
      </c>
      <c r="L731" s="2">
        <v>2100547.35</v>
      </c>
      <c r="M731" s="2">
        <v>1914810.95</v>
      </c>
      <c r="N731" s="2">
        <v>-320108.93</v>
      </c>
      <c r="O731" s="2">
        <v>-394809.1</v>
      </c>
      <c r="P731" s="2">
        <v>289048.57</v>
      </c>
      <c r="Q731" s="2">
        <v>249506.79</v>
      </c>
      <c r="R731" s="2">
        <v>311528.06</v>
      </c>
      <c r="S731" s="2">
        <v>315622.48</v>
      </c>
      <c r="T731" s="2">
        <v>-920685.56</v>
      </c>
      <c r="U731" s="2">
        <v>-959938.37</v>
      </c>
    </row>
    <row r="732" spans="1:21" x14ac:dyDescent="0.3">
      <c r="A732" t="s">
        <v>61</v>
      </c>
      <c r="B732" t="s">
        <v>37</v>
      </c>
      <c r="C732" t="s">
        <v>469</v>
      </c>
      <c r="D732" s="3">
        <v>1350</v>
      </c>
      <c r="E732" s="3">
        <v>1310</v>
      </c>
      <c r="F732" s="3">
        <v>1921</v>
      </c>
      <c r="G732" s="3">
        <v>2076</v>
      </c>
      <c r="H732" s="2">
        <v>204126</v>
      </c>
      <c r="I732" s="2">
        <v>212136</v>
      </c>
      <c r="J732" s="2">
        <v>109789</v>
      </c>
      <c r="K732" s="2">
        <v>98237</v>
      </c>
      <c r="L732" s="2">
        <v>137888</v>
      </c>
      <c r="M732" s="2">
        <v>127285</v>
      </c>
      <c r="N732" s="2">
        <v>-28099</v>
      </c>
      <c r="O732" s="2">
        <v>-29047</v>
      </c>
      <c r="P732" s="2">
        <v>46365</v>
      </c>
      <c r="Q732" s="2">
        <v>46973</v>
      </c>
      <c r="R732" s="2">
        <v>29830</v>
      </c>
      <c r="S732" s="2">
        <v>25181</v>
      </c>
      <c r="T732" s="2">
        <v>-104294</v>
      </c>
      <c r="U732" s="2">
        <v>-101201</v>
      </c>
    </row>
    <row r="733" spans="1:21" x14ac:dyDescent="0.3">
      <c r="A733" t="s">
        <v>61</v>
      </c>
      <c r="B733" t="s">
        <v>37</v>
      </c>
      <c r="C733" t="s">
        <v>470</v>
      </c>
      <c r="D733" s="3">
        <v>0</v>
      </c>
      <c r="E733" s="3">
        <v>0</v>
      </c>
      <c r="F733" s="3">
        <v>0</v>
      </c>
      <c r="G733" s="3">
        <v>0</v>
      </c>
      <c r="H733" s="2">
        <v>1836069.19</v>
      </c>
      <c r="I733" s="2">
        <v>1573763.81</v>
      </c>
      <c r="J733" s="2">
        <v>1192685.57</v>
      </c>
      <c r="K733" s="2">
        <v>1000533.219</v>
      </c>
      <c r="L733" s="2">
        <v>1170238.69</v>
      </c>
      <c r="M733" s="2">
        <v>975371.34</v>
      </c>
      <c r="N733" s="2">
        <v>22446.880000000001</v>
      </c>
      <c r="O733" s="2">
        <v>25161.88</v>
      </c>
      <c r="P733" s="2">
        <v>393561.03</v>
      </c>
      <c r="Q733" s="2">
        <v>359950.39</v>
      </c>
      <c r="R733" s="2">
        <v>253214.93</v>
      </c>
      <c r="S733" s="2">
        <v>192957.73</v>
      </c>
      <c r="T733" s="2">
        <v>-624329.07999999996</v>
      </c>
      <c r="U733" s="2">
        <v>-527746.24</v>
      </c>
    </row>
    <row r="734" spans="1:21" x14ac:dyDescent="0.3">
      <c r="A734" t="s">
        <v>61</v>
      </c>
      <c r="B734" t="s">
        <v>37</v>
      </c>
      <c r="C734" t="s">
        <v>471</v>
      </c>
      <c r="D734" s="3">
        <v>1542</v>
      </c>
      <c r="E734" s="3">
        <v>1430</v>
      </c>
      <c r="F734" s="3">
        <v>2712</v>
      </c>
      <c r="G734" s="3">
        <v>2087</v>
      </c>
      <c r="H734" s="2">
        <v>218312</v>
      </c>
      <c r="I734" s="2">
        <v>198714</v>
      </c>
      <c r="J734" s="2">
        <v>79167</v>
      </c>
      <c r="K734" s="2">
        <v>82832</v>
      </c>
      <c r="L734" s="2">
        <v>180122</v>
      </c>
      <c r="M734" s="2">
        <v>128612</v>
      </c>
      <c r="N734" s="2">
        <v>-100955</v>
      </c>
      <c r="O734" s="2">
        <v>-45780</v>
      </c>
      <c r="P734" s="2">
        <v>24946</v>
      </c>
      <c r="Q734" s="2">
        <v>20870</v>
      </c>
      <c r="R734" s="2">
        <v>26871</v>
      </c>
      <c r="S734" s="2">
        <v>21576</v>
      </c>
      <c r="T734" s="2">
        <v>-152772</v>
      </c>
      <c r="U734" s="2">
        <v>-88226</v>
      </c>
    </row>
    <row r="735" spans="1:21" x14ac:dyDescent="0.3">
      <c r="A735" t="s">
        <v>61</v>
      </c>
      <c r="B735" t="s">
        <v>37</v>
      </c>
      <c r="C735" t="s">
        <v>472</v>
      </c>
      <c r="D735" s="3">
        <v>0</v>
      </c>
      <c r="E735" s="3">
        <v>0</v>
      </c>
      <c r="F735" s="3">
        <v>0</v>
      </c>
      <c r="G735" s="3">
        <v>0</v>
      </c>
      <c r="H735" s="2">
        <v>2861513.95</v>
      </c>
      <c r="I735" s="2">
        <v>2891327.81</v>
      </c>
      <c r="J735" s="2">
        <v>1868056.07</v>
      </c>
      <c r="K735" s="2">
        <v>1828742.6910000001</v>
      </c>
      <c r="L735" s="2">
        <v>2222498.12</v>
      </c>
      <c r="M735" s="2">
        <v>1937791.62</v>
      </c>
      <c r="N735" s="2">
        <v>-354442.05</v>
      </c>
      <c r="O735" s="2">
        <v>-109048.93</v>
      </c>
      <c r="P735" s="2">
        <v>309087.92</v>
      </c>
      <c r="Q735" s="2">
        <v>314442.68</v>
      </c>
      <c r="R735" s="2">
        <v>332956.69</v>
      </c>
      <c r="S735" s="2">
        <v>325089.88</v>
      </c>
      <c r="T735" s="2">
        <v>-996486.66</v>
      </c>
      <c r="U735" s="2">
        <v>-748581.49</v>
      </c>
    </row>
    <row r="736" spans="1:21" x14ac:dyDescent="0.3">
      <c r="A736" t="s">
        <v>61</v>
      </c>
      <c r="B736" t="s">
        <v>37</v>
      </c>
      <c r="C736" t="s">
        <v>473</v>
      </c>
      <c r="D736" s="3">
        <v>1031</v>
      </c>
      <c r="E736" s="3">
        <v>1024</v>
      </c>
      <c r="F736" s="3">
        <v>1491</v>
      </c>
      <c r="G736" s="3">
        <v>1587</v>
      </c>
      <c r="H736" s="2">
        <v>133981</v>
      </c>
      <c r="I736" s="2">
        <v>145195</v>
      </c>
      <c r="J736" s="2">
        <v>89894</v>
      </c>
      <c r="K736" s="2">
        <v>79125</v>
      </c>
      <c r="L736" s="2">
        <v>126939</v>
      </c>
      <c r="M736" s="2">
        <v>132342</v>
      </c>
      <c r="N736" s="2">
        <v>-37045</v>
      </c>
      <c r="O736" s="2">
        <v>-53217</v>
      </c>
      <c r="P736" s="2">
        <v>14893</v>
      </c>
      <c r="Q736" s="2">
        <v>16258</v>
      </c>
      <c r="R736" s="2">
        <v>82610</v>
      </c>
      <c r="S736" s="2">
        <v>39014</v>
      </c>
      <c r="T736" s="2">
        <v>-134548</v>
      </c>
      <c r="U736" s="2">
        <v>-108489</v>
      </c>
    </row>
    <row r="737" spans="1:21" x14ac:dyDescent="0.3">
      <c r="A737" t="s">
        <v>61</v>
      </c>
      <c r="B737" t="s">
        <v>37</v>
      </c>
      <c r="C737" t="s">
        <v>474</v>
      </c>
      <c r="D737" s="3">
        <v>0</v>
      </c>
      <c r="E737" s="3">
        <v>0</v>
      </c>
      <c r="F737" s="3">
        <v>0</v>
      </c>
      <c r="G737" s="3">
        <v>0</v>
      </c>
      <c r="H737" s="2">
        <v>1180563.8500000001</v>
      </c>
      <c r="I737" s="2">
        <v>1261982</v>
      </c>
      <c r="J737" s="2">
        <v>765347.01</v>
      </c>
      <c r="K737" s="2">
        <v>790461.50529999996</v>
      </c>
      <c r="L737" s="2">
        <v>1081465.76</v>
      </c>
      <c r="M737" s="2">
        <v>1125426.42</v>
      </c>
      <c r="N737" s="2">
        <v>-316118.75</v>
      </c>
      <c r="O737" s="2">
        <v>-334964.90999999997</v>
      </c>
      <c r="P737" s="2">
        <v>127049.74</v>
      </c>
      <c r="Q737" s="2">
        <v>138257.29</v>
      </c>
      <c r="R737" s="2">
        <v>704724.24</v>
      </c>
      <c r="S737" s="2">
        <v>331776.40000000002</v>
      </c>
      <c r="T737" s="2">
        <v>-1147892.73</v>
      </c>
      <c r="U737" s="2">
        <v>-804998.6</v>
      </c>
    </row>
    <row r="738" spans="1:21" x14ac:dyDescent="0.3">
      <c r="A738" t="s">
        <v>61</v>
      </c>
      <c r="B738" t="s">
        <v>37</v>
      </c>
      <c r="C738" t="s">
        <v>444</v>
      </c>
      <c r="D738" s="3">
        <v>720</v>
      </c>
      <c r="E738" s="3">
        <v>483</v>
      </c>
      <c r="F738" s="3">
        <v>1686</v>
      </c>
      <c r="G738" s="3">
        <v>673</v>
      </c>
      <c r="H738" s="2">
        <v>92180</v>
      </c>
      <c r="I738" s="2">
        <v>68309</v>
      </c>
      <c r="J738" s="2">
        <v>53163</v>
      </c>
      <c r="K738" s="2">
        <v>39592</v>
      </c>
      <c r="L738" s="2">
        <v>100460</v>
      </c>
      <c r="M738" s="2">
        <v>75686</v>
      </c>
      <c r="N738" s="2">
        <v>-47297</v>
      </c>
      <c r="O738" s="2">
        <v>-36095</v>
      </c>
      <c r="P738" s="2">
        <v>11871</v>
      </c>
      <c r="Q738" s="2">
        <v>7734</v>
      </c>
      <c r="R738" s="2">
        <v>14550</v>
      </c>
      <c r="S738" s="2">
        <v>12340</v>
      </c>
      <c r="T738" s="2">
        <v>-73717</v>
      </c>
      <c r="U738" s="2">
        <v>-56169</v>
      </c>
    </row>
    <row r="739" spans="1:21" x14ac:dyDescent="0.3">
      <c r="A739" t="s">
        <v>61</v>
      </c>
      <c r="B739" t="s">
        <v>37</v>
      </c>
      <c r="C739" t="s">
        <v>475</v>
      </c>
      <c r="D739" s="3">
        <v>0</v>
      </c>
      <c r="E739" s="3">
        <v>0</v>
      </c>
      <c r="F739" s="3">
        <v>0</v>
      </c>
      <c r="G739" s="3">
        <v>0</v>
      </c>
      <c r="H739" s="2">
        <v>1229309.43</v>
      </c>
      <c r="I739" s="2">
        <v>1028553</v>
      </c>
      <c r="J739" s="2">
        <v>795349.21</v>
      </c>
      <c r="K739" s="2">
        <v>691262.77489999996</v>
      </c>
      <c r="L739" s="2">
        <v>1289333.3700000001</v>
      </c>
      <c r="M739" s="2">
        <v>1094634.6299999999</v>
      </c>
      <c r="N739" s="2">
        <v>-493984.16</v>
      </c>
      <c r="O739" s="2">
        <v>-403371.86</v>
      </c>
      <c r="P739" s="2">
        <v>152411.14000000001</v>
      </c>
      <c r="Q739" s="2">
        <v>111855.17</v>
      </c>
      <c r="R739" s="2">
        <v>186792.23</v>
      </c>
      <c r="S739" s="2">
        <v>178472.05</v>
      </c>
      <c r="T739" s="2">
        <v>-833187.53</v>
      </c>
      <c r="U739" s="2">
        <v>-693699.08</v>
      </c>
    </row>
    <row r="740" spans="1:21" x14ac:dyDescent="0.3">
      <c r="A740" t="s">
        <v>61</v>
      </c>
      <c r="B740" t="s">
        <v>37</v>
      </c>
      <c r="C740" t="s">
        <v>476</v>
      </c>
      <c r="D740" s="3">
        <v>0</v>
      </c>
      <c r="E740" s="3">
        <v>0</v>
      </c>
      <c r="F740" s="3">
        <v>0</v>
      </c>
      <c r="G740" s="3">
        <v>0</v>
      </c>
      <c r="H740" s="2">
        <v>0</v>
      </c>
      <c r="I740" s="2">
        <v>0</v>
      </c>
      <c r="J740" s="2">
        <v>0</v>
      </c>
      <c r="K740" s="2">
        <v>0</v>
      </c>
      <c r="L740" s="2">
        <v>64.459999999999994</v>
      </c>
      <c r="M740" s="2">
        <v>0</v>
      </c>
      <c r="N740" s="2">
        <v>-64.459999999999994</v>
      </c>
      <c r="O740" s="2">
        <v>0</v>
      </c>
      <c r="P740" s="2">
        <v>0</v>
      </c>
      <c r="Q740" s="2">
        <v>0</v>
      </c>
      <c r="R740" s="2">
        <v>6.13</v>
      </c>
      <c r="S740" s="2">
        <v>0</v>
      </c>
      <c r="T740" s="2">
        <v>-70.59</v>
      </c>
      <c r="U740" s="2">
        <v>0</v>
      </c>
    </row>
    <row r="741" spans="1:21" x14ac:dyDescent="0.3">
      <c r="A741" t="s">
        <v>61</v>
      </c>
      <c r="B741" t="s">
        <v>37</v>
      </c>
      <c r="C741" t="s">
        <v>477</v>
      </c>
      <c r="D741" s="3">
        <v>0</v>
      </c>
      <c r="E741" s="3">
        <v>0</v>
      </c>
      <c r="F741" s="3">
        <v>0</v>
      </c>
      <c r="G741" s="3">
        <v>0</v>
      </c>
      <c r="H741" s="2">
        <v>54130.91</v>
      </c>
      <c r="I741" s="2">
        <v>152341.51</v>
      </c>
      <c r="J741" s="2">
        <v>54130.91</v>
      </c>
      <c r="K741" s="2">
        <v>152341.51</v>
      </c>
      <c r="L741" s="2">
        <v>82798.429999999993</v>
      </c>
      <c r="M741" s="2">
        <v>220697.95</v>
      </c>
      <c r="N741" s="2">
        <v>-28667.52</v>
      </c>
      <c r="O741" s="2">
        <v>-68356.44</v>
      </c>
      <c r="P741" s="2">
        <v>-11943.95</v>
      </c>
      <c r="Q741" s="2">
        <v>16438.82</v>
      </c>
      <c r="R741" s="2">
        <v>9265.39</v>
      </c>
      <c r="S741" s="2">
        <v>26529.99</v>
      </c>
      <c r="T741" s="2">
        <v>-25988.959999999999</v>
      </c>
      <c r="U741" s="2">
        <v>-111325.25</v>
      </c>
    </row>
    <row r="742" spans="1:21" x14ac:dyDescent="0.3">
      <c r="A742" t="s">
        <v>61</v>
      </c>
      <c r="B742" t="s">
        <v>37</v>
      </c>
      <c r="C742" t="s">
        <v>478</v>
      </c>
      <c r="D742" s="3">
        <v>877</v>
      </c>
      <c r="E742" s="3">
        <v>108</v>
      </c>
      <c r="F742" s="3">
        <v>1409</v>
      </c>
      <c r="G742" s="3">
        <v>145</v>
      </c>
      <c r="H742" s="2">
        <v>134691</v>
      </c>
      <c r="I742" s="2">
        <v>14701</v>
      </c>
      <c r="J742" s="2">
        <v>46734</v>
      </c>
      <c r="K742" s="2">
        <v>8395</v>
      </c>
      <c r="L742" s="2">
        <v>114778</v>
      </c>
      <c r="M742" s="2">
        <v>4506</v>
      </c>
      <c r="N742" s="2">
        <v>-68045</v>
      </c>
      <c r="O742" s="2">
        <v>3890</v>
      </c>
      <c r="P742" s="2">
        <v>14889</v>
      </c>
      <c r="Q742" s="2">
        <v>1018</v>
      </c>
      <c r="R742" s="2">
        <v>15214</v>
      </c>
      <c r="S742" s="2">
        <v>762</v>
      </c>
      <c r="T742" s="2">
        <v>-98148</v>
      </c>
      <c r="U742" s="2">
        <v>2109</v>
      </c>
    </row>
    <row r="743" spans="1:21" x14ac:dyDescent="0.3">
      <c r="A743" t="s">
        <v>61</v>
      </c>
      <c r="B743" t="s">
        <v>37</v>
      </c>
      <c r="C743" t="s">
        <v>479</v>
      </c>
      <c r="D743" s="3">
        <v>0</v>
      </c>
      <c r="E743" s="3">
        <v>0</v>
      </c>
      <c r="F743" s="3">
        <v>0</v>
      </c>
      <c r="G743" s="3">
        <v>0</v>
      </c>
      <c r="H743" s="2">
        <v>2311518.77</v>
      </c>
      <c r="I743" s="2">
        <v>372370</v>
      </c>
      <c r="J743" s="2">
        <v>1662998.14</v>
      </c>
      <c r="K743" s="2">
        <v>260665.0816</v>
      </c>
      <c r="L743" s="2">
        <v>1886165.86</v>
      </c>
      <c r="M743" s="2">
        <v>180414.42</v>
      </c>
      <c r="N743" s="2">
        <v>-223167.72</v>
      </c>
      <c r="O743" s="2">
        <v>80250.66</v>
      </c>
      <c r="P743" s="2">
        <v>246037.04</v>
      </c>
      <c r="Q743" s="2">
        <v>40776.519999999997</v>
      </c>
      <c r="R743" s="2">
        <v>251370.23999999999</v>
      </c>
      <c r="S743" s="2">
        <v>30519.67</v>
      </c>
      <c r="T743" s="2">
        <v>-720575</v>
      </c>
      <c r="U743" s="2">
        <v>8954.4699999999993</v>
      </c>
    </row>
    <row r="744" spans="1:21" x14ac:dyDescent="0.3">
      <c r="A744" t="s">
        <v>61</v>
      </c>
      <c r="B744" t="s">
        <v>37</v>
      </c>
      <c r="C744" t="s">
        <v>480</v>
      </c>
      <c r="D744" s="3">
        <v>0</v>
      </c>
      <c r="E744" s="3">
        <v>0</v>
      </c>
      <c r="F744" s="3">
        <v>0</v>
      </c>
      <c r="G744" s="3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</row>
    <row r="745" spans="1:21" x14ac:dyDescent="0.3">
      <c r="A745" t="s">
        <v>61</v>
      </c>
      <c r="B745" t="s">
        <v>37</v>
      </c>
      <c r="C745" t="s">
        <v>5</v>
      </c>
      <c r="D745" s="3">
        <v>31655</v>
      </c>
      <c r="E745" s="3">
        <v>29149</v>
      </c>
      <c r="F745" s="3">
        <v>51004</v>
      </c>
      <c r="G745" s="3">
        <v>46910</v>
      </c>
      <c r="H745" s="2">
        <v>67254553.439999998</v>
      </c>
      <c r="I745" s="2">
        <v>62558047.240000002</v>
      </c>
      <c r="J745" s="2">
        <v>45072465.090000004</v>
      </c>
      <c r="K745" s="2">
        <v>41776234.371799998</v>
      </c>
      <c r="L745" s="2">
        <v>53179299.640000001</v>
      </c>
      <c r="M745" s="2">
        <v>49088209.979999997</v>
      </c>
      <c r="N745" s="2">
        <v>-8106834.5499999998</v>
      </c>
      <c r="O745" s="2">
        <v>-7311974.5999999996</v>
      </c>
      <c r="P745" s="2">
        <v>7808296.0099999998</v>
      </c>
      <c r="Q745" s="2">
        <v>7076063.5499999998</v>
      </c>
      <c r="R745" s="2">
        <v>7960676.6500000004</v>
      </c>
      <c r="S745" s="2">
        <v>7518618.9400000004</v>
      </c>
      <c r="T745" s="2">
        <v>-23875808.210000001</v>
      </c>
      <c r="U745" s="2">
        <v>-21906658.09</v>
      </c>
    </row>
    <row r="746" spans="1:21" x14ac:dyDescent="0.3">
      <c r="A746" t="s">
        <v>31</v>
      </c>
      <c r="B746" t="s">
        <v>4</v>
      </c>
      <c r="C746" t="s">
        <v>32</v>
      </c>
      <c r="D746" s="3">
        <v>44</v>
      </c>
      <c r="E746" s="3">
        <v>59</v>
      </c>
      <c r="F746" s="3">
        <v>86</v>
      </c>
      <c r="G746" s="3">
        <v>117</v>
      </c>
      <c r="H746" s="2">
        <v>12814</v>
      </c>
      <c r="I746" s="2">
        <v>17273</v>
      </c>
      <c r="J746" s="2">
        <v>3669</v>
      </c>
      <c r="K746" s="2">
        <v>5286</v>
      </c>
      <c r="L746" s="2">
        <v>0</v>
      </c>
      <c r="M746" s="2">
        <v>0</v>
      </c>
      <c r="N746" s="2">
        <v>3669</v>
      </c>
      <c r="O746" s="2">
        <v>5286</v>
      </c>
      <c r="P746" s="2">
        <v>0</v>
      </c>
      <c r="Q746" s="2">
        <v>0</v>
      </c>
      <c r="R746" s="2">
        <v>0</v>
      </c>
      <c r="S746" s="2">
        <v>0</v>
      </c>
      <c r="T746" s="2">
        <v>3669</v>
      </c>
      <c r="U746" s="2">
        <v>5286</v>
      </c>
    </row>
    <row r="747" spans="1:21" x14ac:dyDescent="0.3">
      <c r="A747" t="s">
        <v>31</v>
      </c>
      <c r="B747" t="s">
        <v>4</v>
      </c>
      <c r="C747" t="s">
        <v>5</v>
      </c>
      <c r="D747" s="3">
        <v>48</v>
      </c>
      <c r="E747" s="3">
        <v>63</v>
      </c>
      <c r="F747" s="3">
        <v>86</v>
      </c>
      <c r="G747" s="3">
        <v>117</v>
      </c>
      <c r="H747" s="2">
        <v>12814</v>
      </c>
      <c r="I747" s="2">
        <v>17273</v>
      </c>
      <c r="J747" s="2">
        <v>3669</v>
      </c>
      <c r="K747" s="2">
        <v>5286</v>
      </c>
      <c r="L747" s="2">
        <v>0</v>
      </c>
      <c r="M747" s="2">
        <v>0</v>
      </c>
      <c r="N747" s="2">
        <v>3669</v>
      </c>
      <c r="O747" s="2">
        <v>5286</v>
      </c>
      <c r="P747" s="2">
        <v>0</v>
      </c>
      <c r="Q747" s="2">
        <v>0</v>
      </c>
      <c r="R747" s="2">
        <v>0</v>
      </c>
      <c r="S747" s="2">
        <v>0</v>
      </c>
      <c r="T747" s="2">
        <v>3669</v>
      </c>
      <c r="U747" s="2">
        <v>5286</v>
      </c>
    </row>
    <row r="748" spans="1:21" x14ac:dyDescent="0.3">
      <c r="A748" t="s">
        <v>31</v>
      </c>
      <c r="B748" t="s">
        <v>34</v>
      </c>
      <c r="C748" t="s">
        <v>32</v>
      </c>
      <c r="D748" s="3">
        <v>1492</v>
      </c>
      <c r="E748" s="3">
        <v>2430</v>
      </c>
      <c r="F748" s="3">
        <v>2797</v>
      </c>
      <c r="G748" s="3">
        <v>4428</v>
      </c>
      <c r="H748" s="2">
        <v>416753</v>
      </c>
      <c r="I748" s="2">
        <v>653104</v>
      </c>
      <c r="J748" s="2">
        <v>155759</v>
      </c>
      <c r="K748" s="2">
        <v>252742</v>
      </c>
      <c r="L748" s="2">
        <v>0</v>
      </c>
      <c r="M748" s="2">
        <v>0</v>
      </c>
      <c r="N748" s="2">
        <v>155759</v>
      </c>
      <c r="O748" s="2">
        <v>252742</v>
      </c>
      <c r="P748" s="2">
        <v>0</v>
      </c>
      <c r="Q748" s="2">
        <v>0</v>
      </c>
      <c r="R748" s="2">
        <v>0</v>
      </c>
      <c r="S748" s="2">
        <v>0</v>
      </c>
      <c r="T748" s="2">
        <v>155759</v>
      </c>
      <c r="U748" s="2">
        <v>252742</v>
      </c>
    </row>
    <row r="749" spans="1:21" x14ac:dyDescent="0.3">
      <c r="A749" t="s">
        <v>31</v>
      </c>
      <c r="B749" t="s">
        <v>34</v>
      </c>
      <c r="C749" t="s">
        <v>5</v>
      </c>
      <c r="D749" s="3">
        <v>1493</v>
      </c>
      <c r="E749" s="3">
        <v>2431</v>
      </c>
      <c r="F749" s="3">
        <v>2797</v>
      </c>
      <c r="G749" s="3">
        <v>4428</v>
      </c>
      <c r="H749" s="2">
        <v>416753</v>
      </c>
      <c r="I749" s="2">
        <v>653104</v>
      </c>
      <c r="J749" s="2">
        <v>155759</v>
      </c>
      <c r="K749" s="2">
        <v>252742</v>
      </c>
      <c r="L749" s="2">
        <v>0</v>
      </c>
      <c r="M749" s="2">
        <v>0</v>
      </c>
      <c r="N749" s="2">
        <v>155759</v>
      </c>
      <c r="O749" s="2">
        <v>252742</v>
      </c>
      <c r="P749" s="2">
        <v>0</v>
      </c>
      <c r="Q749" s="2">
        <v>0</v>
      </c>
      <c r="R749" s="2">
        <v>0</v>
      </c>
      <c r="S749" s="2">
        <v>0</v>
      </c>
      <c r="T749" s="2">
        <v>155759</v>
      </c>
      <c r="U749" s="2">
        <v>252742</v>
      </c>
    </row>
    <row r="750" spans="1:21" x14ac:dyDescent="0.3">
      <c r="A750" t="s">
        <v>31</v>
      </c>
      <c r="B750" t="s">
        <v>37</v>
      </c>
      <c r="C750" t="s">
        <v>32</v>
      </c>
      <c r="D750" s="3">
        <v>1</v>
      </c>
      <c r="E750" s="3">
        <v>54</v>
      </c>
      <c r="F750" s="3">
        <v>1</v>
      </c>
      <c r="G750" s="3">
        <v>74</v>
      </c>
      <c r="H750" s="2">
        <v>149</v>
      </c>
      <c r="I750" s="2">
        <v>1376</v>
      </c>
      <c r="J750" s="2">
        <v>69</v>
      </c>
      <c r="K750" s="2">
        <v>534</v>
      </c>
      <c r="L750" s="2">
        <v>0</v>
      </c>
      <c r="M750" s="2">
        <v>0</v>
      </c>
      <c r="N750" s="2">
        <v>69</v>
      </c>
      <c r="O750" s="2">
        <v>534</v>
      </c>
      <c r="P750" s="2">
        <v>0</v>
      </c>
      <c r="Q750" s="2">
        <v>0</v>
      </c>
      <c r="R750" s="2">
        <v>0</v>
      </c>
      <c r="S750" s="2">
        <v>0</v>
      </c>
      <c r="T750" s="2">
        <v>69</v>
      </c>
      <c r="U750" s="2">
        <v>534</v>
      </c>
    </row>
    <row r="751" spans="1:21" x14ac:dyDescent="0.3">
      <c r="A751" t="s">
        <v>31</v>
      </c>
      <c r="B751" t="s">
        <v>37</v>
      </c>
      <c r="C751" t="s">
        <v>62</v>
      </c>
      <c r="D751" s="3">
        <v>1277</v>
      </c>
      <c r="E751" s="3">
        <v>5208</v>
      </c>
      <c r="F751" s="3">
        <v>3120</v>
      </c>
      <c r="G751" s="3">
        <v>38421</v>
      </c>
      <c r="H751" s="2">
        <v>366093</v>
      </c>
      <c r="I751" s="2">
        <v>1593934</v>
      </c>
      <c r="J751" s="2">
        <v>165184</v>
      </c>
      <c r="K751" s="2">
        <v>562793</v>
      </c>
      <c r="L751" s="2">
        <v>0</v>
      </c>
      <c r="M751" s="2">
        <v>0</v>
      </c>
      <c r="N751" s="2">
        <v>165184</v>
      </c>
      <c r="O751" s="2">
        <v>562793</v>
      </c>
      <c r="P751" s="2">
        <v>0</v>
      </c>
      <c r="Q751" s="2">
        <v>0</v>
      </c>
      <c r="R751" s="2">
        <v>0</v>
      </c>
      <c r="S751" s="2">
        <v>0</v>
      </c>
      <c r="T751" s="2">
        <v>165184</v>
      </c>
      <c r="U751" s="2">
        <v>562793</v>
      </c>
    </row>
    <row r="752" spans="1:21" x14ac:dyDescent="0.3">
      <c r="A752" t="s">
        <v>31</v>
      </c>
      <c r="B752" t="s">
        <v>37</v>
      </c>
      <c r="C752" t="s">
        <v>5</v>
      </c>
      <c r="D752" s="3">
        <v>1285</v>
      </c>
      <c r="E752" s="3">
        <v>5269</v>
      </c>
      <c r="F752" s="3">
        <v>3121</v>
      </c>
      <c r="G752" s="3">
        <v>38495</v>
      </c>
      <c r="H752" s="2">
        <v>366242</v>
      </c>
      <c r="I752" s="2">
        <v>1595310</v>
      </c>
      <c r="J752" s="2">
        <v>165253</v>
      </c>
      <c r="K752" s="2">
        <v>563327</v>
      </c>
      <c r="L752" s="2">
        <v>0</v>
      </c>
      <c r="M752" s="2">
        <v>0</v>
      </c>
      <c r="N752" s="2">
        <v>165253</v>
      </c>
      <c r="O752" s="2">
        <v>563327</v>
      </c>
      <c r="P752" s="2">
        <v>0</v>
      </c>
      <c r="Q752" s="2">
        <v>0</v>
      </c>
      <c r="R752" s="2">
        <v>0</v>
      </c>
      <c r="S752" s="2">
        <v>0</v>
      </c>
      <c r="T752" s="2">
        <v>165253</v>
      </c>
      <c r="U752" s="2">
        <v>563327</v>
      </c>
    </row>
  </sheetData>
  <sortState ref="A6:U618">
    <sortCondition ref="A6:A618"/>
    <sortCondition ref="B6:B618" customList="OUTPATIENT,ASC,OBS,TOTAL"/>
    <sortCondition ref="C6:C618"/>
  </sortState>
  <conditionalFormatting sqref="A6:U752">
    <cfRule type="expression" dxfId="1" priority="1">
      <formula>$C6="TOTAL"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7"/>
  <sheetViews>
    <sheetView workbookViewId="0">
      <selection activeCell="B8" sqref="B8"/>
    </sheetView>
  </sheetViews>
  <sheetFormatPr defaultRowHeight="14.4" x14ac:dyDescent="0.3"/>
  <cols>
    <col min="1" max="1" width="32.21875" bestFit="1" customWidth="1"/>
    <col min="2" max="3" width="11.77734375" bestFit="1" customWidth="1"/>
    <col min="4" max="5" width="11.88671875" bestFit="1" customWidth="1"/>
    <col min="6" max="7" width="14.5546875" bestFit="1" customWidth="1"/>
    <col min="8" max="9" width="18.6640625" bestFit="1" customWidth="1"/>
    <col min="10" max="11" width="12.6640625" bestFit="1" customWidth="1"/>
    <col min="12" max="13" width="14.5546875" bestFit="1" customWidth="1"/>
    <col min="14" max="15" width="13.33203125" bestFit="1" customWidth="1"/>
    <col min="16" max="17" width="14.5546875" bestFit="1" customWidth="1"/>
    <col min="18" max="19" width="11.77734375" bestFit="1" customWidth="1"/>
  </cols>
  <sheetData>
    <row r="4" spans="2:19" x14ac:dyDescent="0.3">
      <c r="B4" s="15"/>
      <c r="C4" s="15"/>
      <c r="D4" s="15"/>
      <c r="E4" s="15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2:19" x14ac:dyDescent="0.3">
      <c r="F5" s="18"/>
      <c r="H5" s="18"/>
      <c r="J5" s="18"/>
      <c r="L5" s="18"/>
      <c r="N5" s="18"/>
      <c r="P5" s="18"/>
      <c r="R5" s="18"/>
    </row>
    <row r="6" spans="2:19" x14ac:dyDescent="0.3">
      <c r="B6" s="15"/>
      <c r="C6" s="15"/>
      <c r="D6" s="15"/>
      <c r="E6" s="15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2:19" x14ac:dyDescent="0.3">
      <c r="B7" s="15"/>
      <c r="C7" s="15"/>
      <c r="D7" s="15"/>
      <c r="E7" s="15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2:19" x14ac:dyDescent="0.3">
      <c r="B8" s="15"/>
      <c r="C8" s="15"/>
      <c r="D8" s="15"/>
      <c r="E8" s="1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2:19" x14ac:dyDescent="0.3">
      <c r="B9" s="15"/>
      <c r="C9" s="15"/>
      <c r="D9" s="15"/>
      <c r="E9" s="15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2:19" x14ac:dyDescent="0.3">
      <c r="B10" s="15"/>
      <c r="C10" s="15"/>
      <c r="D10" s="15"/>
      <c r="E10" s="15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2:19" x14ac:dyDescent="0.3">
      <c r="B11" s="15"/>
      <c r="C11" s="15"/>
      <c r="D11" s="15"/>
      <c r="E11" s="15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2:19" x14ac:dyDescent="0.3">
      <c r="B12" s="15"/>
      <c r="C12" s="15"/>
      <c r="D12" s="15"/>
      <c r="E12" s="15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2:19" x14ac:dyDescent="0.3">
      <c r="B13" s="15"/>
      <c r="C13" s="15"/>
      <c r="D13" s="15"/>
      <c r="E13" s="15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2:19" x14ac:dyDescent="0.3">
      <c r="B14" s="15"/>
      <c r="C14" s="15"/>
      <c r="D14" s="15"/>
      <c r="E14" s="15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2:19" x14ac:dyDescent="0.3">
      <c r="B15" s="15"/>
      <c r="C15" s="15"/>
      <c r="D15" s="15"/>
      <c r="E15" s="15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2:19" x14ac:dyDescent="0.3">
      <c r="B16" s="15"/>
      <c r="C16" s="15"/>
      <c r="D16" s="15"/>
      <c r="E16" s="15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2:19" x14ac:dyDescent="0.3">
      <c r="B17" s="15"/>
      <c r="C17" s="15"/>
      <c r="D17" s="15"/>
      <c r="E17" s="15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2:19" x14ac:dyDescent="0.3">
      <c r="B18" s="15"/>
      <c r="C18" s="15"/>
      <c r="D18" s="15"/>
      <c r="E18" s="15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2:19" x14ac:dyDescent="0.3">
      <c r="B19" s="15"/>
      <c r="C19" s="15"/>
      <c r="D19" s="15"/>
      <c r="E19" s="15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2:19" x14ac:dyDescent="0.3">
      <c r="B20" s="15"/>
      <c r="D20" s="15"/>
      <c r="E20" s="15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2:19" x14ac:dyDescent="0.3">
      <c r="B21" s="15"/>
      <c r="C21" s="15"/>
      <c r="D21" s="15"/>
      <c r="E21" s="15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2:19" x14ac:dyDescent="0.3">
      <c r="B22" s="15"/>
      <c r="C22" s="15"/>
      <c r="D22" s="15"/>
      <c r="E22" s="1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2:19" x14ac:dyDescent="0.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2:19" x14ac:dyDescent="0.3">
      <c r="B24" s="15"/>
      <c r="C24" s="15"/>
      <c r="D24" s="15"/>
      <c r="E24" s="15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2:19" x14ac:dyDescent="0.3">
      <c r="B25" s="15"/>
      <c r="C25" s="15"/>
      <c r="D25" s="15"/>
      <c r="E25" s="15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2:19" x14ac:dyDescent="0.3">
      <c r="B26" s="15"/>
      <c r="C26" s="15"/>
      <c r="D26" s="15"/>
      <c r="E26" s="15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2:19" x14ac:dyDescent="0.3"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Rollup</vt:lpstr>
      <vt:lpstr>Global Analysis</vt:lpstr>
      <vt:lpstr>Program Summary</vt:lpstr>
      <vt:lpstr>DEPARTMENT PL</vt:lpstr>
      <vt:lpstr>Payor From 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Clark, Alex</dc:creator>
  <cp:lastModifiedBy>Clark, Alex</cp:lastModifiedBy>
  <dcterms:created xsi:type="dcterms:W3CDTF">2017-12-28T19:27:45Z</dcterms:created>
  <dcterms:modified xsi:type="dcterms:W3CDTF">2018-10-08T19:53:02Z</dcterms:modified>
</cp:coreProperties>
</file>