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1" l="1"/>
  <c r="T45" i="1"/>
  <c r="R43" i="1"/>
  <c r="T43" i="1"/>
  <c r="V43" i="1"/>
  <c r="S45" i="1"/>
  <c r="U43" i="1"/>
  <c r="S43" i="1"/>
  <c r="O21" i="1"/>
  <c r="O20" i="1"/>
  <c r="P16" i="1"/>
  <c r="Q16" i="1"/>
  <c r="O16" i="1"/>
  <c r="P10" i="1"/>
  <c r="Q10" i="1"/>
  <c r="O10" i="1"/>
  <c r="P9" i="1"/>
  <c r="Q9" i="1"/>
  <c r="Q8" i="1"/>
  <c r="O9" i="1"/>
  <c r="P8" i="1"/>
  <c r="O8" i="1"/>
  <c r="M35" i="1"/>
  <c r="I35" i="1"/>
</calcChain>
</file>

<file path=xl/sharedStrings.xml><?xml version="1.0" encoding="utf-8"?>
<sst xmlns="http://schemas.openxmlformats.org/spreadsheetml/2006/main" count="357" uniqueCount="83">
  <si>
    <t>ArrayInt-false.java</t>
  </si>
  <si>
    <t>Benchmark</t>
  </si>
  <si>
    <t>Validity</t>
  </si>
  <si>
    <t>D - OPT</t>
  </si>
  <si>
    <t>D - NO OPT</t>
  </si>
  <si>
    <t>D - SELF</t>
  </si>
  <si>
    <t>ArrayInt-true.java</t>
  </si>
  <si>
    <t>P1</t>
  </si>
  <si>
    <t>P2</t>
  </si>
  <si>
    <t>P3</t>
  </si>
  <si>
    <t>CatBPos-false.java</t>
  </si>
  <si>
    <t>Chromosome-false.java</t>
  </si>
  <si>
    <t>Chromosome-true.java</t>
  </si>
  <si>
    <t>ColItem-false.java</t>
  </si>
  <si>
    <t>Container-false-v1.java</t>
  </si>
  <si>
    <t>Container-false-v2.java</t>
  </si>
  <si>
    <t>Contact-false.java</t>
  </si>
  <si>
    <t>ColItem-true.java</t>
  </si>
  <si>
    <t>Container-true.java</t>
  </si>
  <si>
    <t>ExpTerm-false.java</t>
  </si>
  <si>
    <t>ExpTerm-true.java</t>
  </si>
  <si>
    <t>FileItem-false.java</t>
  </si>
  <si>
    <t>FileItem-true.java</t>
  </si>
  <si>
    <t>IsoSprite-false-v1.java</t>
  </si>
  <si>
    <t>IsoSprite-false-v2.java</t>
  </si>
  <si>
    <t>Match-false.java</t>
  </si>
  <si>
    <t>Match-true.java</t>
  </si>
  <si>
    <t>NameComparator-false.java</t>
  </si>
  <si>
    <t>NameComparator-true.java</t>
  </si>
  <si>
    <t>Node-false.java</t>
  </si>
  <si>
    <t>Node-true.java</t>
  </si>
  <si>
    <t>NzbFile-false.java</t>
  </si>
  <si>
    <t>NzbFile-true.java</t>
  </si>
  <si>
    <t>PokerHand-false.java</t>
  </si>
  <si>
    <t>PokerHand-true.java</t>
  </si>
  <si>
    <t>SimpleStr-false.java</t>
  </si>
  <si>
    <t>SimpleStr-true.java</t>
  </si>
  <si>
    <t>Solution-false.java</t>
  </si>
  <si>
    <t>Solution-true.java</t>
  </si>
  <si>
    <t>Sre-false.java</t>
  </si>
  <si>
    <t>Sre-true.java</t>
  </si>
  <si>
    <t>Time-false.java</t>
  </si>
  <si>
    <t>Time-true.java</t>
  </si>
  <si>
    <t>Word-false.java</t>
  </si>
  <si>
    <t>Word-true.java</t>
  </si>
  <si>
    <t>Total</t>
  </si>
  <si>
    <t>unsat</t>
  </si>
  <si>
    <t>sat</t>
  </si>
  <si>
    <t>Total Total</t>
  </si>
  <si>
    <t>VertexAttributes.java: Statistics {nl = 20, conditionals = 9, loops = 1, iterators = 0}</t>
  </si>
  <si>
    <t>UTF8SortedAsUnicodeComparator.java: Statistics {nl = 25, conditionals = 3, loops = 2, iterators = 0}</t>
  </si>
  <si>
    <t>ShortBuffer.java: Statistics {nl = 14, conditionals = 3, loops = 1, iterators = 0}</t>
  </si>
  <si>
    <t>PropertyComparator.java: Statistics {nl = 20, conditionals = 6, loops = 0, iterators = 1}</t>
  </si>
  <si>
    <t>ProducesRequestCondition.java: Statistics {nl = 14, conditionals = 2, loops = 0, iterators = 1}</t>
  </si>
  <si>
    <t>PatternsRequestCondition.java: Statistics {nl = 13, conditionals = 3, loops = 1, iterators = 0}</t>
  </si>
  <si>
    <t>NaturalOrderStringComparator.java: Statistics {nl = 53, conditionals = 13, loops = 1, iterators = 0}</t>
  </si>
  <si>
    <t>MimeType.java: Statistics {nl = 29, conditionals = 6, loops = 1, iterators = 0}</t>
  </si>
  <si>
    <t>MethodComparator.java: Statistics {nl = 20, conditionals = 3, loops = 1, iterators = 0}</t>
  </si>
  <si>
    <t>MessageListFragment.java: Statistics {nl = 6, conditionals = 1, loops = 0, iterators = 1}</t>
  </si>
  <si>
    <t>LongBuffer.java: Statistics {nl = 14, conditionals = 3, loops = 1, iterators = 0}</t>
  </si>
  <si>
    <t>LegacyCell.java: Statistics {nl = 8, conditionals = 1, loops = 1, iterators = 0}</t>
  </si>
  <si>
    <t>IntBuffer.java: Statistics {nl = 14, conditionals = 3, loops = 1, iterators = 0}</t>
  </si>
  <si>
    <t>FloatBuffer.java: Statistics {nl = 14, conditionals = 3, loops = 1, iterators = 0}</t>
  </si>
  <si>
    <t>ExtendedBeanInfo.java: Statistics {nl = 9, conditionals = 2, loops = 1, iterators = 0}</t>
  </si>
  <si>
    <t>ElementComparator.java: Statistics {nl = 29, conditionals = 8, loops = 0, iterators = 2}</t>
  </si>
  <si>
    <t>DoubleBuffer.java: Statistics {nl = 14, conditionals = 3, loops = 1, iterators = 0}</t>
  </si>
  <si>
    <t>DestinationPatternsMessageCondition.java: Statistics {nl = 13, conditionals = 3, loops = 1, iterators = 0}</t>
  </si>
  <si>
    <t>Correction.java: Statistics {nl = 8, conditionals = 2, loops = 1, iterators = 0}</t>
  </si>
  <si>
    <t>CompoundComparator.java: Statistics {nl = 6, conditionals = 1, loops = 0, iterators = 1}</t>
  </si>
  <si>
    <t>CompositeRequestCondition.java: Statistics {nl = 12, conditionals = 4, loops = 1, iterators = 0}</t>
  </si>
  <si>
    <t>ColumnsComparator.java: Statistics {nl = 24, conditionals = 7, loops = 2, iterators = 0}</t>
  </si>
  <si>
    <t>ChannelBuffers.java: Statistics {nl = 15, conditionals = 2, loops = 1, iterators = 0}</t>
  </si>
  <si>
    <t>CaseIgnoringComparator.java: Statistics {nl = 15, conditionals = 3, loops = 1, iterators = 0}</t>
  </si>
  <si>
    <t>ByteBufUtil.java: Statistics {nl = 36, conditionals = 7, loops = 3, iterators = 0}</t>
  </si>
  <si>
    <t>ByteBuffer.java: Statistics {nl = 14, conditionals = 3, loops = 1, iterators = 0}</t>
  </si>
  <si>
    <t>Attributes.java: Statistics {nl = 11, conditionals = 4, loops = 1, iterators = 0}</t>
  </si>
  <si>
    <t>AsciiString.java: Statistics {nl = 11, conditionals = 2, loops = 1, iterators = 0}</t>
  </si>
  <si>
    <t>ActivateComparator.java: Statistics {nl = 31, conditionals = 14, loops = 0, iterators = 4}</t>
  </si>
  <si>
    <t>Name</t>
  </si>
  <si>
    <t>NL</t>
  </si>
  <si>
    <t>Descartes</t>
  </si>
  <si>
    <t>Descartes-Product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</si>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</sst>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45"/>
  <sheetViews>
    <sheetView topLeftCell="L8" workbookViewId="0">
      <selection activeCell="L43" sqref="L43"/>
    </sheetView>
  </sheetViews>
  <sheetFormatPr baseColWidth="10" defaultRowHeight="15" x14ac:dyDescent="0"/>
  <sheetData>
    <row r="3" spans="2:24">
      <c r="C3" t="s">
        <v>7</v>
      </c>
      <c r="G3" t="s">
        <v>8</v>
      </c>
      <c r="K3" t="s">
        <v>9</v>
      </c>
    </row>
    <row r="4" spans="2:24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2</v>
      </c>
      <c r="H4" t="s">
        <v>3</v>
      </c>
      <c r="I4" t="s">
        <v>4</v>
      </c>
      <c r="J4" t="s">
        <v>5</v>
      </c>
      <c r="K4" t="s">
        <v>2</v>
      </c>
      <c r="L4" t="s">
        <v>3</v>
      </c>
      <c r="M4" t="s">
        <v>4</v>
      </c>
      <c r="N4" t="s">
        <v>5</v>
      </c>
      <c r="R4" t="s">
        <v>7</v>
      </c>
      <c r="S4" t="s">
        <v>2</v>
      </c>
      <c r="T4" t="s">
        <v>8</v>
      </c>
      <c r="U4" t="s">
        <v>2</v>
      </c>
      <c r="V4" t="s">
        <v>9</v>
      </c>
      <c r="W4" t="s">
        <v>2</v>
      </c>
    </row>
    <row r="5" spans="2:24">
      <c r="B5" t="s">
        <v>0</v>
      </c>
      <c r="C5" t="s">
        <v>46</v>
      </c>
      <c r="D5">
        <v>0.318</v>
      </c>
      <c r="E5">
        <v>0.313</v>
      </c>
      <c r="F5">
        <v>0</v>
      </c>
      <c r="G5" t="s">
        <v>46</v>
      </c>
      <c r="H5">
        <v>0.31</v>
      </c>
      <c r="I5">
        <v>1.6739999999999999</v>
      </c>
      <c r="J5">
        <v>0</v>
      </c>
      <c r="K5" t="s">
        <v>47</v>
      </c>
      <c r="L5">
        <v>0.60799999999999998</v>
      </c>
      <c r="M5">
        <v>1.722</v>
      </c>
      <c r="N5">
        <v>0</v>
      </c>
      <c r="R5">
        <v>0.318</v>
      </c>
      <c r="S5" t="s">
        <v>46</v>
      </c>
      <c r="T5">
        <v>0.31</v>
      </c>
      <c r="U5" t="s">
        <v>46</v>
      </c>
      <c r="V5">
        <v>0.60799999999999998</v>
      </c>
      <c r="W5" t="s">
        <v>47</v>
      </c>
      <c r="X5" t="s">
        <v>0</v>
      </c>
    </row>
    <row r="6" spans="2:24">
      <c r="B6" t="s">
        <v>6</v>
      </c>
      <c r="C6" t="s">
        <v>46</v>
      </c>
      <c r="D6">
        <v>0.53800000000000003</v>
      </c>
      <c r="E6">
        <v>0.58899999999999997</v>
      </c>
      <c r="F6">
        <v>0</v>
      </c>
      <c r="G6" t="s">
        <v>46</v>
      </c>
      <c r="H6">
        <v>1.0209999999999999</v>
      </c>
      <c r="I6">
        <v>5.1349999999999998</v>
      </c>
      <c r="J6">
        <v>0</v>
      </c>
      <c r="K6" t="s">
        <v>46</v>
      </c>
      <c r="L6">
        <v>1</v>
      </c>
      <c r="M6">
        <v>5.0810000000000004</v>
      </c>
      <c r="N6">
        <v>0</v>
      </c>
      <c r="P6" t="s">
        <v>45</v>
      </c>
      <c r="R6">
        <v>0.53800000000000003</v>
      </c>
      <c r="S6" t="s">
        <v>46</v>
      </c>
      <c r="T6">
        <v>1.0209999999999999</v>
      </c>
      <c r="U6" t="s">
        <v>46</v>
      </c>
      <c r="V6">
        <v>1</v>
      </c>
      <c r="W6" t="s">
        <v>46</v>
      </c>
      <c r="X6" t="s">
        <v>6</v>
      </c>
    </row>
    <row r="7" spans="2:24">
      <c r="B7" t="s">
        <v>10</v>
      </c>
      <c r="C7" t="s">
        <v>47</v>
      </c>
      <c r="D7">
        <v>0.49099999999999999</v>
      </c>
      <c r="E7">
        <v>0.58399999999999996</v>
      </c>
      <c r="F7">
        <v>7.4999999999999997E-2</v>
      </c>
      <c r="G7" t="s">
        <v>47</v>
      </c>
      <c r="H7">
        <v>9.2420000000000009</v>
      </c>
      <c r="I7">
        <v>9.91</v>
      </c>
      <c r="J7">
        <v>8.5000000000000006E-2</v>
      </c>
      <c r="K7" t="s">
        <v>47</v>
      </c>
      <c r="L7">
        <v>2.9260000000000002</v>
      </c>
      <c r="M7">
        <v>7.83</v>
      </c>
      <c r="N7">
        <v>0.127</v>
      </c>
      <c r="O7" t="s">
        <v>3</v>
      </c>
      <c r="P7" t="s">
        <v>4</v>
      </c>
      <c r="Q7" t="s">
        <v>5</v>
      </c>
      <c r="R7">
        <v>0.49099999999999999</v>
      </c>
      <c r="S7" t="s">
        <v>47</v>
      </c>
      <c r="T7">
        <v>9.2420000000000009</v>
      </c>
      <c r="U7" t="s">
        <v>47</v>
      </c>
      <c r="V7">
        <v>2.9260000000000002</v>
      </c>
      <c r="W7" t="s">
        <v>47</v>
      </c>
      <c r="X7" t="s">
        <v>10</v>
      </c>
    </row>
    <row r="8" spans="2:24">
      <c r="B8" t="s">
        <v>11</v>
      </c>
      <c r="C8" t="s">
        <v>47</v>
      </c>
      <c r="D8">
        <v>7.7</v>
      </c>
      <c r="E8">
        <v>3.1469999999999998</v>
      </c>
      <c r="F8">
        <v>0.40100000000000002</v>
      </c>
      <c r="G8" t="s">
        <v>47</v>
      </c>
      <c r="H8">
        <v>17.971</v>
      </c>
      <c r="I8">
        <v>7.4029999999999996</v>
      </c>
      <c r="J8">
        <v>2.4609999999999999</v>
      </c>
      <c r="K8" t="s">
        <v>47</v>
      </c>
      <c r="L8">
        <v>42.679000000000002</v>
      </c>
      <c r="M8">
        <v>17.832000000000001</v>
      </c>
      <c r="N8">
        <v>3.2589999999999999</v>
      </c>
      <c r="O8">
        <f>SUM(D5:D41)</f>
        <v>20.787000000000006</v>
      </c>
      <c r="P8">
        <f t="shared" ref="P8" si="0">SUM(E5:E41)</f>
        <v>29.577999999999996</v>
      </c>
      <c r="Q8">
        <f>SUM(F5:F41)</f>
        <v>1.6199999999999999</v>
      </c>
      <c r="R8">
        <v>0.23699999999999999</v>
      </c>
      <c r="S8" t="s">
        <v>47</v>
      </c>
      <c r="T8">
        <v>0.29599999999999999</v>
      </c>
      <c r="U8" t="s">
        <v>47</v>
      </c>
      <c r="V8">
        <v>0.52400000000000002</v>
      </c>
      <c r="W8" t="s">
        <v>47</v>
      </c>
      <c r="X8" t="s">
        <v>11</v>
      </c>
    </row>
    <row r="9" spans="2:24">
      <c r="B9" t="s">
        <v>12</v>
      </c>
      <c r="C9" t="s">
        <v>46</v>
      </c>
      <c r="D9">
        <v>0.39600000000000002</v>
      </c>
      <c r="E9">
        <v>0.54600000000000004</v>
      </c>
      <c r="F9">
        <v>1.2E-2</v>
      </c>
      <c r="G9" t="s">
        <v>46</v>
      </c>
      <c r="H9">
        <v>11.534000000000001</v>
      </c>
      <c r="I9">
        <v>8.0449999999999999</v>
      </c>
      <c r="J9">
        <v>1.2E-2</v>
      </c>
      <c r="K9" t="s">
        <v>46</v>
      </c>
      <c r="L9">
        <v>2.4460000000000002</v>
      </c>
      <c r="M9">
        <v>5.5739999999999998</v>
      </c>
      <c r="N9">
        <v>0.01</v>
      </c>
      <c r="O9">
        <f>SUM(H5:H41)</f>
        <v>102.05700000000002</v>
      </c>
      <c r="P9">
        <f t="shared" ref="P9:Q9" si="1">SUM(I5:I41)</f>
        <v>626.57999999999993</v>
      </c>
      <c r="Q9">
        <f t="shared" si="1"/>
        <v>4.4379999999999997</v>
      </c>
      <c r="R9">
        <v>0.39600000000000002</v>
      </c>
      <c r="S9" t="s">
        <v>46</v>
      </c>
      <c r="T9">
        <v>11.534000000000001</v>
      </c>
      <c r="U9" t="s">
        <v>46</v>
      </c>
      <c r="V9">
        <v>2.4460000000000002</v>
      </c>
      <c r="W9" t="s">
        <v>46</v>
      </c>
      <c r="X9" t="s">
        <v>12</v>
      </c>
    </row>
    <row r="10" spans="2:24">
      <c r="B10" t="s">
        <v>13</v>
      </c>
      <c r="C10" t="s">
        <v>47</v>
      </c>
      <c r="D10">
        <v>0.152</v>
      </c>
      <c r="E10">
        <v>0.20599999999999999</v>
      </c>
      <c r="F10">
        <v>3.7999999999999999E-2</v>
      </c>
      <c r="G10" t="s">
        <v>47</v>
      </c>
      <c r="H10">
        <v>0.26300000000000001</v>
      </c>
      <c r="I10">
        <v>1.6839999999999999</v>
      </c>
      <c r="J10">
        <v>0.05</v>
      </c>
      <c r="K10" t="s">
        <v>47</v>
      </c>
      <c r="L10">
        <v>0.34499999999999997</v>
      </c>
      <c r="M10">
        <v>1.837</v>
      </c>
      <c r="N10">
        <v>5.3999999999999999E-2</v>
      </c>
      <c r="O10">
        <f>SUM(L5:L41)</f>
        <v>113.85300000000004</v>
      </c>
      <c r="P10">
        <f t="shared" ref="P10:Q10" si="2">SUM(M5:M41)</f>
        <v>651.70500000000015</v>
      </c>
      <c r="Q10">
        <f t="shared" si="2"/>
        <v>5.2110000000000012</v>
      </c>
      <c r="R10">
        <v>0.152</v>
      </c>
      <c r="S10" t="s">
        <v>47</v>
      </c>
      <c r="T10">
        <v>0.26300000000000001</v>
      </c>
      <c r="U10" t="s">
        <v>47</v>
      </c>
      <c r="V10">
        <v>0.34499999999999997</v>
      </c>
      <c r="W10" t="s">
        <v>47</v>
      </c>
      <c r="X10" t="s">
        <v>13</v>
      </c>
    </row>
    <row r="11" spans="2:24">
      <c r="B11" t="s">
        <v>17</v>
      </c>
      <c r="C11" t="s">
        <v>46</v>
      </c>
      <c r="D11">
        <v>0.10299999999999999</v>
      </c>
      <c r="E11">
        <v>0.192</v>
      </c>
      <c r="F11">
        <v>3.4000000000000002E-2</v>
      </c>
      <c r="G11" t="s">
        <v>46</v>
      </c>
      <c r="H11">
        <v>0.316</v>
      </c>
      <c r="I11">
        <v>1.6950000000000001</v>
      </c>
      <c r="J11">
        <v>4.2999999999999997E-2</v>
      </c>
      <c r="K11" t="s">
        <v>46</v>
      </c>
      <c r="L11">
        <v>0.29499999999999998</v>
      </c>
      <c r="M11">
        <v>1.7310000000000001</v>
      </c>
      <c r="N11">
        <v>4.3999999999999997E-2</v>
      </c>
      <c r="R11">
        <v>0.10299999999999999</v>
      </c>
      <c r="S11" t="s">
        <v>46</v>
      </c>
      <c r="T11">
        <v>0.316</v>
      </c>
      <c r="U11" t="s">
        <v>46</v>
      </c>
      <c r="V11">
        <v>0.29499999999999998</v>
      </c>
      <c r="W11" t="s">
        <v>46</v>
      </c>
      <c r="X11" t="s">
        <v>17</v>
      </c>
    </row>
    <row r="12" spans="2:24">
      <c r="B12" t="s">
        <v>16</v>
      </c>
      <c r="C12" t="s">
        <v>46</v>
      </c>
      <c r="D12">
        <v>0.58499999999999996</v>
      </c>
      <c r="E12">
        <v>0.94499999999999995</v>
      </c>
      <c r="F12">
        <v>0.13300000000000001</v>
      </c>
      <c r="G12" t="s">
        <v>47</v>
      </c>
      <c r="H12">
        <v>24.712</v>
      </c>
      <c r="I12">
        <v>23.861000000000001</v>
      </c>
      <c r="J12">
        <v>0.378</v>
      </c>
      <c r="K12" t="s">
        <v>47</v>
      </c>
      <c r="L12">
        <v>36.518999999999998</v>
      </c>
      <c r="M12">
        <v>28.038</v>
      </c>
      <c r="N12">
        <v>0.26900000000000002</v>
      </c>
      <c r="R12">
        <v>0.58499999999999996</v>
      </c>
      <c r="S12" t="s">
        <v>46</v>
      </c>
      <c r="T12">
        <v>24.712</v>
      </c>
      <c r="U12" t="s">
        <v>47</v>
      </c>
      <c r="V12">
        <v>36.518999999999998</v>
      </c>
      <c r="W12" t="s">
        <v>47</v>
      </c>
      <c r="X12" t="s">
        <v>16</v>
      </c>
    </row>
    <row r="13" spans="2:24">
      <c r="B13" t="s">
        <v>14</v>
      </c>
      <c r="C13" t="s">
        <v>47</v>
      </c>
      <c r="D13">
        <v>4.9000000000000002E-2</v>
      </c>
      <c r="E13">
        <v>3.5000000000000003E-2</v>
      </c>
      <c r="F13">
        <v>2.1000000000000001E-2</v>
      </c>
      <c r="G13" t="s">
        <v>47</v>
      </c>
      <c r="H13">
        <v>4.2999999999999997E-2</v>
      </c>
      <c r="I13">
        <v>7.5999999999999998E-2</v>
      </c>
      <c r="J13">
        <v>2.3E-2</v>
      </c>
      <c r="K13" t="s">
        <v>47</v>
      </c>
      <c r="L13">
        <v>6.0999999999999999E-2</v>
      </c>
      <c r="M13">
        <v>8.5999999999999993E-2</v>
      </c>
      <c r="N13">
        <v>2.9000000000000001E-2</v>
      </c>
      <c r="R13">
        <v>4.9000000000000002E-2</v>
      </c>
      <c r="S13" t="s">
        <v>47</v>
      </c>
      <c r="T13">
        <v>4.2999999999999997E-2</v>
      </c>
      <c r="U13" t="s">
        <v>47</v>
      </c>
      <c r="V13">
        <v>6.0999999999999999E-2</v>
      </c>
      <c r="W13" t="s">
        <v>47</v>
      </c>
      <c r="X13" t="s">
        <v>14</v>
      </c>
    </row>
    <row r="14" spans="2:24">
      <c r="B14" t="s">
        <v>15</v>
      </c>
      <c r="C14" t="s">
        <v>47</v>
      </c>
      <c r="D14">
        <v>5.1999999999999998E-2</v>
      </c>
      <c r="E14">
        <v>4.7E-2</v>
      </c>
      <c r="F14">
        <v>2.1999999999999999E-2</v>
      </c>
      <c r="G14" t="s">
        <v>47</v>
      </c>
      <c r="H14">
        <v>4.5999999999999999E-2</v>
      </c>
      <c r="I14">
        <v>0.14699999999999999</v>
      </c>
      <c r="J14">
        <v>2.5000000000000001E-2</v>
      </c>
      <c r="K14" t="s">
        <v>47</v>
      </c>
      <c r="L14">
        <v>7.5999999999999998E-2</v>
      </c>
      <c r="M14">
        <v>0.16700000000000001</v>
      </c>
      <c r="N14">
        <v>2.5000000000000001E-2</v>
      </c>
      <c r="R14">
        <v>5.1999999999999998E-2</v>
      </c>
      <c r="S14" t="s">
        <v>47</v>
      </c>
      <c r="T14">
        <v>4.5999999999999999E-2</v>
      </c>
      <c r="U14" t="s">
        <v>47</v>
      </c>
      <c r="V14">
        <v>7.5999999999999998E-2</v>
      </c>
      <c r="W14" t="s">
        <v>47</v>
      </c>
      <c r="X14" t="s">
        <v>15</v>
      </c>
    </row>
    <row r="15" spans="2:24">
      <c r="B15" t="s">
        <v>18</v>
      </c>
      <c r="C15" t="s">
        <v>46</v>
      </c>
      <c r="D15">
        <v>0.27700000000000002</v>
      </c>
      <c r="E15">
        <v>0.17599999999999999</v>
      </c>
      <c r="F15">
        <v>4.8000000000000001E-2</v>
      </c>
      <c r="G15" t="s">
        <v>46</v>
      </c>
      <c r="H15">
        <v>3.8410000000000002</v>
      </c>
      <c r="I15">
        <v>2.2320000000000002</v>
      </c>
      <c r="J15">
        <v>0.153</v>
      </c>
      <c r="K15" t="s">
        <v>46</v>
      </c>
      <c r="L15">
        <v>1.337</v>
      </c>
      <c r="M15">
        <v>1.0589999999999999</v>
      </c>
      <c r="N15">
        <v>0.33100000000000002</v>
      </c>
      <c r="P15" t="s">
        <v>48</v>
      </c>
      <c r="R15">
        <v>0.27700000000000002</v>
      </c>
      <c r="S15" t="s">
        <v>46</v>
      </c>
      <c r="T15">
        <v>3.8410000000000002</v>
      </c>
      <c r="U15" t="s">
        <v>46</v>
      </c>
      <c r="V15">
        <v>1.337</v>
      </c>
      <c r="W15" t="s">
        <v>46</v>
      </c>
      <c r="X15" t="s">
        <v>18</v>
      </c>
    </row>
    <row r="16" spans="2:24">
      <c r="B16" t="s">
        <v>19</v>
      </c>
      <c r="C16" t="s">
        <v>47</v>
      </c>
      <c r="D16">
        <v>0.04</v>
      </c>
      <c r="E16">
        <v>3.5999999999999997E-2</v>
      </c>
      <c r="F16">
        <v>2.3E-2</v>
      </c>
      <c r="G16" t="s">
        <v>46</v>
      </c>
      <c r="H16">
        <v>5.6000000000000001E-2</v>
      </c>
      <c r="I16">
        <v>7.0000000000000007E-2</v>
      </c>
      <c r="J16">
        <v>2.1999999999999999E-2</v>
      </c>
      <c r="K16" t="s">
        <v>46</v>
      </c>
      <c r="L16">
        <v>4.7E-2</v>
      </c>
      <c r="M16">
        <v>8.2000000000000003E-2</v>
      </c>
      <c r="N16">
        <v>2.4E-2</v>
      </c>
      <c r="O16">
        <f>SUM(O8:O10)</f>
        <v>236.69700000000006</v>
      </c>
      <c r="P16">
        <f t="shared" ref="P16:Q16" si="3">SUM(P8:P10)</f>
        <v>1307.8630000000001</v>
      </c>
      <c r="Q16">
        <f t="shared" si="3"/>
        <v>11.269000000000002</v>
      </c>
      <c r="R16">
        <v>0.04</v>
      </c>
      <c r="S16" t="s">
        <v>47</v>
      </c>
      <c r="T16">
        <v>5.6000000000000001E-2</v>
      </c>
      <c r="U16" t="s">
        <v>46</v>
      </c>
      <c r="V16">
        <v>4.7E-2</v>
      </c>
      <c r="W16" t="s">
        <v>46</v>
      </c>
      <c r="X16" t="s">
        <v>19</v>
      </c>
    </row>
    <row r="17" spans="2:24">
      <c r="B17" t="s">
        <v>20</v>
      </c>
      <c r="C17" t="s">
        <v>46</v>
      </c>
      <c r="D17">
        <v>4.2000000000000003E-2</v>
      </c>
      <c r="E17">
        <v>5.0999999999999997E-2</v>
      </c>
      <c r="F17">
        <v>2.8000000000000001E-2</v>
      </c>
      <c r="G17" t="s">
        <v>46</v>
      </c>
      <c r="H17">
        <v>6.7000000000000004E-2</v>
      </c>
      <c r="I17">
        <v>0.222</v>
      </c>
      <c r="J17">
        <v>2.9000000000000001E-2</v>
      </c>
      <c r="K17" t="s">
        <v>46</v>
      </c>
      <c r="L17">
        <v>0.10299999999999999</v>
      </c>
      <c r="M17">
        <v>0.18099999999999999</v>
      </c>
      <c r="N17">
        <v>2.7E-2</v>
      </c>
      <c r="R17">
        <v>4.2000000000000003E-2</v>
      </c>
      <c r="S17" t="s">
        <v>46</v>
      </c>
      <c r="T17">
        <v>6.7000000000000004E-2</v>
      </c>
      <c r="U17" t="s">
        <v>46</v>
      </c>
      <c r="V17">
        <v>0.10299999999999999</v>
      </c>
      <c r="W17" t="s">
        <v>46</v>
      </c>
      <c r="X17" t="s">
        <v>20</v>
      </c>
    </row>
    <row r="18" spans="2:24">
      <c r="B18" t="s">
        <v>21</v>
      </c>
      <c r="C18" t="s">
        <v>46</v>
      </c>
      <c r="D18">
        <v>4.9000000000000002E-2</v>
      </c>
      <c r="E18">
        <v>0.06</v>
      </c>
      <c r="F18">
        <v>2.7E-2</v>
      </c>
      <c r="G18" t="s">
        <v>46</v>
      </c>
      <c r="H18">
        <v>4.8000000000000001E-2</v>
      </c>
      <c r="I18">
        <v>0.157</v>
      </c>
      <c r="J18">
        <v>2.8000000000000001E-2</v>
      </c>
      <c r="K18" t="s">
        <v>47</v>
      </c>
      <c r="L18">
        <v>0.16900000000000001</v>
      </c>
      <c r="M18">
        <v>0.16700000000000001</v>
      </c>
      <c r="N18">
        <v>0.03</v>
      </c>
      <c r="R18">
        <v>4.9000000000000002E-2</v>
      </c>
      <c r="S18" t="s">
        <v>46</v>
      </c>
      <c r="T18">
        <v>4.8000000000000001E-2</v>
      </c>
      <c r="U18" t="s">
        <v>46</v>
      </c>
      <c r="V18">
        <v>0.16900000000000001</v>
      </c>
      <c r="W18" t="s">
        <v>47</v>
      </c>
      <c r="X18" t="s">
        <v>21</v>
      </c>
    </row>
    <row r="19" spans="2:24">
      <c r="B19" t="s">
        <v>22</v>
      </c>
      <c r="C19" t="s">
        <v>46</v>
      </c>
      <c r="D19">
        <v>9.5000000000000001E-2</v>
      </c>
      <c r="E19">
        <v>0.192</v>
      </c>
      <c r="F19">
        <v>0.04</v>
      </c>
      <c r="G19" t="s">
        <v>46</v>
      </c>
      <c r="H19">
        <v>0.109</v>
      </c>
      <c r="I19">
        <v>1.1499999999999999</v>
      </c>
      <c r="J19">
        <v>3.7999999999999999E-2</v>
      </c>
      <c r="K19" t="s">
        <v>46</v>
      </c>
      <c r="L19">
        <v>0.15</v>
      </c>
      <c r="M19">
        <v>1.268</v>
      </c>
      <c r="N19">
        <v>4.4999999999999998E-2</v>
      </c>
      <c r="R19">
        <v>9.5000000000000001E-2</v>
      </c>
      <c r="S19" t="s">
        <v>46</v>
      </c>
      <c r="T19">
        <v>0.109</v>
      </c>
      <c r="U19" t="s">
        <v>46</v>
      </c>
      <c r="V19">
        <v>0.15</v>
      </c>
      <c r="W19" t="s">
        <v>46</v>
      </c>
      <c r="X19" t="s">
        <v>22</v>
      </c>
    </row>
    <row r="20" spans="2:24">
      <c r="B20" t="s">
        <v>23</v>
      </c>
      <c r="C20" t="s">
        <v>47</v>
      </c>
      <c r="D20">
        <v>8.5999999999999993E-2</v>
      </c>
      <c r="E20">
        <v>5.3999999999999999E-2</v>
      </c>
      <c r="F20">
        <v>2.7E-2</v>
      </c>
      <c r="G20" t="s">
        <v>47</v>
      </c>
      <c r="H20">
        <v>5.3999999999999999E-2</v>
      </c>
      <c r="I20">
        <v>0.122</v>
      </c>
      <c r="J20">
        <v>2.7E-2</v>
      </c>
      <c r="K20" t="s">
        <v>47</v>
      </c>
      <c r="L20">
        <v>0.108</v>
      </c>
      <c r="M20">
        <v>0.14000000000000001</v>
      </c>
      <c r="N20">
        <v>2.8000000000000001E-2</v>
      </c>
      <c r="O20">
        <f>P16/O16</f>
        <v>5.525473495650556</v>
      </c>
      <c r="R20">
        <v>8.5999999999999993E-2</v>
      </c>
      <c r="S20" t="s">
        <v>47</v>
      </c>
      <c r="T20">
        <v>5.3999999999999999E-2</v>
      </c>
      <c r="U20" t="s">
        <v>47</v>
      </c>
      <c r="V20">
        <v>0.108</v>
      </c>
      <c r="W20" t="s">
        <v>47</v>
      </c>
      <c r="X20" t="s">
        <v>23</v>
      </c>
    </row>
    <row r="21" spans="2:24">
      <c r="B21" t="s">
        <v>24</v>
      </c>
      <c r="C21" t="s">
        <v>47</v>
      </c>
      <c r="D21">
        <v>0.88100000000000001</v>
      </c>
      <c r="E21">
        <v>0.90200000000000002</v>
      </c>
      <c r="F21">
        <v>9.9000000000000005E-2</v>
      </c>
      <c r="G21" t="s">
        <v>47</v>
      </c>
      <c r="H21">
        <v>5.91</v>
      </c>
      <c r="I21">
        <v>12.6</v>
      </c>
      <c r="J21">
        <v>0.121</v>
      </c>
      <c r="K21" t="s">
        <v>46</v>
      </c>
      <c r="L21">
        <v>0.47299999999999998</v>
      </c>
      <c r="M21">
        <v>12.776</v>
      </c>
      <c r="N21">
        <v>0.11600000000000001</v>
      </c>
      <c r="O21">
        <f>O16/Q16</f>
        <v>21.004259472890233</v>
      </c>
      <c r="R21">
        <v>0.88100000000000001</v>
      </c>
      <c r="S21" t="s">
        <v>47</v>
      </c>
      <c r="T21">
        <v>5.91</v>
      </c>
      <c r="U21" t="s">
        <v>47</v>
      </c>
      <c r="V21">
        <v>0.47299999999999998</v>
      </c>
      <c r="W21" t="s">
        <v>46</v>
      </c>
      <c r="X21" t="s">
        <v>24</v>
      </c>
    </row>
    <row r="22" spans="2:24">
      <c r="B22" t="s">
        <v>25</v>
      </c>
      <c r="C22" t="s">
        <v>47</v>
      </c>
      <c r="D22">
        <v>5.6000000000000001E-2</v>
      </c>
      <c r="E22">
        <v>0.55000000000000004</v>
      </c>
      <c r="F22">
        <v>2.5999999999999999E-2</v>
      </c>
      <c r="G22" t="s">
        <v>46</v>
      </c>
      <c r="H22">
        <v>4.9000000000000002E-2</v>
      </c>
      <c r="I22">
        <v>0.17899999999999999</v>
      </c>
      <c r="J22">
        <v>2.9000000000000001E-2</v>
      </c>
      <c r="K22" t="s">
        <v>47</v>
      </c>
      <c r="L22">
        <v>8.1000000000000003E-2</v>
      </c>
      <c r="M22">
        <v>0.19400000000000001</v>
      </c>
      <c r="N22">
        <v>3.5000000000000003E-2</v>
      </c>
      <c r="R22">
        <v>5.6000000000000001E-2</v>
      </c>
      <c r="S22" t="s">
        <v>47</v>
      </c>
      <c r="T22">
        <v>4.9000000000000002E-2</v>
      </c>
      <c r="U22" t="s">
        <v>46</v>
      </c>
      <c r="V22">
        <v>8.1000000000000003E-2</v>
      </c>
      <c r="W22" t="s">
        <v>47</v>
      </c>
      <c r="X22" t="s">
        <v>25</v>
      </c>
    </row>
    <row r="23" spans="2:24">
      <c r="B23" t="s">
        <v>26</v>
      </c>
      <c r="C23" t="s">
        <v>46</v>
      </c>
      <c r="D23">
        <v>0.06</v>
      </c>
      <c r="E23">
        <v>7.0000000000000007E-2</v>
      </c>
      <c r="F23">
        <v>2.4E-2</v>
      </c>
      <c r="G23" t="s">
        <v>46</v>
      </c>
      <c r="H23">
        <v>7.5999999999999998E-2</v>
      </c>
      <c r="I23">
        <v>0.311</v>
      </c>
      <c r="J23">
        <v>2.8000000000000001E-2</v>
      </c>
      <c r="K23" t="s">
        <v>46</v>
      </c>
      <c r="L23">
        <v>8.4000000000000005E-2</v>
      </c>
      <c r="M23">
        <v>0.33600000000000002</v>
      </c>
      <c r="N23">
        <v>2.9000000000000001E-2</v>
      </c>
      <c r="R23">
        <v>0.06</v>
      </c>
      <c r="S23" t="s">
        <v>46</v>
      </c>
      <c r="T23">
        <v>7.5999999999999998E-2</v>
      </c>
      <c r="U23" t="s">
        <v>46</v>
      </c>
      <c r="V23">
        <v>8.4000000000000005E-2</v>
      </c>
      <c r="W23" t="s">
        <v>46</v>
      </c>
      <c r="X23" t="s">
        <v>26</v>
      </c>
    </row>
    <row r="24" spans="2:24">
      <c r="B24" t="s">
        <v>27</v>
      </c>
      <c r="C24" t="s">
        <v>47</v>
      </c>
      <c r="D24">
        <v>0.307</v>
      </c>
      <c r="E24">
        <v>0.29899999999999999</v>
      </c>
      <c r="F24">
        <v>0</v>
      </c>
      <c r="G24" t="s">
        <v>46</v>
      </c>
      <c r="H24">
        <v>0.73499999999999999</v>
      </c>
      <c r="I24">
        <v>1.5369999999999999</v>
      </c>
      <c r="J24">
        <v>0</v>
      </c>
      <c r="K24" t="s">
        <v>46</v>
      </c>
      <c r="L24">
        <v>0.53</v>
      </c>
      <c r="M24">
        <v>1.6220000000000001</v>
      </c>
      <c r="N24">
        <v>0</v>
      </c>
      <c r="R24">
        <v>0.307</v>
      </c>
      <c r="S24" t="s">
        <v>47</v>
      </c>
      <c r="T24">
        <v>0.73499999999999999</v>
      </c>
      <c r="U24" t="s">
        <v>46</v>
      </c>
      <c r="V24">
        <v>0.53</v>
      </c>
      <c r="W24" t="s">
        <v>46</v>
      </c>
      <c r="X24" t="s">
        <v>27</v>
      </c>
    </row>
    <row r="25" spans="2:24">
      <c r="B25" t="s">
        <v>28</v>
      </c>
      <c r="C25" t="s">
        <v>46</v>
      </c>
      <c r="D25">
        <v>0.32900000000000001</v>
      </c>
      <c r="E25">
        <v>0.36499999999999999</v>
      </c>
      <c r="F25">
        <v>0</v>
      </c>
      <c r="G25" t="s">
        <v>46</v>
      </c>
      <c r="H25">
        <v>0.77800000000000002</v>
      </c>
      <c r="I25">
        <v>2.3319999999999999</v>
      </c>
      <c r="J25">
        <v>0</v>
      </c>
      <c r="K25" t="s">
        <v>46</v>
      </c>
      <c r="L25">
        <v>1.0169999999999999</v>
      </c>
      <c r="M25">
        <v>2.472</v>
      </c>
      <c r="N25">
        <v>0</v>
      </c>
      <c r="R25">
        <v>0.32900000000000001</v>
      </c>
      <c r="S25" t="s">
        <v>46</v>
      </c>
      <c r="T25">
        <v>0.77800000000000002</v>
      </c>
      <c r="U25" t="s">
        <v>46</v>
      </c>
      <c r="V25">
        <v>1.0169999999999999</v>
      </c>
      <c r="W25" t="s">
        <v>46</v>
      </c>
      <c r="X25" t="s">
        <v>28</v>
      </c>
    </row>
    <row r="26" spans="2:24">
      <c r="B26" t="s">
        <v>29</v>
      </c>
      <c r="C26" t="s">
        <v>46</v>
      </c>
      <c r="D26">
        <v>4.5999999999999999E-2</v>
      </c>
      <c r="E26">
        <v>5.2999999999999999E-2</v>
      </c>
      <c r="F26">
        <v>2.3E-2</v>
      </c>
      <c r="G26" t="s">
        <v>46</v>
      </c>
      <c r="H26">
        <v>4.4999999999999998E-2</v>
      </c>
      <c r="I26">
        <v>0.184</v>
      </c>
      <c r="J26">
        <v>2.5999999999999999E-2</v>
      </c>
      <c r="K26" t="s">
        <v>47</v>
      </c>
      <c r="L26">
        <v>0.12</v>
      </c>
      <c r="M26">
        <v>0.219</v>
      </c>
      <c r="N26">
        <v>3.3000000000000002E-2</v>
      </c>
      <c r="R26">
        <v>4.5999999999999999E-2</v>
      </c>
      <c r="S26" t="s">
        <v>46</v>
      </c>
      <c r="T26">
        <v>4.4999999999999998E-2</v>
      </c>
      <c r="U26" t="s">
        <v>46</v>
      </c>
      <c r="V26">
        <v>0.12</v>
      </c>
      <c r="W26" t="s">
        <v>47</v>
      </c>
      <c r="X26" t="s">
        <v>29</v>
      </c>
    </row>
    <row r="27" spans="2:24">
      <c r="B27" t="s">
        <v>30</v>
      </c>
      <c r="C27" t="s">
        <v>46</v>
      </c>
      <c r="D27">
        <v>4.8000000000000001E-2</v>
      </c>
      <c r="E27">
        <v>5.8000000000000003E-2</v>
      </c>
      <c r="F27">
        <v>2.5000000000000001E-2</v>
      </c>
      <c r="G27" t="s">
        <v>46</v>
      </c>
      <c r="H27">
        <v>8.1000000000000003E-2</v>
      </c>
      <c r="I27">
        <v>0.20100000000000001</v>
      </c>
      <c r="J27">
        <v>2.8000000000000001E-2</v>
      </c>
      <c r="K27" t="s">
        <v>46</v>
      </c>
      <c r="L27">
        <v>0.127</v>
      </c>
      <c r="M27">
        <v>0.24099999999999999</v>
      </c>
      <c r="N27">
        <v>3.2000000000000001E-2</v>
      </c>
      <c r="R27">
        <v>4.8000000000000001E-2</v>
      </c>
      <c r="S27" t="s">
        <v>46</v>
      </c>
      <c r="T27">
        <v>8.1000000000000003E-2</v>
      </c>
      <c r="U27" t="s">
        <v>46</v>
      </c>
      <c r="V27">
        <v>0.127</v>
      </c>
      <c r="W27" t="s">
        <v>46</v>
      </c>
      <c r="X27" t="s">
        <v>30</v>
      </c>
    </row>
    <row r="28" spans="2:24">
      <c r="B28" t="s">
        <v>31</v>
      </c>
      <c r="C28" t="s">
        <v>47</v>
      </c>
      <c r="D28">
        <v>0.24299999999999999</v>
      </c>
      <c r="E28">
        <v>0.56599999999999995</v>
      </c>
      <c r="F28">
        <v>8.1000000000000003E-2</v>
      </c>
      <c r="G28" t="s">
        <v>46</v>
      </c>
      <c r="H28">
        <v>0.58099999999999996</v>
      </c>
      <c r="I28">
        <v>9.1379999999999999</v>
      </c>
      <c r="J28">
        <v>8.5000000000000006E-2</v>
      </c>
      <c r="K28" t="s">
        <v>46</v>
      </c>
      <c r="L28">
        <v>0.29299999999999998</v>
      </c>
      <c r="M28">
        <v>9.673</v>
      </c>
      <c r="N28">
        <v>9.4E-2</v>
      </c>
      <c r="R28">
        <v>0.24299999999999999</v>
      </c>
      <c r="S28" t="s">
        <v>47</v>
      </c>
      <c r="T28">
        <v>0.58099999999999996</v>
      </c>
      <c r="U28" t="s">
        <v>46</v>
      </c>
      <c r="V28">
        <v>0.29299999999999998</v>
      </c>
      <c r="W28" t="s">
        <v>46</v>
      </c>
      <c r="X28" t="s">
        <v>31</v>
      </c>
    </row>
    <row r="29" spans="2:24">
      <c r="B29" t="s">
        <v>32</v>
      </c>
      <c r="C29" t="s">
        <v>46</v>
      </c>
      <c r="D29">
        <v>0.56200000000000006</v>
      </c>
      <c r="E29">
        <v>0.85799999999999998</v>
      </c>
      <c r="F29">
        <v>0</v>
      </c>
      <c r="G29" t="s">
        <v>46</v>
      </c>
      <c r="H29">
        <v>1.1379999999999999</v>
      </c>
      <c r="I29">
        <v>9.6199999999999992</v>
      </c>
      <c r="J29">
        <v>0</v>
      </c>
      <c r="K29" t="s">
        <v>46</v>
      </c>
      <c r="L29">
        <v>2.3570000000000002</v>
      </c>
      <c r="M29">
        <v>10.090999999999999</v>
      </c>
      <c r="N29">
        <v>0</v>
      </c>
      <c r="R29">
        <v>0.56200000000000006</v>
      </c>
      <c r="S29" t="s">
        <v>46</v>
      </c>
      <c r="T29">
        <v>1.1379999999999999</v>
      </c>
      <c r="U29" t="s">
        <v>46</v>
      </c>
      <c r="V29">
        <v>2.3570000000000002</v>
      </c>
      <c r="W29" t="s">
        <v>46</v>
      </c>
      <c r="X29" t="s">
        <v>32</v>
      </c>
    </row>
    <row r="30" spans="2:24">
      <c r="B30" t="s">
        <v>33</v>
      </c>
      <c r="C30" t="s">
        <v>46</v>
      </c>
      <c r="D30">
        <v>1.9390000000000001</v>
      </c>
      <c r="E30">
        <v>3.98</v>
      </c>
      <c r="F30">
        <v>0</v>
      </c>
      <c r="G30" t="s">
        <v>47</v>
      </c>
      <c r="H30">
        <v>2.4910000000000001</v>
      </c>
      <c r="I30">
        <v>69.853999999999999</v>
      </c>
      <c r="J30">
        <v>0</v>
      </c>
      <c r="K30" t="s">
        <v>47</v>
      </c>
      <c r="L30">
        <v>7.5869999999999997</v>
      </c>
      <c r="M30">
        <v>71.477999999999994</v>
      </c>
      <c r="N30">
        <v>0</v>
      </c>
      <c r="R30">
        <v>1.9390000000000001</v>
      </c>
      <c r="S30" t="s">
        <v>46</v>
      </c>
      <c r="T30">
        <v>2.4910000000000001</v>
      </c>
      <c r="U30" t="s">
        <v>47</v>
      </c>
      <c r="V30">
        <v>7.5869999999999997</v>
      </c>
      <c r="W30" t="s">
        <v>47</v>
      </c>
      <c r="X30" t="s">
        <v>33</v>
      </c>
    </row>
    <row r="31" spans="2:24">
      <c r="B31" t="s">
        <v>34</v>
      </c>
      <c r="C31" t="s">
        <v>46</v>
      </c>
      <c r="D31">
        <v>1.931</v>
      </c>
      <c r="E31">
        <v>4.3979999999999997</v>
      </c>
      <c r="F31">
        <v>0</v>
      </c>
      <c r="G31" t="s">
        <v>46</v>
      </c>
      <c r="H31">
        <v>2.6640000000000001</v>
      </c>
      <c r="I31">
        <v>93.915000000000006</v>
      </c>
      <c r="J31">
        <v>0</v>
      </c>
      <c r="K31" t="s">
        <v>46</v>
      </c>
      <c r="L31">
        <v>5.7859999999999996</v>
      </c>
      <c r="M31">
        <v>91.790999999999997</v>
      </c>
      <c r="N31">
        <v>0</v>
      </c>
      <c r="R31">
        <v>1.931</v>
      </c>
      <c r="S31" t="s">
        <v>46</v>
      </c>
      <c r="T31">
        <v>2.6640000000000001</v>
      </c>
      <c r="U31" t="s">
        <v>46</v>
      </c>
      <c r="V31">
        <v>5.7859999999999996</v>
      </c>
      <c r="W31" t="s">
        <v>46</v>
      </c>
      <c r="X31" t="s">
        <v>34</v>
      </c>
    </row>
    <row r="32" spans="2:24">
      <c r="B32" t="s">
        <v>35</v>
      </c>
      <c r="C32" t="s">
        <v>47</v>
      </c>
      <c r="D32">
        <v>3.9E-2</v>
      </c>
      <c r="E32">
        <v>3.4000000000000002E-2</v>
      </c>
      <c r="F32">
        <v>2.5999999999999999E-2</v>
      </c>
      <c r="G32" t="s">
        <v>46</v>
      </c>
      <c r="H32">
        <v>5.8999999999999997E-2</v>
      </c>
      <c r="I32">
        <v>7.0000000000000007E-2</v>
      </c>
      <c r="J32">
        <v>2.3E-2</v>
      </c>
      <c r="K32" t="s">
        <v>46</v>
      </c>
      <c r="L32">
        <v>4.8000000000000001E-2</v>
      </c>
      <c r="M32">
        <v>7.8E-2</v>
      </c>
      <c r="N32">
        <v>2.5000000000000001E-2</v>
      </c>
      <c r="R32">
        <v>3.9E-2</v>
      </c>
      <c r="S32" t="s">
        <v>47</v>
      </c>
      <c r="T32">
        <v>5.8999999999999997E-2</v>
      </c>
      <c r="U32" t="s">
        <v>46</v>
      </c>
      <c r="V32">
        <v>4.8000000000000001E-2</v>
      </c>
      <c r="W32" t="s">
        <v>46</v>
      </c>
      <c r="X32" t="s">
        <v>35</v>
      </c>
    </row>
    <row r="33" spans="2:24">
      <c r="B33" t="s">
        <v>36</v>
      </c>
      <c r="C33" t="s">
        <v>46</v>
      </c>
      <c r="D33">
        <v>4.2000000000000003E-2</v>
      </c>
      <c r="E33">
        <v>4.8000000000000001E-2</v>
      </c>
      <c r="F33">
        <v>2.3E-2</v>
      </c>
      <c r="G33" t="s">
        <v>46</v>
      </c>
      <c r="H33">
        <v>5.7000000000000002E-2</v>
      </c>
      <c r="I33">
        <v>0.14099999999999999</v>
      </c>
      <c r="J33">
        <v>2.5999999999999999E-2</v>
      </c>
      <c r="K33" t="s">
        <v>46</v>
      </c>
      <c r="L33">
        <v>6.9000000000000006E-2</v>
      </c>
      <c r="M33">
        <v>0.16500000000000001</v>
      </c>
      <c r="N33">
        <v>2.5999999999999999E-2</v>
      </c>
      <c r="R33">
        <v>4.2000000000000003E-2</v>
      </c>
      <c r="S33" t="s">
        <v>46</v>
      </c>
      <c r="T33">
        <v>5.7000000000000002E-2</v>
      </c>
      <c r="U33" t="s">
        <v>46</v>
      </c>
      <c r="V33">
        <v>6.9000000000000006E-2</v>
      </c>
      <c r="W33" t="s">
        <v>46</v>
      </c>
      <c r="X33" t="s">
        <v>36</v>
      </c>
    </row>
    <row r="34" spans="2:24">
      <c r="B34" t="s">
        <v>37</v>
      </c>
      <c r="C34" t="s">
        <v>46</v>
      </c>
      <c r="D34">
        <v>0.51700000000000002</v>
      </c>
      <c r="E34">
        <v>1.706</v>
      </c>
      <c r="F34">
        <v>0.1</v>
      </c>
      <c r="G34" t="s">
        <v>46</v>
      </c>
      <c r="H34">
        <v>1.361</v>
      </c>
      <c r="I34">
        <v>38.889000000000003</v>
      </c>
      <c r="J34">
        <v>0.151</v>
      </c>
      <c r="K34" t="s">
        <v>47</v>
      </c>
      <c r="L34">
        <v>1.819</v>
      </c>
      <c r="M34">
        <v>41.616</v>
      </c>
      <c r="N34">
        <v>0.14899999999999999</v>
      </c>
      <c r="R34">
        <v>0.51700000000000002</v>
      </c>
      <c r="S34" t="s">
        <v>46</v>
      </c>
      <c r="T34">
        <v>1.361</v>
      </c>
      <c r="U34" t="s">
        <v>46</v>
      </c>
      <c r="V34">
        <v>1.819</v>
      </c>
      <c r="W34" t="s">
        <v>47</v>
      </c>
      <c r="X34" t="s">
        <v>37</v>
      </c>
    </row>
    <row r="35" spans="2:24">
      <c r="B35" t="s">
        <v>38</v>
      </c>
      <c r="C35" t="s">
        <v>46</v>
      </c>
      <c r="D35">
        <v>1.0880000000000001</v>
      </c>
      <c r="E35">
        <v>6.8550000000000004</v>
      </c>
      <c r="F35">
        <v>0.17699999999999999</v>
      </c>
      <c r="G35" t="s">
        <v>46</v>
      </c>
      <c r="H35">
        <v>3.5030000000000001</v>
      </c>
      <c r="I35">
        <f>4*60+57.217</f>
        <v>297.21699999999998</v>
      </c>
      <c r="J35">
        <v>0.27</v>
      </c>
      <c r="K35" t="s">
        <v>46</v>
      </c>
      <c r="L35">
        <v>3.452</v>
      </c>
      <c r="M35">
        <f>5*60+15.564</f>
        <v>315.56400000000002</v>
      </c>
      <c r="N35">
        <v>0.26</v>
      </c>
      <c r="R35">
        <v>1.0880000000000001</v>
      </c>
      <c r="S35" t="s">
        <v>46</v>
      </c>
      <c r="T35">
        <v>3.5030000000000001</v>
      </c>
      <c r="U35" t="s">
        <v>46</v>
      </c>
      <c r="V35">
        <v>3.452</v>
      </c>
      <c r="W35" t="s">
        <v>46</v>
      </c>
      <c r="X35" t="s">
        <v>38</v>
      </c>
    </row>
    <row r="36" spans="2:24">
      <c r="B36" t="s">
        <v>39</v>
      </c>
      <c r="C36" t="s">
        <v>47</v>
      </c>
      <c r="D36">
        <v>0.02</v>
      </c>
      <c r="E36">
        <v>0.02</v>
      </c>
      <c r="F36">
        <v>1.7000000000000001E-2</v>
      </c>
      <c r="G36" t="s">
        <v>46</v>
      </c>
      <c r="H36">
        <v>2.8000000000000001E-2</v>
      </c>
      <c r="I36">
        <v>1.4999999999999999E-2</v>
      </c>
      <c r="J36">
        <v>1.4E-2</v>
      </c>
      <c r="K36" t="s">
        <v>46</v>
      </c>
      <c r="L36">
        <v>2.5000000000000001E-2</v>
      </c>
      <c r="M36">
        <v>1.7000000000000001E-2</v>
      </c>
      <c r="N36">
        <v>1.7000000000000001E-2</v>
      </c>
      <c r="R36">
        <v>0.02</v>
      </c>
      <c r="S36" t="s">
        <v>47</v>
      </c>
      <c r="T36">
        <v>2.8000000000000001E-2</v>
      </c>
      <c r="U36" t="s">
        <v>46</v>
      </c>
      <c r="V36">
        <v>2.5000000000000001E-2</v>
      </c>
      <c r="W36" t="s">
        <v>46</v>
      </c>
      <c r="X36" t="s">
        <v>39</v>
      </c>
    </row>
    <row r="37" spans="2:24">
      <c r="B37" t="s">
        <v>40</v>
      </c>
      <c r="C37" t="s">
        <v>46</v>
      </c>
      <c r="D37">
        <v>0.02</v>
      </c>
      <c r="E37">
        <v>1.6E-2</v>
      </c>
      <c r="F37">
        <v>1.6E-2</v>
      </c>
      <c r="G37" t="s">
        <v>46</v>
      </c>
      <c r="H37">
        <v>1.4E-2</v>
      </c>
      <c r="I37">
        <v>1.4E-2</v>
      </c>
      <c r="J37">
        <v>1.4E-2</v>
      </c>
      <c r="K37" t="s">
        <v>46</v>
      </c>
      <c r="L37">
        <v>2.1999999999999999E-2</v>
      </c>
      <c r="M37">
        <v>1.7000000000000001E-2</v>
      </c>
      <c r="N37">
        <v>1.7000000000000001E-2</v>
      </c>
      <c r="R37">
        <v>0.02</v>
      </c>
      <c r="S37" t="s">
        <v>46</v>
      </c>
      <c r="T37">
        <v>1.4E-2</v>
      </c>
      <c r="U37" t="s">
        <v>46</v>
      </c>
      <c r="V37">
        <v>2.1999999999999999E-2</v>
      </c>
      <c r="W37" t="s">
        <v>46</v>
      </c>
      <c r="X37" t="s">
        <v>40</v>
      </c>
    </row>
    <row r="38" spans="2:24">
      <c r="B38" t="s">
        <v>41</v>
      </c>
      <c r="C38" t="s">
        <v>47</v>
      </c>
      <c r="D38">
        <v>0.11</v>
      </c>
      <c r="E38">
        <v>7.0000000000000007E-2</v>
      </c>
      <c r="F38">
        <v>2.7E-2</v>
      </c>
      <c r="G38" t="s">
        <v>46</v>
      </c>
      <c r="H38">
        <v>0.39100000000000001</v>
      </c>
      <c r="I38">
        <v>0.27700000000000002</v>
      </c>
      <c r="J38">
        <v>0.14099999999999999</v>
      </c>
      <c r="K38" t="s">
        <v>46</v>
      </c>
      <c r="L38">
        <v>2.1999999999999999E-2</v>
      </c>
      <c r="M38">
        <v>0.14899999999999999</v>
      </c>
      <c r="N38">
        <v>2.5000000000000001E-2</v>
      </c>
      <c r="R38">
        <v>0.11</v>
      </c>
      <c r="S38" t="s">
        <v>47</v>
      </c>
      <c r="T38">
        <v>0.39100000000000001</v>
      </c>
      <c r="U38" t="s">
        <v>46</v>
      </c>
      <c r="V38">
        <v>2.1999999999999999E-2</v>
      </c>
      <c r="W38" t="s">
        <v>46</v>
      </c>
      <c r="X38" t="s">
        <v>41</v>
      </c>
    </row>
    <row r="39" spans="2:24">
      <c r="B39" t="s">
        <v>42</v>
      </c>
      <c r="C39" t="s">
        <v>46</v>
      </c>
      <c r="D39">
        <v>7.6999999999999999E-2</v>
      </c>
      <c r="E39">
        <v>4.3999999999999997E-2</v>
      </c>
      <c r="F39">
        <v>2.7E-2</v>
      </c>
      <c r="G39" t="s">
        <v>46</v>
      </c>
      <c r="H39">
        <v>0.49399999999999999</v>
      </c>
      <c r="I39">
        <v>0.21199999999999999</v>
      </c>
      <c r="J39">
        <v>0.108</v>
      </c>
      <c r="K39" t="s">
        <v>46</v>
      </c>
      <c r="L39">
        <v>0.28000000000000003</v>
      </c>
      <c r="M39">
        <v>0.153</v>
      </c>
      <c r="N39">
        <v>5.0999999999999997E-2</v>
      </c>
      <c r="R39">
        <v>7.6999999999999999E-2</v>
      </c>
      <c r="S39" t="s">
        <v>46</v>
      </c>
      <c r="T39">
        <v>0.49399999999999999</v>
      </c>
      <c r="U39" t="s">
        <v>46</v>
      </c>
      <c r="V39">
        <v>0.28000000000000003</v>
      </c>
      <c r="W39" t="s">
        <v>46</v>
      </c>
      <c r="X39" t="s">
        <v>42</v>
      </c>
    </row>
    <row r="40" spans="2:24">
      <c r="B40" t="s">
        <v>43</v>
      </c>
      <c r="C40" t="s">
        <v>47</v>
      </c>
      <c r="D40">
        <v>1.1459999999999999</v>
      </c>
      <c r="E40">
        <v>1.1379999999999999</v>
      </c>
      <c r="F40">
        <v>0</v>
      </c>
      <c r="G40" t="s">
        <v>47</v>
      </c>
      <c r="H40">
        <v>10.843999999999999</v>
      </c>
      <c r="I40">
        <v>23.736999999999998</v>
      </c>
      <c r="J40">
        <v>0</v>
      </c>
      <c r="K40" t="s">
        <v>46</v>
      </c>
      <c r="L40">
        <v>8.6999999999999994E-2</v>
      </c>
      <c r="M40">
        <v>17.420999999999999</v>
      </c>
      <c r="N40">
        <v>0</v>
      </c>
      <c r="R40">
        <v>1.1459999999999999</v>
      </c>
      <c r="S40" t="s">
        <v>47</v>
      </c>
      <c r="T40">
        <v>10.843999999999999</v>
      </c>
      <c r="U40" t="s">
        <v>47</v>
      </c>
      <c r="V40">
        <v>8.6999999999999994E-2</v>
      </c>
      <c r="W40" t="s">
        <v>46</v>
      </c>
      <c r="X40" t="s">
        <v>43</v>
      </c>
    </row>
    <row r="41" spans="2:24">
      <c r="B41" t="s">
        <v>44</v>
      </c>
      <c r="C41" t="s">
        <v>46</v>
      </c>
      <c r="D41">
        <v>0.35299999999999998</v>
      </c>
      <c r="E41">
        <v>0.375</v>
      </c>
      <c r="F41">
        <v>0</v>
      </c>
      <c r="G41" t="s">
        <v>46</v>
      </c>
      <c r="H41">
        <v>1.125</v>
      </c>
      <c r="I41">
        <v>2.5539999999999998</v>
      </c>
      <c r="J41">
        <v>0</v>
      </c>
      <c r="K41" t="s">
        <v>46</v>
      </c>
      <c r="L41">
        <v>0.70499999999999996</v>
      </c>
      <c r="M41">
        <v>2.8370000000000002</v>
      </c>
      <c r="N41">
        <v>0</v>
      </c>
      <c r="R41">
        <v>0.35299999999999998</v>
      </c>
      <c r="S41" t="s">
        <v>46</v>
      </c>
      <c r="T41">
        <v>1.125</v>
      </c>
      <c r="U41" t="s">
        <v>46</v>
      </c>
      <c r="V41">
        <v>0.70499999999999996</v>
      </c>
      <c r="W41" t="s">
        <v>46</v>
      </c>
      <c r="X41" t="s">
        <v>44</v>
      </c>
    </row>
    <row r="43" spans="2:24">
      <c r="L43">
        <f>315.564/3.452</f>
        <v>91.414831981460026</v>
      </c>
      <c r="R43">
        <f>SUM(R5:R41)</f>
        <v>13.323999999999996</v>
      </c>
      <c r="S43">
        <f t="shared" ref="S43:V43" si="4">SUM(S5:S41)</f>
        <v>0</v>
      </c>
      <c r="T43">
        <f t="shared" si="4"/>
        <v>84.382000000000019</v>
      </c>
      <c r="U43">
        <f>SUM(U5:U41)</f>
        <v>0</v>
      </c>
      <c r="V43">
        <f t="shared" si="4"/>
        <v>71.698000000000022</v>
      </c>
    </row>
    <row r="45" spans="2:24">
      <c r="S45">
        <f>R43+T43+V43</f>
        <v>169.40400000000005</v>
      </c>
      <c r="T45">
        <f>S45/(36*3)</f>
        <v>1.5685555555555561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1"/>
  <sheetViews>
    <sheetView tabSelected="1" workbookViewId="0">
      <selection activeCell="C4" sqref="C4"/>
    </sheetView>
  </sheetViews>
  <sheetFormatPr baseColWidth="10" defaultRowHeight="15" x14ac:dyDescent="0"/>
  <cols>
    <col min="3" max="3" width="17.83203125" customWidth="1"/>
  </cols>
  <sheetData>
    <row r="2" spans="3:7">
      <c r="C2" t="s">
        <v>78</v>
      </c>
      <c r="D2" t="s">
        <v>79</v>
      </c>
      <c r="E2" t="s">
        <v>82</v>
      </c>
      <c r="F2" t="s">
        <v>80</v>
      </c>
      <c r="G2" t="s">
        <v>81</v>
      </c>
    </row>
    <row r="3" spans="3:7">
      <c r="C3" t="s">
        <v>49</v>
      </c>
      <c r="D3">
        <v>20</v>
      </c>
    </row>
    <row r="4" spans="3:7">
      <c r="C4" t="s">
        <v>50</v>
      </c>
      <c r="D4">
        <v>25</v>
      </c>
    </row>
    <row r="5" spans="3:7">
      <c r="C5" t="s">
        <v>51</v>
      </c>
      <c r="D5">
        <v>14</v>
      </c>
    </row>
    <row r="6" spans="3:7">
      <c r="C6" t="s">
        <v>52</v>
      </c>
      <c r="D6">
        <v>20</v>
      </c>
    </row>
    <row r="7" spans="3:7">
      <c r="C7" t="s">
        <v>53</v>
      </c>
      <c r="D7">
        <v>14</v>
      </c>
    </row>
    <row r="8" spans="3:7">
      <c r="C8" t="s">
        <v>54</v>
      </c>
      <c r="D8">
        <v>13</v>
      </c>
    </row>
    <row r="9" spans="3:7">
      <c r="C9" t="s">
        <v>55</v>
      </c>
      <c r="D9">
        <v>53</v>
      </c>
    </row>
    <row r="10" spans="3:7">
      <c r="C10" t="s">
        <v>56</v>
      </c>
      <c r="D10">
        <v>29</v>
      </c>
    </row>
    <row r="11" spans="3:7">
      <c r="C11" t="s">
        <v>57</v>
      </c>
      <c r="D11">
        <v>20</v>
      </c>
    </row>
    <row r="12" spans="3:7">
      <c r="C12" t="s">
        <v>58</v>
      </c>
      <c r="D12">
        <v>6</v>
      </c>
    </row>
    <row r="13" spans="3:7">
      <c r="C13" t="s">
        <v>59</v>
      </c>
      <c r="D13">
        <v>14</v>
      </c>
    </row>
    <row r="14" spans="3:7">
      <c r="C14" t="s">
        <v>60</v>
      </c>
      <c r="D14">
        <v>8</v>
      </c>
    </row>
    <row r="15" spans="3:7">
      <c r="C15" t="s">
        <v>61</v>
      </c>
      <c r="D15">
        <v>14</v>
      </c>
    </row>
    <row r="16" spans="3:7">
      <c r="C16" t="s">
        <v>62</v>
      </c>
      <c r="D16">
        <v>14</v>
      </c>
    </row>
    <row r="17" spans="3:4">
      <c r="C17" t="s">
        <v>63</v>
      </c>
      <c r="D17">
        <v>9</v>
      </c>
    </row>
    <row r="18" spans="3:4">
      <c r="C18" t="s">
        <v>64</v>
      </c>
      <c r="D18">
        <v>29</v>
      </c>
    </row>
    <row r="19" spans="3:4">
      <c r="C19" t="s">
        <v>65</v>
      </c>
      <c r="D19">
        <v>14</v>
      </c>
    </row>
    <row r="20" spans="3:4">
      <c r="C20" t="s">
        <v>66</v>
      </c>
      <c r="D20">
        <v>13</v>
      </c>
    </row>
    <row r="21" spans="3:4">
      <c r="C21" t="s">
        <v>67</v>
      </c>
      <c r="D21">
        <v>8</v>
      </c>
    </row>
    <row r="22" spans="3:4">
      <c r="C22" t="s">
        <v>68</v>
      </c>
      <c r="D22">
        <v>6</v>
      </c>
    </row>
    <row r="23" spans="3:4">
      <c r="C23" t="s">
        <v>69</v>
      </c>
      <c r="D23">
        <v>12</v>
      </c>
    </row>
    <row r="24" spans="3:4">
      <c r="C24" t="s">
        <v>70</v>
      </c>
      <c r="D24">
        <v>24</v>
      </c>
    </row>
    <row r="25" spans="3:4">
      <c r="C25" t="s">
        <v>71</v>
      </c>
      <c r="D25">
        <v>15</v>
      </c>
    </row>
    <row r="26" spans="3:4">
      <c r="C26" t="s">
        <v>72</v>
      </c>
      <c r="D26">
        <v>15</v>
      </c>
    </row>
    <row r="27" spans="3:4">
      <c r="C27" t="s">
        <v>73</v>
      </c>
      <c r="D27">
        <v>36</v>
      </c>
    </row>
    <row r="28" spans="3:4">
      <c r="C28" t="s">
        <v>74</v>
      </c>
      <c r="D28">
        <v>14</v>
      </c>
    </row>
    <row r="29" spans="3:4">
      <c r="C29" t="s">
        <v>75</v>
      </c>
      <c r="D29">
        <v>11</v>
      </c>
    </row>
    <row r="30" spans="3:4">
      <c r="C30" t="s">
        <v>76</v>
      </c>
      <c r="D30">
        <v>11</v>
      </c>
    </row>
    <row r="31" spans="3:4">
      <c r="C31" t="s">
        <v>77</v>
      </c>
      <c r="D31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Utrecht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Sousa</dc:creator>
  <cp:lastModifiedBy>Marcelo Sousa</cp:lastModifiedBy>
  <dcterms:created xsi:type="dcterms:W3CDTF">2015-07-10T01:31:18Z</dcterms:created>
  <dcterms:modified xsi:type="dcterms:W3CDTF">2015-10-23T03:00:24Z</dcterms:modified>
</cp:coreProperties>
</file>