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Data_git\Data_Analysis\Experiments\"/>
    </mc:Choice>
  </mc:AlternateContent>
  <bookViews>
    <workbookView xWindow="0" yWindow="0" windowWidth="17250" windowHeight="58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K11" i="1" s="1"/>
  <c r="L11" i="1" s="1"/>
  <c r="M11" i="1" s="1"/>
  <c r="L4" i="1" l="1"/>
  <c r="M4" i="1" s="1"/>
  <c r="L5" i="1"/>
  <c r="M5" i="1" s="1"/>
  <c r="L6" i="1"/>
  <c r="M6" i="1" s="1"/>
  <c r="L7" i="1"/>
  <c r="M7" i="1" s="1"/>
  <c r="L3" i="1"/>
  <c r="M3" i="1" s="1"/>
  <c r="I4" i="1"/>
  <c r="I5" i="1"/>
  <c r="I6" i="1"/>
  <c r="I7" i="1"/>
  <c r="I3" i="1"/>
  <c r="C8" i="1"/>
  <c r="C10" i="1" s="1"/>
  <c r="D8" i="1"/>
  <c r="D10" i="1" s="1"/>
  <c r="E8" i="1"/>
  <c r="E10" i="1" s="1"/>
  <c r="F8" i="1"/>
  <c r="F10" i="1" s="1"/>
  <c r="B8" i="1"/>
  <c r="B10" i="1" s="1"/>
</calcChain>
</file>

<file path=xl/sharedStrings.xml><?xml version="1.0" encoding="utf-8"?>
<sst xmlns="http://schemas.openxmlformats.org/spreadsheetml/2006/main" count="24" uniqueCount="21">
  <si>
    <t>distance</t>
  </si>
  <si>
    <t>error</t>
  </si>
  <si>
    <t>case1</t>
    <phoneticPr fontId="1" type="noConversion"/>
  </si>
  <si>
    <t>case2</t>
    <phoneticPr fontId="1" type="noConversion"/>
  </si>
  <si>
    <t>case3</t>
    <phoneticPr fontId="1" type="noConversion"/>
  </si>
  <si>
    <t>case4</t>
    <phoneticPr fontId="1" type="noConversion"/>
  </si>
  <si>
    <t>case5</t>
    <phoneticPr fontId="1" type="noConversion"/>
  </si>
  <si>
    <t>mean_time</t>
    <phoneticPr fontId="1" type="noConversion"/>
  </si>
  <si>
    <t>distance</t>
    <phoneticPr fontId="1" type="noConversion"/>
  </si>
  <si>
    <t>mean_time</t>
    <phoneticPr fontId="1" type="noConversion"/>
  </si>
  <si>
    <t>time</t>
    <phoneticPr fontId="1" type="noConversion"/>
  </si>
  <si>
    <t>variance</t>
    <phoneticPr fontId="1" type="noConversion"/>
  </si>
  <si>
    <t>variance</t>
    <phoneticPr fontId="1" type="noConversion"/>
  </si>
  <si>
    <t>standard_deviation</t>
    <phoneticPr fontId="1" type="noConversion"/>
  </si>
  <si>
    <t>standard_error</t>
    <phoneticPr fontId="1" type="noConversion"/>
  </si>
  <si>
    <t>time</t>
  </si>
  <si>
    <t>variance</t>
  </si>
  <si>
    <t>standard_deviation</t>
  </si>
  <si>
    <t>standard_error</t>
  </si>
  <si>
    <t>average_g</t>
  </si>
  <si>
    <t>mean_dis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</si>
</sst>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top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D15" sqref="D15"/>
    </sheetView>
  </sheetViews>
  <sheetFormatPr defaultRowHeight="15"/>
  <cols>
    <col min="1" max="1" width="16.85546875" customWidth="1"/>
    <col min="2" max="2" width="11" customWidth="1"/>
    <col min="8" max="8" width="9.28515625" customWidth="1"/>
    <col min="9" max="9" width="11.42578125" customWidth="1"/>
    <col min="10" max="10" width="10.42578125" customWidth="1"/>
    <col min="11" max="11" width="10.85546875" customWidth="1"/>
    <col min="12" max="12" width="16.7109375" customWidth="1"/>
    <col min="13" max="13" width="14.28515625" customWidth="1"/>
    <col min="14" max="14" width="16.28515625" customWidth="1"/>
    <col min="15" max="15" width="12.42578125" customWidth="1"/>
  </cols>
  <sheetData>
    <row r="1" spans="1:13">
      <c r="B1" t="s">
        <v>2</v>
      </c>
      <c r="C1" t="s">
        <v>3</v>
      </c>
      <c r="D1" t="s">
        <v>4</v>
      </c>
      <c r="E1" t="s">
        <v>5</v>
      </c>
      <c r="F1" t="s">
        <v>6</v>
      </c>
      <c r="J1" t="s">
        <v>15</v>
      </c>
    </row>
    <row r="2" spans="1:13">
      <c r="A2" s="1" t="s">
        <v>0</v>
      </c>
      <c r="B2">
        <v>0.40948000000000001</v>
      </c>
      <c r="C2">
        <v>0.40648000000000001</v>
      </c>
      <c r="D2">
        <v>0.38747999999999999</v>
      </c>
      <c r="E2">
        <v>0.39648</v>
      </c>
      <c r="F2">
        <v>0.43447999999999998</v>
      </c>
      <c r="H2" t="s">
        <v>8</v>
      </c>
      <c r="I2" t="s">
        <v>19</v>
      </c>
      <c r="J2" t="s">
        <v>9</v>
      </c>
      <c r="K2" t="s">
        <v>11</v>
      </c>
      <c r="L2" t="s">
        <v>13</v>
      </c>
      <c r="M2" t="s">
        <v>14</v>
      </c>
    </row>
    <row r="3" spans="1:13">
      <c r="A3" s="1" t="s">
        <v>10</v>
      </c>
      <c r="B3">
        <v>0.29102</v>
      </c>
      <c r="C3">
        <v>0.28638000000000002</v>
      </c>
      <c r="D3">
        <v>0.27967999999999998</v>
      </c>
      <c r="E3">
        <v>0.28353</v>
      </c>
      <c r="F3">
        <v>0.29524</v>
      </c>
      <c r="H3">
        <v>0.40948000000000001</v>
      </c>
      <c r="I3">
        <f>2*H3/J3^2</f>
        <v>9.675107992828627</v>
      </c>
      <c r="J3">
        <v>0.29093999999999998</v>
      </c>
      <c r="K3" s="2">
        <v>8.2000000000014102E-9</v>
      </c>
      <c r="L3">
        <f>SQRT(K3)</f>
        <v>9.0553851381381951E-5</v>
      </c>
      <c r="M3">
        <f>L3/SQRT(5)</f>
        <v>4.0496913462636654E-5</v>
      </c>
    </row>
    <row r="4" spans="1:13">
      <c r="A4" s="1"/>
      <c r="B4">
        <v>0.29086000000000001</v>
      </c>
      <c r="C4">
        <v>0.2964</v>
      </c>
      <c r="D4">
        <v>0.28001999999999999</v>
      </c>
      <c r="E4">
        <v>0.28338999999999998</v>
      </c>
      <c r="F4">
        <v>0.29525000000000001</v>
      </c>
      <c r="H4">
        <v>0.40648000000000001</v>
      </c>
      <c r="I4">
        <f>2*H4/J4^2</f>
        <v>9.7765830816769288</v>
      </c>
      <c r="J4">
        <v>0.28836400000000001</v>
      </c>
      <c r="K4">
        <v>2.0187279999999994E-5</v>
      </c>
      <c r="L4">
        <f t="shared" ref="L4:L7" si="0">SQRT(K4)</f>
        <v>4.4930257065812556E-3</v>
      </c>
      <c r="M4">
        <f t="shared" ref="M4:M7" si="1">L4/SQRT(5)</f>
        <v>2.0093421809139421E-3</v>
      </c>
    </row>
    <row r="5" spans="1:13">
      <c r="A5" s="1"/>
      <c r="B5">
        <v>0.29093999999999998</v>
      </c>
      <c r="C5">
        <v>0.28627999999999998</v>
      </c>
      <c r="D5">
        <v>0.28043000000000001</v>
      </c>
      <c r="E5">
        <v>0.28312999999999999</v>
      </c>
      <c r="F5">
        <v>0.29515999999999998</v>
      </c>
      <c r="H5">
        <v>0.38747999999999999</v>
      </c>
      <c r="I5">
        <f>2*H5/J5^2</f>
        <v>9.884552669151434</v>
      </c>
      <c r="J5">
        <v>0.28000199999999997</v>
      </c>
      <c r="K5">
        <v>7.3920000000005363E-8</v>
      </c>
      <c r="L5">
        <f t="shared" si="0"/>
        <v>2.7188232748747272E-4</v>
      </c>
      <c r="M5">
        <f t="shared" si="1"/>
        <v>1.2158947322856971E-4</v>
      </c>
    </row>
    <row r="6" spans="1:13">
      <c r="A6" s="1"/>
      <c r="B6">
        <v>0.29104000000000002</v>
      </c>
      <c r="C6">
        <v>0.28627999999999998</v>
      </c>
      <c r="D6">
        <v>0.27992</v>
      </c>
      <c r="E6">
        <v>0.28338000000000002</v>
      </c>
      <c r="F6">
        <v>0.29521999999999998</v>
      </c>
      <c r="H6">
        <v>0.39648</v>
      </c>
      <c r="I6">
        <f>2*H6/J6^2</f>
        <v>9.8797480052495743</v>
      </c>
      <c r="J6">
        <v>0.283304</v>
      </c>
      <c r="K6">
        <v>3.5079999999999941E-8</v>
      </c>
      <c r="L6">
        <f t="shared" si="0"/>
        <v>1.8729655629509033E-4</v>
      </c>
      <c r="M6">
        <f t="shared" si="1"/>
        <v>8.376156636548763E-5</v>
      </c>
    </row>
    <row r="7" spans="1:13">
      <c r="A7" s="1"/>
      <c r="B7">
        <v>0.29083999999999999</v>
      </c>
      <c r="C7">
        <v>0.28648000000000001</v>
      </c>
      <c r="D7">
        <v>0.27995999999999999</v>
      </c>
      <c r="E7">
        <v>0.28309000000000001</v>
      </c>
      <c r="F7">
        <v>0.29515999999999998</v>
      </c>
      <c r="H7">
        <v>0.43447999999999998</v>
      </c>
      <c r="I7">
        <f>2*H7/J7^2</f>
        <v>9.9712458677098414</v>
      </c>
      <c r="J7">
        <v>0.29520599999999997</v>
      </c>
      <c r="K7">
        <v>1.880000000001207E-9</v>
      </c>
      <c r="L7">
        <f t="shared" si="0"/>
        <v>4.3358966777371517E-5</v>
      </c>
      <c r="M7">
        <f t="shared" si="1"/>
        <v>1.9390719429671539E-5</v>
      </c>
    </row>
    <row r="8" spans="1:13">
      <c r="A8" s="1" t="s">
        <v>7</v>
      </c>
      <c r="B8">
        <f>AVERAGE(B3:B7)</f>
        <v>0.29093999999999998</v>
      </c>
      <c r="C8">
        <f t="shared" ref="C8:F8" si="2">AVERAGE(C3:C7)</f>
        <v>0.28836400000000001</v>
      </c>
      <c r="D8">
        <f t="shared" si="2"/>
        <v>0.28000199999999997</v>
      </c>
      <c r="E8">
        <f t="shared" si="2"/>
        <v>0.283304</v>
      </c>
      <c r="F8">
        <f t="shared" si="2"/>
        <v>0.29520599999999997</v>
      </c>
    </row>
    <row r="9" spans="1:13">
      <c r="A9" s="1" t="s">
        <v>19</v>
      </c>
      <c r="B9">
        <v>9.675107992828627</v>
      </c>
      <c r="C9">
        <v>9.7765830816769288</v>
      </c>
      <c r="D9">
        <v>9.884552669151434</v>
      </c>
      <c r="E9">
        <v>9.8797480052495743</v>
      </c>
      <c r="F9">
        <v>9.9712458677098414</v>
      </c>
      <c r="J9" t="s">
        <v>0</v>
      </c>
    </row>
    <row r="10" spans="1:13">
      <c r="A10" s="1" t="s">
        <v>12</v>
      </c>
      <c r="B10">
        <f>((B3-B8)^2+(B4-B8)^2+(B5-B8)^2+(B6-B8)^2+(B7-B8)^2)/(5-1)</f>
        <v>8.2000000000014135E-9</v>
      </c>
      <c r="C10">
        <f>((C3-C8)^2+(C4-C8)^2+(C5-C8)^2+(C6-C8)^2+(C7-C8)^2)/(5-1)</f>
        <v>2.0187279999999994E-5</v>
      </c>
      <c r="D10">
        <f>((D3-D8)^2+(D4-D8)^2+(D5-D8)^2+(D6-D8)^2+(D7-D8)^2)/(5-1)</f>
        <v>7.3920000000005363E-8</v>
      </c>
      <c r="E10">
        <f>((E3-E8)^2+(E4-E8)^2+(E5-E8)^2+(E6-E8)^2+(E7-E8)^2)/(5-1)</f>
        <v>3.5079999999999941E-8</v>
      </c>
      <c r="F10">
        <f>((F3-F8)^2+(F4-F8)^2+(F5-F8)^2+(F6-F8)^2+(F7-F8)^2)/(5-1)</f>
        <v>1.880000000001207E-9</v>
      </c>
      <c r="J10" t="s">
        <v>20</v>
      </c>
      <c r="K10" t="s">
        <v>16</v>
      </c>
      <c r="L10" t="s">
        <v>17</v>
      </c>
      <c r="M10" t="s">
        <v>18</v>
      </c>
    </row>
    <row r="11" spans="1:13">
      <c r="A11" s="1" t="s">
        <v>17</v>
      </c>
      <c r="B11">
        <v>9.0553851381381965E-5</v>
      </c>
      <c r="C11">
        <v>4.4930257065812556E-3</v>
      </c>
      <c r="D11">
        <v>2.7188232748747272E-4</v>
      </c>
      <c r="E11">
        <v>1.8729655629509033E-4</v>
      </c>
      <c r="F11">
        <v>4.3358966777371517E-5</v>
      </c>
      <c r="J11">
        <f>AVERAGE(H3:H7)</f>
        <v>0.40687999999999996</v>
      </c>
      <c r="K11">
        <f>((H3-J11)^2+(H4-J11)^2+(H5-J11)^2+(H6-J11)^2+(H7-J11)^2)/(5-1)</f>
        <v>3.1329999999999975E-4</v>
      </c>
      <c r="L11">
        <f>SQRT(K11)</f>
        <v>1.7700282483621547E-2</v>
      </c>
      <c r="M11">
        <f>L11/SQRT(5)</f>
        <v>7.9158069708653162E-3</v>
      </c>
    </row>
    <row r="12" spans="1:13">
      <c r="A12" s="1" t="s">
        <v>1</v>
      </c>
      <c r="B12">
        <v>4.0496913462636661E-5</v>
      </c>
      <c r="C12">
        <v>2.0093421809139421E-3</v>
      </c>
      <c r="D12">
        <v>1.2158947322856971E-4</v>
      </c>
      <c r="E12">
        <v>8.376156636548763E-5</v>
      </c>
      <c r="F12">
        <v>1.9390719429671539E-5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Sheffield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Haowen Xu</dc:creator>
  <cp:lastModifiedBy>Xiangyu Mao</cp:lastModifiedBy>
  <dcterms:created xsi:type="dcterms:W3CDTF">2018-09-19T13:11:41Z</dcterms:created>
  <dcterms:modified xsi:type="dcterms:W3CDTF">2018-09-20T16:31:35Z</dcterms:modified>
</cp:coreProperties>
</file>