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Apps\FindEachOtherCompass_ESP32-C3\"/>
    </mc:Choice>
  </mc:AlternateContent>
  <xr:revisionPtr revIDLastSave="0" documentId="13_ncr:1_{FEAD2278-EC04-45A9-B3A3-BAF9419F2106}" xr6:coauthVersionLast="47" xr6:coauthVersionMax="47" xr10:uidLastSave="{00000000-0000-0000-0000-000000000000}"/>
  <bookViews>
    <workbookView xWindow="-96" yWindow="-96" windowWidth="23232" windowHeight="12432" xr2:uid="{6CB801F6-9260-42D9-9E90-E72078B54DA4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I13" i="5"/>
  <c r="H13" i="5"/>
  <c r="H12" i="5"/>
  <c r="H11" i="5"/>
  <c r="H10" i="5"/>
  <c r="H9" i="5"/>
  <c r="H7" i="5"/>
  <c r="H6" i="5"/>
  <c r="H5" i="5"/>
  <c r="H4" i="5"/>
  <c r="I4" i="5" s="1"/>
  <c r="H3" i="5"/>
  <c r="I3" i="5" s="1"/>
  <c r="I2" i="5"/>
  <c r="C13" i="5"/>
  <c r="B13" i="5"/>
  <c r="D13" i="5" s="1"/>
  <c r="C12" i="5"/>
  <c r="C11" i="5"/>
  <c r="C10" i="5"/>
  <c r="C9" i="5"/>
  <c r="C8" i="5"/>
  <c r="C7" i="5"/>
  <c r="C6" i="5"/>
  <c r="C5" i="5"/>
  <c r="B5" i="5"/>
  <c r="B6" i="5" s="1"/>
  <c r="D4" i="5"/>
  <c r="D3" i="5"/>
  <c r="C3" i="5"/>
  <c r="B3" i="5"/>
  <c r="C2" i="5"/>
  <c r="D2" i="5" s="1"/>
  <c r="G6" i="5"/>
  <c r="G7" i="5" s="1"/>
  <c r="G5" i="5"/>
  <c r="I5" i="5" s="1"/>
  <c r="B7" i="5" l="1"/>
  <c r="D6" i="5"/>
  <c r="D5" i="5"/>
  <c r="I7" i="5"/>
  <c r="G8" i="5"/>
  <c r="I6" i="5"/>
  <c r="B8" i="5" l="1"/>
  <c r="D7" i="5"/>
  <c r="I8" i="5"/>
  <c r="G9" i="5"/>
  <c r="D8" i="5" l="1"/>
  <c r="B9" i="5"/>
  <c r="G10" i="5"/>
  <c r="I9" i="5"/>
  <c r="B10" i="5" l="1"/>
  <c r="D9" i="5"/>
  <c r="G11" i="5"/>
  <c r="I10" i="5"/>
  <c r="B11" i="5" l="1"/>
  <c r="D10" i="5"/>
  <c r="G12" i="5"/>
  <c r="I12" i="5" s="1"/>
  <c r="I11" i="5"/>
  <c r="B12" i="5" l="1"/>
  <c r="D12" i="5" s="1"/>
  <c r="D11" i="5"/>
</calcChain>
</file>

<file path=xl/sharedStrings.xml><?xml version="1.0" encoding="utf-8"?>
<sst xmlns="http://schemas.openxmlformats.org/spreadsheetml/2006/main" count="8" uniqueCount="6">
  <si>
    <t>Device 1</t>
  </si>
  <si>
    <t>Device 0</t>
  </si>
  <si>
    <t>Delta 0</t>
  </si>
  <si>
    <t>Delta 1</t>
  </si>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</sst>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</c:f>
              <c:numCache>
                <c:formatCode>General</c:formatCode>
                <c:ptCount val="12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  <c:pt idx="11">
                  <c:v>405</c:v>
                </c:pt>
              </c:numCache>
            </c:numRef>
          </c:xVal>
          <c:yVal>
            <c:numRef>
              <c:f>Data!$C$2:$C$13</c:f>
              <c:numCache>
                <c:formatCode>General</c:formatCode>
                <c:ptCount val="12"/>
                <c:pt idx="0">
                  <c:v>-101</c:v>
                </c:pt>
                <c:pt idx="1">
                  <c:v>-66</c:v>
                </c:pt>
                <c:pt idx="2">
                  <c:v>-16</c:v>
                </c:pt>
                <c:pt idx="3">
                  <c:v>44</c:v>
                </c:pt>
                <c:pt idx="4">
                  <c:v>88</c:v>
                </c:pt>
                <c:pt idx="5">
                  <c:v>128</c:v>
                </c:pt>
                <c:pt idx="6">
                  <c:v>176</c:v>
                </c:pt>
                <c:pt idx="7">
                  <c:v>223</c:v>
                </c:pt>
                <c:pt idx="8">
                  <c:v>259</c:v>
                </c:pt>
                <c:pt idx="9">
                  <c:v>294</c:v>
                </c:pt>
                <c:pt idx="10">
                  <c:v>344</c:v>
                </c:pt>
                <c:pt idx="11">
                  <c:v>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7-410D-9922-38379B12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434831"/>
        <c:axId val="1447594575"/>
      </c:scatterChart>
      <c:valAx>
        <c:axId val="1447434831"/>
        <c:scaling>
          <c:orientation val="minMax"/>
          <c:max val="405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94575"/>
        <c:crosses val="autoZero"/>
        <c:crossBetween val="midCat"/>
        <c:majorUnit val="90"/>
        <c:minorUnit val="45"/>
      </c:valAx>
      <c:valAx>
        <c:axId val="1447594575"/>
        <c:scaling>
          <c:orientation val="minMax"/>
          <c:max val="405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34831"/>
        <c:crosses val="autoZero"/>
        <c:crossBetween val="midCat"/>
        <c:majorUnit val="90"/>
        <c:min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Delta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</c:f>
              <c:numCache>
                <c:formatCode>General</c:formatCode>
                <c:ptCount val="12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  <c:pt idx="11">
                  <c:v>405</c:v>
                </c:pt>
              </c:numCache>
            </c:numRef>
          </c:xVal>
          <c:yVal>
            <c:numRef>
              <c:f>Data!$D$2:$D$13</c:f>
              <c:numCache>
                <c:formatCode>General</c:formatCode>
                <c:ptCount val="12"/>
                <c:pt idx="0">
                  <c:v>11</c:v>
                </c:pt>
                <c:pt idx="1">
                  <c:v>21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11</c:v>
                </c:pt>
                <c:pt idx="9">
                  <c:v>21</c:v>
                </c:pt>
                <c:pt idx="10">
                  <c:v>16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8-4F32-B3B6-CA3E3665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61935"/>
        <c:axId val="1239464847"/>
      </c:scatterChart>
      <c:valAx>
        <c:axId val="1239461935"/>
        <c:scaling>
          <c:orientation val="minMax"/>
          <c:max val="405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4847"/>
        <c:crosses val="autoZero"/>
        <c:crossBetween val="midCat"/>
        <c:majorUnit val="90"/>
        <c:minorUnit val="45"/>
      </c:valAx>
      <c:valAx>
        <c:axId val="12394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Data!$G$2:$G$13</c:f>
              <c:numCache>
                <c:formatCode>General</c:formatCode>
                <c:ptCount val="12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  <c:pt idx="11">
                  <c:v>405</c:v>
                </c:pt>
              </c:numCache>
            </c:numRef>
          </c:xVal>
          <c:yVal>
            <c:numRef>
              <c:f>Data!$H$2:$H$13</c:f>
              <c:numCache>
                <c:formatCode>General</c:formatCode>
                <c:ptCount val="12"/>
                <c:pt idx="0">
                  <c:v>-52</c:v>
                </c:pt>
                <c:pt idx="1">
                  <c:v>-15</c:v>
                </c:pt>
                <c:pt idx="2">
                  <c:v>18</c:v>
                </c:pt>
                <c:pt idx="3">
                  <c:v>45</c:v>
                </c:pt>
                <c:pt idx="4">
                  <c:v>69</c:v>
                </c:pt>
                <c:pt idx="5">
                  <c:v>92</c:v>
                </c:pt>
                <c:pt idx="6">
                  <c:v>118</c:v>
                </c:pt>
                <c:pt idx="7">
                  <c:v>209</c:v>
                </c:pt>
                <c:pt idx="8">
                  <c:v>308</c:v>
                </c:pt>
                <c:pt idx="9">
                  <c:v>345</c:v>
                </c:pt>
                <c:pt idx="10">
                  <c:v>378</c:v>
                </c:pt>
                <c:pt idx="11">
                  <c:v>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C-4BB8-9F82-E54BDB31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0863"/>
        <c:axId val="1530442895"/>
      </c:scatterChart>
      <c:valAx>
        <c:axId val="1530410863"/>
        <c:scaling>
          <c:orientation val="minMax"/>
          <c:max val="405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2895"/>
        <c:crosses val="autoZero"/>
        <c:crossBetween val="midCat"/>
        <c:majorUnit val="90"/>
        <c:minorUnit val="45"/>
      </c:valAx>
      <c:valAx>
        <c:axId val="1530442895"/>
        <c:scaling>
          <c:orientation val="minMax"/>
          <c:max val="405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0863"/>
        <c:crosses val="autoZero"/>
        <c:crossBetween val="midCat"/>
        <c:majorUnit val="90"/>
        <c:min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Delta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Data!$G$2:$G$13</c:f>
              <c:numCache>
                <c:formatCode>General</c:formatCode>
                <c:ptCount val="12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225</c:v>
                </c:pt>
                <c:pt idx="8">
                  <c:v>270</c:v>
                </c:pt>
                <c:pt idx="9">
                  <c:v>315</c:v>
                </c:pt>
                <c:pt idx="10">
                  <c:v>360</c:v>
                </c:pt>
                <c:pt idx="11">
                  <c:v>405</c:v>
                </c:pt>
              </c:numCache>
            </c:numRef>
          </c:xVal>
          <c:yVal>
            <c:numRef>
              <c:f>Data!$I$2:$I$13</c:f>
              <c:numCache>
                <c:formatCode>General</c:formatCode>
                <c:ptCount val="12"/>
                <c:pt idx="0">
                  <c:v>-38</c:v>
                </c:pt>
                <c:pt idx="1">
                  <c:v>-30</c:v>
                </c:pt>
                <c:pt idx="2">
                  <c:v>-18</c:v>
                </c:pt>
                <c:pt idx="3">
                  <c:v>0</c:v>
                </c:pt>
                <c:pt idx="4">
                  <c:v>21</c:v>
                </c:pt>
                <c:pt idx="5">
                  <c:v>43</c:v>
                </c:pt>
                <c:pt idx="6">
                  <c:v>62</c:v>
                </c:pt>
                <c:pt idx="7">
                  <c:v>16</c:v>
                </c:pt>
                <c:pt idx="8">
                  <c:v>-38</c:v>
                </c:pt>
                <c:pt idx="9">
                  <c:v>-30</c:v>
                </c:pt>
                <c:pt idx="10">
                  <c:v>-18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8-49BA-BA44-6534B6A2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54799"/>
        <c:axId val="1530554383"/>
      </c:scatterChart>
      <c:valAx>
        <c:axId val="1530554799"/>
        <c:scaling>
          <c:orientation val="minMax"/>
          <c:max val="405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4383"/>
        <c:crosses val="autoZero"/>
        <c:crossBetween val="midCat"/>
        <c:majorUnit val="90"/>
        <c:minorUnit val="45"/>
      </c:valAx>
      <c:valAx>
        <c:axId val="1530554383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346710</xdr:colOff>
      <xdr:row>0</xdr:row>
      <xdr:rowOff>40005</xdr:rowOff>
    </xdr:from>
    <xdr:to>
      <xdr:col>15</xdr:col>
      <xdr:colOff>266700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0A07C-81D3-5DA9-A4F5-ACF0281D3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331470</xdr:colOff>
      <xdr:row>0</xdr:row>
      <xdr:rowOff>47625</xdr:rowOff>
    </xdr:from>
    <xdr:to>
      <xdr:col>21</xdr:col>
      <xdr:colOff>251460</xdr:colOff>
      <xdr:row>13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A3CFF-3E45-CE3E-5039-5F72229A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354330</xdr:colOff>
      <xdr:row>13</xdr:row>
      <xdr:rowOff>146685</xdr:rowOff>
    </xdr:from>
    <xdr:to>
      <xdr:col>15</xdr:col>
      <xdr:colOff>266700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2B76A8-B012-96BC-325F-B93F1A33F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335280</xdr:colOff>
      <xdr:row>13</xdr:row>
      <xdr:rowOff>135255</xdr:rowOff>
    </xdr:from>
    <xdr:to>
      <xdr:col>21</xdr:col>
      <xdr:colOff>243840</xdr:colOff>
      <xdr:row>27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33EEA-FC6A-8F53-5DD9-9DED19BF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B8F9-2077-48D5-9865-B04D0E434953}">
  <dimension ref="A1:I13"/>
  <sheetViews>
    <sheetView tabSelected="1" topLeftCell="G1" workbookViewId="0">
      <selection activeCell="H20" sqref="H20"/>
    </sheetView>
  </sheetViews>
  <sheetFormatPr defaultRowHeight="14.4" x14ac:dyDescent="0.55000000000000004"/>
  <cols>
    <col min="2" max="2" width="10.47265625" customWidth="1"/>
    <col min="3" max="3" width="7.734375" customWidth="1"/>
    <col min="7" max="7" width="9.578125" customWidth="1"/>
    <col min="8" max="8" width="7.5234375" customWidth="1"/>
  </cols>
  <sheetData>
    <row r="1" spans="1:9" x14ac:dyDescent="0.55000000000000004">
      <c r="A1" s="1" t="s">
        <v>1</v>
      </c>
      <c r="B1" s="1" t="s">
        <v>4</v>
      </c>
      <c r="C1" s="1" t="s">
        <v>5</v>
      </c>
      <c r="D1" s="1" t="s">
        <v>2</v>
      </c>
      <c r="F1" s="1" t="s">
        <v>0</v>
      </c>
      <c r="G1" s="1" t="s">
        <v>4</v>
      </c>
      <c r="H1" s="1" t="s">
        <v>5</v>
      </c>
      <c r="I1" s="1" t="s">
        <v>3</v>
      </c>
    </row>
    <row r="2" spans="1:9" x14ac:dyDescent="0.55000000000000004">
      <c r="B2">
        <v>-90</v>
      </c>
      <c r="C2">
        <f>-101</f>
        <v>-101</v>
      </c>
      <c r="D2">
        <f t="shared" ref="D2:D13" si="0">B2-C2</f>
        <v>11</v>
      </c>
      <c r="G2">
        <v>-90</v>
      </c>
      <c r="H2">
        <f>-52</f>
        <v>-52</v>
      </c>
      <c r="I2">
        <f t="shared" ref="I2:I13" si="1">G2-H2</f>
        <v>-38</v>
      </c>
    </row>
    <row r="3" spans="1:9" x14ac:dyDescent="0.55000000000000004">
      <c r="B3">
        <f>315-360</f>
        <v>-45</v>
      </c>
      <c r="C3">
        <f>-66</f>
        <v>-66</v>
      </c>
      <c r="D3">
        <f t="shared" si="0"/>
        <v>21</v>
      </c>
      <c r="G3">
        <v>-45</v>
      </c>
      <c r="H3">
        <f>-13-2</f>
        <v>-15</v>
      </c>
      <c r="I3">
        <f t="shared" si="1"/>
        <v>-30</v>
      </c>
    </row>
    <row r="4" spans="1:9" x14ac:dyDescent="0.55000000000000004">
      <c r="B4">
        <v>0</v>
      </c>
      <c r="C4">
        <v>-16</v>
      </c>
      <c r="D4">
        <f t="shared" si="0"/>
        <v>16</v>
      </c>
      <c r="G4">
        <v>0</v>
      </c>
      <c r="H4">
        <f>19-1</f>
        <v>18</v>
      </c>
      <c r="I4">
        <f t="shared" si="1"/>
        <v>-18</v>
      </c>
    </row>
    <row r="5" spans="1:9" x14ac:dyDescent="0.55000000000000004">
      <c r="B5">
        <f t="shared" ref="B5:B12" si="2">B4+45</f>
        <v>45</v>
      </c>
      <c r="C5">
        <f>46-2</f>
        <v>44</v>
      </c>
      <c r="D5">
        <f t="shared" si="0"/>
        <v>1</v>
      </c>
      <c r="G5">
        <f t="shared" ref="G5:G12" si="3">G4+45</f>
        <v>45</v>
      </c>
      <c r="H5">
        <f>46-1</f>
        <v>45</v>
      </c>
      <c r="I5">
        <f t="shared" si="1"/>
        <v>0</v>
      </c>
    </row>
    <row r="6" spans="1:9" x14ac:dyDescent="0.55000000000000004">
      <c r="B6">
        <f t="shared" si="2"/>
        <v>90</v>
      </c>
      <c r="C6">
        <f>89-2+1</f>
        <v>88</v>
      </c>
      <c r="D6">
        <f t="shared" si="0"/>
        <v>2</v>
      </c>
      <c r="G6">
        <f t="shared" si="3"/>
        <v>90</v>
      </c>
      <c r="H6">
        <f>69</f>
        <v>69</v>
      </c>
      <c r="I6">
        <f t="shared" si="1"/>
        <v>21</v>
      </c>
    </row>
    <row r="7" spans="1:9" x14ac:dyDescent="0.55000000000000004">
      <c r="B7">
        <f t="shared" si="2"/>
        <v>135</v>
      </c>
      <c r="C7">
        <f>128</f>
        <v>128</v>
      </c>
      <c r="D7">
        <f t="shared" si="0"/>
        <v>7</v>
      </c>
      <c r="G7">
        <f t="shared" si="3"/>
        <v>135</v>
      </c>
      <c r="H7">
        <f>92</f>
        <v>92</v>
      </c>
      <c r="I7">
        <f t="shared" si="1"/>
        <v>43</v>
      </c>
    </row>
    <row r="8" spans="1:9" x14ac:dyDescent="0.55000000000000004">
      <c r="B8">
        <f t="shared" si="2"/>
        <v>180</v>
      </c>
      <c r="C8">
        <f>176</f>
        <v>176</v>
      </c>
      <c r="D8">
        <f t="shared" si="0"/>
        <v>4</v>
      </c>
      <c r="G8">
        <f t="shared" si="3"/>
        <v>180</v>
      </c>
      <c r="H8">
        <v>118</v>
      </c>
      <c r="I8">
        <f t="shared" si="1"/>
        <v>62</v>
      </c>
    </row>
    <row r="9" spans="1:9" x14ac:dyDescent="0.55000000000000004">
      <c r="B9">
        <f t="shared" si="2"/>
        <v>225</v>
      </c>
      <c r="C9">
        <f>223</f>
        <v>223</v>
      </c>
      <c r="D9">
        <f t="shared" si="0"/>
        <v>2</v>
      </c>
      <c r="G9">
        <f t="shared" si="3"/>
        <v>225</v>
      </c>
      <c r="H9">
        <f>194+5+4+6</f>
        <v>209</v>
      </c>
      <c r="I9">
        <f t="shared" si="1"/>
        <v>16</v>
      </c>
    </row>
    <row r="10" spans="1:9" x14ac:dyDescent="0.55000000000000004">
      <c r="B10">
        <f t="shared" si="2"/>
        <v>270</v>
      </c>
      <c r="C10">
        <f>259</f>
        <v>259</v>
      </c>
      <c r="D10">
        <f t="shared" si="0"/>
        <v>11</v>
      </c>
      <c r="G10">
        <f t="shared" si="3"/>
        <v>270</v>
      </c>
      <c r="H10">
        <f>308</f>
        <v>308</v>
      </c>
      <c r="I10">
        <f t="shared" si="1"/>
        <v>-38</v>
      </c>
    </row>
    <row r="11" spans="1:9" x14ac:dyDescent="0.55000000000000004">
      <c r="B11">
        <f t="shared" si="2"/>
        <v>315</v>
      </c>
      <c r="C11">
        <f>294</f>
        <v>294</v>
      </c>
      <c r="D11">
        <f t="shared" si="0"/>
        <v>21</v>
      </c>
      <c r="G11">
        <f t="shared" si="3"/>
        <v>315</v>
      </c>
      <c r="H11">
        <f>347-2</f>
        <v>345</v>
      </c>
      <c r="I11">
        <f t="shared" si="1"/>
        <v>-30</v>
      </c>
    </row>
    <row r="12" spans="1:9" x14ac:dyDescent="0.55000000000000004">
      <c r="B12">
        <f t="shared" si="2"/>
        <v>360</v>
      </c>
      <c r="C12">
        <f>344</f>
        <v>344</v>
      </c>
      <c r="D12">
        <f t="shared" si="0"/>
        <v>16</v>
      </c>
      <c r="G12">
        <f t="shared" si="3"/>
        <v>360</v>
      </c>
      <c r="H12">
        <f>379-1</f>
        <v>378</v>
      </c>
      <c r="I12">
        <f t="shared" si="1"/>
        <v>-18</v>
      </c>
    </row>
    <row r="13" spans="1:9" x14ac:dyDescent="0.55000000000000004">
      <c r="B13">
        <f>360+45</f>
        <v>405</v>
      </c>
      <c r="C13">
        <f>406-2</f>
        <v>404</v>
      </c>
      <c r="D13">
        <f t="shared" si="0"/>
        <v>1</v>
      </c>
      <c r="G13">
        <v>405</v>
      </c>
      <c r="H13">
        <f>45+360</f>
        <v>405</v>
      </c>
      <c r="I13">
        <f t="shared" si="1"/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Marais</dc:creator>
  <cp:lastModifiedBy>Claude Marais</cp:lastModifiedBy>
  <dcterms:created xsi:type="dcterms:W3CDTF">2022-11-17T07:57:48Z</dcterms:created>
  <dcterms:modified xsi:type="dcterms:W3CDTF">2022-12-05T08:26:29Z</dcterms:modified>
</cp:coreProperties>
</file>