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But Info\Gestion de projet v2\Fichier\"/>
    </mc:Choice>
  </mc:AlternateContent>
  <xr:revisionPtr revIDLastSave="0" documentId="13_ncr:1_{56C155B8-942A-45CC-8AA9-59CB95258A54}" xr6:coauthVersionLast="47" xr6:coauthVersionMax="47" xr10:uidLastSave="{00000000-0000-0000-0000-000000000000}"/>
  <bookViews>
    <workbookView xWindow="-108" yWindow="-108" windowWidth="23256" windowHeight="12576" xr2:uid="{9D233ED5-4F2C-4BE3-9F92-56DCA6AE7F7B}"/>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8" i="1" l="1"/>
  <c r="F37" i="1" s="1"/>
  <c r="D39" i="1"/>
  <c r="E16" i="1" l="1"/>
  <c r="E19" i="1"/>
  <c r="F34" i="1" s="1"/>
</calcChain>
</file>

<file path=xl/sharedStrings.xml><?xml version="1.0" encoding="utf-8"?>
<sst xmlns="http://schemas.openxmlformats.org/spreadsheetml/2006/main" count="87" uniqueCount="81">
  <si>
    <t>MODULE GDP M2204 : ETUDE DE CAS "AMENAGER SA CHAMBRE"</t>
  </si>
  <si>
    <t>M.O. = Main d'Œuvre</t>
  </si>
  <si>
    <t>1 = facile à 5 = très difficile (nécessite un professionnel à partir de 4)</t>
  </si>
  <si>
    <t>N°</t>
  </si>
  <si>
    <t>Tâche</t>
  </si>
  <si>
    <t>Ressources (4)</t>
  </si>
  <si>
    <t>Durée</t>
  </si>
  <si>
    <t>Coût (1)</t>
  </si>
  <si>
    <t>Difficulté</t>
  </si>
  <si>
    <t>Remarques</t>
  </si>
  <si>
    <t>Emprunter des outils</t>
  </si>
  <si>
    <t>Ressources Humaines/Contact;</t>
  </si>
  <si>
    <t>Cette tâche pourrait permettre de réduire le coût de certaine tâche comme par exemple l'achat d'outil ménager.</t>
  </si>
  <si>
    <t>Louer un camion</t>
  </si>
  <si>
    <t>Argent</t>
  </si>
  <si>
    <t>45 €/jour</t>
  </si>
  <si>
    <t>Le camion permettra d'acheter les mobiliers et à enlever tous les anciens meubles, il faudra donc penser à avoir un camion avec assez d'espace à l'arrière. Prevoir un délai supplémentaire en cas de problème externe.</t>
  </si>
  <si>
    <t>Enlever tous les meubles</t>
  </si>
  <si>
    <t>Ressource humaine</t>
  </si>
  <si>
    <t>1j</t>
  </si>
  <si>
    <t>Faire cette tâche avant de commencer à nettoyer ou même de peindre. Prévoir la redirection des meubles, c’est-à-dire ou va-t-on les mettres à présent. Le frère souhaite récuprer les meubles ce qui est une des possibilités.</t>
  </si>
  <si>
    <t>Lessiver le plafond</t>
  </si>
  <si>
    <t>Escabeau, un sceau, un balai, une brosse à poils doux, des bâches de protection, de la lessive, un nettoyeur vapeur, des lunettes et des gants de protection.</t>
  </si>
  <si>
    <t>4h</t>
  </si>
  <si>
    <t>Faire cette tâche avant de commencer à peindre le plafond.</t>
  </si>
  <si>
    <t>Enduire les murs (pour boucher les trous)</t>
  </si>
  <si>
    <t>Raclette lissante et crantée, une lame en inox, une spatule et un rouleau</t>
  </si>
  <si>
    <t>Penser d'abord à enduire les murs avant de commencer à peindre. Laisser un minimum de 12h00.</t>
  </si>
  <si>
    <t>Laisser sécher</t>
  </si>
  <si>
    <t>Temps</t>
  </si>
  <si>
    <t>3j</t>
  </si>
  <si>
    <t>La durée de séchage prend en compte le temps pour peindre les murs, le temps pour peindre le plafond et le temps pour enduire un mur puisque ces trois tâches ne peuvent être réalisé en même temps.</t>
  </si>
  <si>
    <t>Faire le ménage</t>
  </si>
  <si>
    <t>Prévoir les outils ménager.</t>
  </si>
  <si>
    <t>Isolation</t>
  </si>
  <si>
    <t>Ressources Humaines (plâtrier-plaquiste)</t>
  </si>
  <si>
    <t xml:space="preserve">40 € /m² </t>
  </si>
  <si>
    <t>Faire appel à un professionnel</t>
  </si>
  <si>
    <t>Installer un coin douche et un lavabo</t>
  </si>
  <si>
    <t>Peindre</t>
  </si>
  <si>
    <t>2j</t>
  </si>
  <si>
    <t>Peindre les murs</t>
  </si>
  <si>
    <t>Peindre le plafond</t>
  </si>
  <si>
    <t>Camion/Argent/Ressource humaine</t>
  </si>
  <si>
    <t>4j</t>
  </si>
  <si>
    <t>Mesurer le mobilier en ayant une cohérence avec l'espace disponible du studio (30m²). Puis prévoir de l'aide externe pour aider aux transports. L'achat de certain type de mobilier pourra se faire en une seul fois si le magasin possède tous les mobiliers que nous souhaitons et également si la place du camion le permet. Dans le cas contraire faire des aller retour. Et enfin prévoir un planning en adéquation avant la ruputure du stock du magasin.</t>
  </si>
  <si>
    <t>Acheter des étagères</t>
  </si>
  <si>
    <t>Acheter un lit</t>
  </si>
  <si>
    <t>Acheter un canapé</t>
  </si>
  <si>
    <t>Acheter une armoire</t>
  </si>
  <si>
    <t xml:space="preserve">Acheter 1 bureau et 2 chaises </t>
  </si>
  <si>
    <t>Prévoir les outils nécessaires avant d'acheter.</t>
  </si>
  <si>
    <t>Acheter des rideaux</t>
  </si>
  <si>
    <t>Poser des rideaux</t>
  </si>
  <si>
    <t>(1) Les coûts indiqués ne sont pas réalistes mais ajustés pour les besoins de l'étude de cas</t>
  </si>
  <si>
    <t>(3) capables de soulever des charges lourdes</t>
  </si>
  <si>
    <t>(2) si achat le plus cher alors la location sera de 10% plus cher et le temps pour louer plus rapide</t>
  </si>
  <si>
    <t>(4) la liste ci-dessous n'est pas exhaustive</t>
  </si>
  <si>
    <t>de plus, cela plaira davantage à votre copine</t>
  </si>
  <si>
    <t>Des normes sont à respecter pour louer officiellement</t>
  </si>
  <si>
    <t>et vos parents vous laissent choisir</t>
  </si>
  <si>
    <t>Faire en sorte que le système d'accroche soit respecté c’est-à-dire de dépasser d'environ 20 cm.</t>
  </si>
  <si>
    <t>Achat de type mobilier, ménager et autre</t>
  </si>
  <si>
    <t>Acheter des outils ménagers et autre permettant l'installation du coin douche et du lavabo (balai,sceau,brosse, raclette lissante, bac à peinture etc…)</t>
  </si>
  <si>
    <t>Commencer à peindre le plafond avant les murs car il faut toujours commencer de en haut en bas. Après avoir peint le plafond, laisser sécher pendant 24h00 minimum et faire de même pour le mur. Faire appel à un peintre.</t>
  </si>
  <si>
    <t>15 €/m²</t>
  </si>
  <si>
    <t>Prix de l'isolation environ : 1200 €</t>
  </si>
  <si>
    <t>Coût total (douche et coin lavabo valide) :</t>
  </si>
  <si>
    <t>80 € (valide) sinon 500 €</t>
  </si>
  <si>
    <t>3h</t>
  </si>
  <si>
    <t>10j</t>
  </si>
  <si>
    <t>1,5j</t>
  </si>
  <si>
    <t>Ressource humaine (plombier), le père de la famille ainsi que les outils nécessaires.</t>
  </si>
  <si>
    <t>Outils ménager et ressources humaines</t>
  </si>
  <si>
    <t>Faire appel à un artisan (peintre)</t>
  </si>
  <si>
    <t xml:space="preserve">Hausse du prix des achats : </t>
  </si>
  <si>
    <t xml:space="preserve">Hausse du prix des artisans : </t>
  </si>
  <si>
    <t>Coût total (douche et coin lavabo non valide et hausse des prix) :</t>
  </si>
  <si>
    <t>Nombre de jours d'utilisation du camion : 8 jours = 360</t>
  </si>
  <si>
    <t>Hausse des prix estimé à +4%</t>
  </si>
  <si>
    <t>Il faudra faire appel à un plombier assermenté afin de pouvoir valider l'installation du coin douche et du lavabo, les frais corresponds donc surtout aux frais de déplacement et à son avis d'expert. Dans le cas ou l'installation à été mal faite il faudra prévoir 500 € afin d'améliorer/changer ce qu'a fait le père. Il faudra également installer un coin d'eau indépendant.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</si>
</sst>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0\ &quot;€&quot;;[Red]\-#,##0\ &quot;€&quot;"/>
  </numFmts>
  <fonts count="11" x14ac:knownFonts="1">
    <font>
      <sz val="11"/>
      <color theme="1"/>
      <name val="Calibri"/>
      <family val="2"/>
      <scheme val="minor"/>
    </font>
    <font>
      <b/>
      <sz val="11"/>
      <color theme="1"/>
      <name val="Calibri"/>
      <family val="2"/>
      <scheme val="minor"/>
    </font>
    <font>
      <sz val="11"/>
      <name val="Arial"/>
      <family val="2"/>
    </font>
    <font>
      <b/>
      <sz val="12"/>
      <name val="Arial"/>
      <family val="2"/>
    </font>
    <font>
      <b/>
      <i/>
      <sz val="11"/>
      <name val="Arial"/>
      <family val="2"/>
    </font>
    <font>
      <i/>
      <sz val="11"/>
      <name val="Arial"/>
      <family val="2"/>
    </font>
    <font>
      <b/>
      <sz val="10"/>
      <name val="Arial"/>
      <family val="2"/>
    </font>
    <font>
      <sz val="10"/>
      <name val="Arial"/>
      <family val="2"/>
    </font>
    <font>
      <b/>
      <sz val="10"/>
      <color rgb="FFFF0000"/>
      <name val="Arial"/>
      <family val="2"/>
    </font>
    <font>
      <sz val="10"/>
      <color rgb="FFFF0000"/>
      <name val="Arial"/>
      <family val="2"/>
    </font>
    <font>
      <b/>
      <sz val="10"/>
      <color rgb="FF3333FF"/>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6" fontId="7" fillId="0" borderId="1" xfId="0" applyNumberFormat="1" applyFont="1" applyBorder="1" applyAlignment="1">
      <alignment horizontal="center" vertical="center" wrapText="1"/>
    </xf>
    <xf numFmtId="0" fontId="2" fillId="0" borderId="0" xfId="0" applyFont="1"/>
    <xf numFmtId="0" fontId="8" fillId="0" borderId="1" xfId="0" applyFont="1" applyBorder="1" applyAlignment="1">
      <alignment horizontal="center" vertical="center" wrapText="1"/>
    </xf>
    <xf numFmtId="0" fontId="9" fillId="0" borderId="1" xfId="0" applyFont="1" applyBorder="1" applyAlignment="1">
      <alignment vertical="center" wrapText="1"/>
    </xf>
    <xf numFmtId="6" fontId="1" fillId="0" borderId="0" xfId="0" applyNumberFormat="1" applyFont="1"/>
    <xf numFmtId="0" fontId="10" fillId="0" borderId="0" xfId="0" quotePrefix="1" applyFont="1" applyAlignment="1">
      <alignment horizontal="left" vertical="center"/>
    </xf>
    <xf numFmtId="0" fontId="7" fillId="0" borderId="0" xfId="0" applyFont="1" applyAlignment="1">
      <alignment vertical="center"/>
    </xf>
    <xf numFmtId="0" fontId="7" fillId="0" borderId="0" xfId="0" applyFont="1" applyAlignment="1">
      <alignment horizontal="center" vertical="center"/>
    </xf>
    <xf numFmtId="6" fontId="0" fillId="0" borderId="0" xfId="0" applyNumberFormat="1"/>
    <xf numFmtId="0" fontId="10" fillId="0" borderId="0" xfId="0" applyFont="1" applyAlignment="1">
      <alignment horizontal="left" vertical="center"/>
    </xf>
    <xf numFmtId="0" fontId="10" fillId="0" borderId="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FEB9-E438-4B30-8847-3660D91D1CE5}">
  <dimension ref="A1:H39"/>
  <sheetViews>
    <sheetView tabSelected="1" topLeftCell="A11" workbookViewId="0">
      <selection activeCell="G16" sqref="G16"/>
    </sheetView>
  </sheetViews>
  <sheetFormatPr baseColWidth="10" defaultRowHeight="14.4" x14ac:dyDescent="0.3"/>
  <cols>
    <col min="2" max="2" width="27.21875" customWidth="1"/>
    <col min="3" max="3" width="36.33203125" customWidth="1"/>
    <col min="6" max="6" width="15.44140625" customWidth="1"/>
    <col min="7" max="7" width="50" customWidth="1"/>
  </cols>
  <sheetData>
    <row r="1" spans="1:8" ht="15.6" x14ac:dyDescent="0.3">
      <c r="B1" s="1"/>
      <c r="C1" s="2" t="s">
        <v>0</v>
      </c>
      <c r="D1" s="3"/>
      <c r="E1" s="4"/>
      <c r="F1" s="1"/>
      <c r="G1" s="1"/>
    </row>
    <row r="3" spans="1:8" x14ac:dyDescent="0.3">
      <c r="A3" s="5"/>
      <c r="B3" s="6" t="s">
        <v>1</v>
      </c>
      <c r="C3" s="6"/>
      <c r="D3" s="7"/>
      <c r="E3" s="7"/>
      <c r="F3" s="6" t="s">
        <v>2</v>
      </c>
      <c r="G3" s="8"/>
    </row>
    <row r="6" spans="1:8" x14ac:dyDescent="0.3">
      <c r="A6" s="9" t="s">
        <v>3</v>
      </c>
      <c r="B6" s="9" t="s">
        <v>4</v>
      </c>
      <c r="C6" s="9" t="s">
        <v>5</v>
      </c>
      <c r="D6" s="9" t="s">
        <v>6</v>
      </c>
      <c r="E6" s="9" t="s">
        <v>7</v>
      </c>
      <c r="F6" s="9" t="s">
        <v>8</v>
      </c>
      <c r="G6" s="9" t="s">
        <v>9</v>
      </c>
    </row>
    <row r="7" spans="1:8" ht="43.8" customHeight="1" x14ac:dyDescent="0.3">
      <c r="A7" s="10">
        <v>1</v>
      </c>
      <c r="B7" s="11" t="s">
        <v>10</v>
      </c>
      <c r="C7" s="11" t="s">
        <v>11</v>
      </c>
      <c r="D7" s="12" t="s">
        <v>19</v>
      </c>
      <c r="E7" s="13">
        <v>0</v>
      </c>
      <c r="F7" s="12">
        <v>1</v>
      </c>
      <c r="G7" s="11" t="s">
        <v>12</v>
      </c>
      <c r="H7" s="14"/>
    </row>
    <row r="8" spans="1:8" ht="67.8" customHeight="1" x14ac:dyDescent="0.3">
      <c r="A8" s="10">
        <v>2</v>
      </c>
      <c r="B8" s="11" t="s">
        <v>13</v>
      </c>
      <c r="C8" s="11" t="s">
        <v>14</v>
      </c>
      <c r="D8" s="12" t="s">
        <v>40</v>
      </c>
      <c r="E8" s="12" t="s">
        <v>15</v>
      </c>
      <c r="F8" s="12">
        <v>1</v>
      </c>
      <c r="G8" s="11" t="s">
        <v>16</v>
      </c>
      <c r="H8" s="14"/>
    </row>
    <row r="9" spans="1:8" ht="67.8" customHeight="1" x14ac:dyDescent="0.3">
      <c r="A9" s="10">
        <v>3</v>
      </c>
      <c r="B9" s="11" t="s">
        <v>17</v>
      </c>
      <c r="C9" s="11" t="s">
        <v>18</v>
      </c>
      <c r="D9" s="12" t="s">
        <v>40</v>
      </c>
      <c r="E9" s="13">
        <v>0</v>
      </c>
      <c r="F9" s="12">
        <v>1</v>
      </c>
      <c r="G9" s="11" t="s">
        <v>20</v>
      </c>
      <c r="H9" s="14"/>
    </row>
    <row r="10" spans="1:8" ht="76.2" customHeight="1" x14ac:dyDescent="0.3">
      <c r="A10" s="10">
        <v>4</v>
      </c>
      <c r="B10" s="11" t="s">
        <v>21</v>
      </c>
      <c r="C10" s="11" t="s">
        <v>22</v>
      </c>
      <c r="D10" s="12" t="s">
        <v>23</v>
      </c>
      <c r="E10" s="13">
        <v>0</v>
      </c>
      <c r="F10" s="12">
        <v>2</v>
      </c>
      <c r="G10" s="11" t="s">
        <v>24</v>
      </c>
      <c r="H10" s="14"/>
    </row>
    <row r="11" spans="1:8" ht="54" customHeight="1" x14ac:dyDescent="0.3">
      <c r="A11" s="10">
        <v>5</v>
      </c>
      <c r="B11" s="11" t="s">
        <v>25</v>
      </c>
      <c r="C11" s="11" t="s">
        <v>26</v>
      </c>
      <c r="D11" s="12" t="s">
        <v>40</v>
      </c>
      <c r="E11" s="13">
        <v>0</v>
      </c>
      <c r="F11" s="12">
        <v>3</v>
      </c>
      <c r="G11" s="11" t="s">
        <v>27</v>
      </c>
      <c r="H11" s="14"/>
    </row>
    <row r="12" spans="1:8" ht="52.8" x14ac:dyDescent="0.3">
      <c r="A12" s="10">
        <v>6</v>
      </c>
      <c r="B12" s="11" t="s">
        <v>28</v>
      </c>
      <c r="C12" s="11" t="s">
        <v>29</v>
      </c>
      <c r="D12" s="12" t="s">
        <v>30</v>
      </c>
      <c r="E12" s="13">
        <v>0</v>
      </c>
      <c r="F12" s="12">
        <v>2</v>
      </c>
      <c r="G12" s="11" t="s">
        <v>31</v>
      </c>
      <c r="H12" s="14"/>
    </row>
    <row r="13" spans="1:8" ht="25.2" customHeight="1" x14ac:dyDescent="0.3">
      <c r="A13" s="10">
        <v>7</v>
      </c>
      <c r="B13" s="11" t="s">
        <v>32</v>
      </c>
      <c r="C13" s="11" t="s">
        <v>73</v>
      </c>
      <c r="D13" s="12" t="s">
        <v>69</v>
      </c>
      <c r="E13" s="13">
        <v>0</v>
      </c>
      <c r="F13" s="12">
        <v>1</v>
      </c>
      <c r="G13" s="11" t="s">
        <v>33</v>
      </c>
      <c r="H13" s="14"/>
    </row>
    <row r="14" spans="1:8" ht="36.6" customHeight="1" x14ac:dyDescent="0.3">
      <c r="A14" s="10">
        <v>8</v>
      </c>
      <c r="B14" s="11" t="s">
        <v>34</v>
      </c>
      <c r="C14" s="11" t="s">
        <v>35</v>
      </c>
      <c r="D14" s="12" t="s">
        <v>70</v>
      </c>
      <c r="E14" s="12" t="s">
        <v>36</v>
      </c>
      <c r="F14" s="12">
        <v>4</v>
      </c>
      <c r="G14" s="11" t="s">
        <v>37</v>
      </c>
      <c r="H14" s="14"/>
    </row>
    <row r="15" spans="1:8" ht="91.2" customHeight="1" x14ac:dyDescent="0.3">
      <c r="A15" s="10">
        <v>9</v>
      </c>
      <c r="B15" s="11" t="s">
        <v>38</v>
      </c>
      <c r="C15" s="11" t="s">
        <v>72</v>
      </c>
      <c r="D15" s="12" t="s">
        <v>30</v>
      </c>
      <c r="E15" s="13" t="s">
        <v>68</v>
      </c>
      <c r="F15" s="12">
        <v>5</v>
      </c>
      <c r="G15" s="11" t="s">
        <v>80</v>
      </c>
      <c r="H15" s="14"/>
    </row>
    <row r="16" spans="1:8" ht="106.2" customHeight="1" x14ac:dyDescent="0.3">
      <c r="A16" s="15">
        <v>10</v>
      </c>
      <c r="B16" s="16" t="s">
        <v>39</v>
      </c>
      <c r="C16" s="11" t="s">
        <v>74</v>
      </c>
      <c r="D16" s="12" t="s">
        <v>30</v>
      </c>
      <c r="E16" s="12">
        <f>30*30</f>
        <v>900</v>
      </c>
      <c r="F16" s="12">
        <v>4</v>
      </c>
      <c r="G16" s="11" t="s">
        <v>64</v>
      </c>
      <c r="H16" s="14"/>
    </row>
    <row r="17" spans="1:8" x14ac:dyDescent="0.3">
      <c r="A17" s="10">
        <v>10</v>
      </c>
      <c r="B17" s="11" t="s">
        <v>41</v>
      </c>
      <c r="C17" s="11"/>
      <c r="D17" s="12" t="s">
        <v>71</v>
      </c>
      <c r="E17" s="12" t="s">
        <v>65</v>
      </c>
      <c r="F17" s="12">
        <v>2</v>
      </c>
      <c r="G17" s="11"/>
      <c r="H17" s="14"/>
    </row>
    <row r="18" spans="1:8" x14ac:dyDescent="0.3">
      <c r="A18" s="10">
        <v>10</v>
      </c>
      <c r="B18" s="11" t="s">
        <v>42</v>
      </c>
      <c r="C18" s="11"/>
      <c r="D18" s="12" t="s">
        <v>71</v>
      </c>
      <c r="E18" s="12" t="s">
        <v>65</v>
      </c>
      <c r="F18" s="12">
        <v>3</v>
      </c>
      <c r="G18" s="11"/>
      <c r="H18" s="14"/>
    </row>
    <row r="19" spans="1:8" ht="124.2" customHeight="1" x14ac:dyDescent="0.3">
      <c r="A19" s="15">
        <v>11</v>
      </c>
      <c r="B19" s="16" t="s">
        <v>62</v>
      </c>
      <c r="C19" s="11" t="s">
        <v>43</v>
      </c>
      <c r="D19" s="12" t="s">
        <v>44</v>
      </c>
      <c r="E19" s="17">
        <f>SUM(E20:E26)</f>
        <v>1755</v>
      </c>
      <c r="F19" s="12">
        <v>1</v>
      </c>
      <c r="G19" s="11" t="s">
        <v>45</v>
      </c>
      <c r="H19" s="14"/>
    </row>
    <row r="20" spans="1:8" x14ac:dyDescent="0.3">
      <c r="A20" s="10">
        <v>11</v>
      </c>
      <c r="B20" s="11" t="s">
        <v>46</v>
      </c>
      <c r="C20" s="11"/>
      <c r="D20" s="12"/>
      <c r="E20" s="13">
        <v>60</v>
      </c>
      <c r="F20" s="12">
        <v>1</v>
      </c>
      <c r="G20" s="11"/>
      <c r="H20" s="14"/>
    </row>
    <row r="21" spans="1:8" x14ac:dyDescent="0.3">
      <c r="A21" s="10">
        <v>11</v>
      </c>
      <c r="B21" s="11" t="s">
        <v>47</v>
      </c>
      <c r="C21" s="11"/>
      <c r="D21" s="12"/>
      <c r="E21" s="13">
        <v>400</v>
      </c>
      <c r="F21" s="12">
        <v>1</v>
      </c>
      <c r="G21" s="11"/>
      <c r="H21" s="14"/>
    </row>
    <row r="22" spans="1:8" x14ac:dyDescent="0.3">
      <c r="A22" s="10">
        <v>11</v>
      </c>
      <c r="B22" s="11" t="s">
        <v>48</v>
      </c>
      <c r="C22" s="11"/>
      <c r="D22" s="12"/>
      <c r="E22" s="13">
        <v>350</v>
      </c>
      <c r="F22" s="12">
        <v>1</v>
      </c>
      <c r="G22" s="11"/>
      <c r="H22" s="14"/>
    </row>
    <row r="23" spans="1:8" x14ac:dyDescent="0.3">
      <c r="A23" s="10">
        <v>11</v>
      </c>
      <c r="B23" s="11" t="s">
        <v>49</v>
      </c>
      <c r="C23" s="11"/>
      <c r="D23" s="12"/>
      <c r="E23" s="13">
        <v>100</v>
      </c>
      <c r="F23" s="12">
        <v>1</v>
      </c>
      <c r="G23" s="11"/>
      <c r="H23" s="14"/>
    </row>
    <row r="24" spans="1:8" x14ac:dyDescent="0.3">
      <c r="A24" s="10">
        <v>11</v>
      </c>
      <c r="B24" s="11" t="s">
        <v>50</v>
      </c>
      <c r="C24" s="11"/>
      <c r="D24" s="12"/>
      <c r="E24" s="13">
        <v>150</v>
      </c>
      <c r="F24" s="12">
        <v>1</v>
      </c>
      <c r="G24" s="11"/>
      <c r="H24" s="14"/>
    </row>
    <row r="25" spans="1:8" ht="66" x14ac:dyDescent="0.3">
      <c r="A25" s="10">
        <v>11</v>
      </c>
      <c r="B25" s="11" t="s">
        <v>63</v>
      </c>
      <c r="C25" s="11"/>
      <c r="D25" s="12"/>
      <c r="E25" s="13">
        <v>625</v>
      </c>
      <c r="F25" s="12">
        <v>1</v>
      </c>
      <c r="G25" s="11" t="s">
        <v>51</v>
      </c>
      <c r="H25" s="14"/>
    </row>
    <row r="26" spans="1:8" x14ac:dyDescent="0.3">
      <c r="A26" s="10">
        <v>11</v>
      </c>
      <c r="B26" s="11" t="s">
        <v>52</v>
      </c>
      <c r="C26" s="11"/>
      <c r="D26" s="12"/>
      <c r="E26" s="13">
        <v>70</v>
      </c>
      <c r="F26" s="12">
        <v>1</v>
      </c>
      <c r="G26" s="11"/>
      <c r="H26" s="14"/>
    </row>
    <row r="27" spans="1:8" ht="26.4" x14ac:dyDescent="0.3">
      <c r="A27" s="10">
        <v>12</v>
      </c>
      <c r="B27" s="11" t="s">
        <v>53</v>
      </c>
      <c r="C27" s="11"/>
      <c r="D27" s="12"/>
      <c r="E27" s="13">
        <v>0</v>
      </c>
      <c r="F27" s="12">
        <v>1</v>
      </c>
      <c r="G27" s="11" t="s">
        <v>61</v>
      </c>
      <c r="H27" s="14"/>
    </row>
    <row r="28" spans="1:8" x14ac:dyDescent="0.3">
      <c r="A28" s="18" t="s">
        <v>54</v>
      </c>
      <c r="B28" s="19"/>
      <c r="C28" s="19"/>
      <c r="D28" s="20"/>
      <c r="E28" s="20"/>
      <c r="F28" s="18" t="s">
        <v>55</v>
      </c>
      <c r="G28" s="19"/>
      <c r="H28" s="14"/>
    </row>
    <row r="29" spans="1:8" x14ac:dyDescent="0.3">
      <c r="A29" s="18" t="s">
        <v>56</v>
      </c>
      <c r="B29" s="19"/>
      <c r="C29" s="19"/>
      <c r="D29" s="20"/>
      <c r="E29" s="20"/>
      <c r="F29" s="18" t="s">
        <v>57</v>
      </c>
      <c r="G29" s="19"/>
      <c r="H29" s="14"/>
    </row>
    <row r="30" spans="1:8" x14ac:dyDescent="0.3">
      <c r="A30" s="18" t="s">
        <v>58</v>
      </c>
      <c r="B30" s="19"/>
      <c r="C30" s="19"/>
      <c r="D30" s="20"/>
      <c r="E30" s="20"/>
      <c r="F30" s="18" t="s">
        <v>59</v>
      </c>
      <c r="G30" s="19"/>
      <c r="H30" s="14"/>
    </row>
    <row r="31" spans="1:8" x14ac:dyDescent="0.3">
      <c r="A31" s="18" t="s">
        <v>60</v>
      </c>
      <c r="B31" s="19"/>
      <c r="C31" s="19"/>
      <c r="D31" s="20"/>
      <c r="E31" s="20"/>
      <c r="F31" s="19"/>
      <c r="G31" s="19"/>
      <c r="H31" s="14"/>
    </row>
    <row r="32" spans="1:8" x14ac:dyDescent="0.3">
      <c r="F32" s="23"/>
    </row>
    <row r="33" spans="3:6" x14ac:dyDescent="0.3">
      <c r="C33" t="s">
        <v>78</v>
      </c>
      <c r="F33" s="22" t="s">
        <v>67</v>
      </c>
    </row>
    <row r="34" spans="3:6" x14ac:dyDescent="0.3">
      <c r="C34" s="21" t="s">
        <v>66</v>
      </c>
      <c r="F34" s="21">
        <f>E19+E16+1200+45*8+80</f>
        <v>4295</v>
      </c>
    </row>
    <row r="36" spans="3:6" x14ac:dyDescent="0.3">
      <c r="F36" s="22" t="s">
        <v>77</v>
      </c>
    </row>
    <row r="37" spans="3:6" x14ac:dyDescent="0.3">
      <c r="C37" t="s">
        <v>79</v>
      </c>
      <c r="F37" s="21">
        <f>D39+D38+(360*4/100)+360</f>
        <v>4903.5999999999995</v>
      </c>
    </row>
    <row r="38" spans="3:6" x14ac:dyDescent="0.3">
      <c r="C38" t="s">
        <v>75</v>
      </c>
      <c r="D38" s="21">
        <f>(E19*4 /100)+E19</f>
        <v>1825.2</v>
      </c>
    </row>
    <row r="39" spans="3:6" x14ac:dyDescent="0.3">
      <c r="C39" t="s">
        <v>76</v>
      </c>
      <c r="D39">
        <f>(E16*4/100)+E16 + (500*4/100)+500+(1200*4/100)+1200</f>
        <v>2704</v>
      </c>
      <c r="F39" s="2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Zhang</dc:creator>
  <cp:lastModifiedBy>Claude Zhang</cp:lastModifiedBy>
  <dcterms:created xsi:type="dcterms:W3CDTF">2022-03-18T22:51:31Z</dcterms:created>
  <dcterms:modified xsi:type="dcterms:W3CDTF">2022-04-08T14:03:20Z</dcterms:modified>
</cp:coreProperties>
</file>