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heuniversityofliverpool-my.sharepoint.com/personal/jhodgson_liverpool_ac_uk/Documents/Condatis4Naturerecovery/Rproj/spatial_data/original/"/>
    </mc:Choice>
  </mc:AlternateContent>
  <xr:revisionPtr revIDLastSave="0" documentId="13_ncr:40009_{2D867B94-53F1-4410-B56B-B9FC58C5C331}" xr6:coauthVersionLast="47" xr6:coauthVersionMax="47" xr10:uidLastSave="{00000000-0000-0000-0000-000000000000}"/>
  <bookViews>
    <workbookView xWindow="0" yWindow="0" windowWidth="17970" windowHeight="10410" xr2:uid="{00000000-000D-0000-FFFF-FFFF00000000}"/>
  </bookViews>
  <sheets>
    <sheet name="animal_dispersal" sheetId="1" r:id="rId1"/>
    <sheet name="quantiles" sheetId="2" r:id="rId2"/>
  </sheets>
  <definedNames>
    <definedName name="_xlnm._FilterDatabase" localSheetId="0" hidden="1">animal_dispersal!$A$1:$T$86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2" l="1"/>
  <c r="D2" i="2"/>
  <c r="B2" i="2"/>
</calcChain>
</file>

<file path=xl/sharedStrings.xml><?xml version="1.0" encoding="utf-8"?>
<sst xmlns="http://schemas.openxmlformats.org/spreadsheetml/2006/main" count="540" uniqueCount="200">
  <si>
    <t>kingdom</t>
  </si>
  <si>
    <t>class</t>
  </si>
  <si>
    <t>genus</t>
  </si>
  <si>
    <t>species</t>
  </si>
  <si>
    <t>sex</t>
  </si>
  <si>
    <t xml:space="preserve">max_movement </t>
  </si>
  <si>
    <t>mean_movement</t>
  </si>
  <si>
    <t>ad_survival</t>
  </si>
  <si>
    <t>juv_survival</t>
  </si>
  <si>
    <t>lar_survival</t>
  </si>
  <si>
    <t>egg_Survival</t>
  </si>
  <si>
    <t>clutches_py</t>
  </si>
  <si>
    <t>clutch_size</t>
  </si>
  <si>
    <t>sex_ratio</t>
  </si>
  <si>
    <t>pop_dens_km2</t>
  </si>
  <si>
    <t>sexual_maturityd</t>
  </si>
  <si>
    <t>emigrants_km</t>
  </si>
  <si>
    <t>sources</t>
  </si>
  <si>
    <t>used_in_study</t>
  </si>
  <si>
    <t>Comment</t>
  </si>
  <si>
    <t>animalia</t>
  </si>
  <si>
    <t>mammalia</t>
  </si>
  <si>
    <t>microtus</t>
  </si>
  <si>
    <t>agrestis</t>
  </si>
  <si>
    <t>f</t>
  </si>
  <si>
    <t>1, 6, 7</t>
  </si>
  <si>
    <t>reptilia</t>
  </si>
  <si>
    <t>anguis</t>
  </si>
  <si>
    <t>fragilis</t>
  </si>
  <si>
    <t>mf</t>
  </si>
  <si>
    <t>22, 23, 24</t>
  </si>
  <si>
    <t>apodemus</t>
  </si>
  <si>
    <t>sylvaticus</t>
  </si>
  <si>
    <t>m</t>
  </si>
  <si>
    <t>1, 6, 16</t>
  </si>
  <si>
    <t>Mean worked out as F</t>
  </si>
  <si>
    <t>zootoca</t>
  </si>
  <si>
    <t>vivipara</t>
  </si>
  <si>
    <t>22, 23, 27, 28</t>
  </si>
  <si>
    <t>amphibia</t>
  </si>
  <si>
    <t>bufo</t>
  </si>
  <si>
    <t>32, 33</t>
  </si>
  <si>
    <t>rana</t>
  </si>
  <si>
    <t>temporaria</t>
  </si>
  <si>
    <t>32, 37, 38</t>
  </si>
  <si>
    <t>aves</t>
  </si>
  <si>
    <t>passer</t>
  </si>
  <si>
    <t>domesticus</t>
  </si>
  <si>
    <t>23, 52, 53, 56</t>
  </si>
  <si>
    <t>insecta</t>
  </si>
  <si>
    <t>hamearis</t>
  </si>
  <si>
    <t>lucina</t>
  </si>
  <si>
    <t>42, 43, 44, 45</t>
  </si>
  <si>
    <t>triturus</t>
  </si>
  <si>
    <t>cristatus</t>
  </si>
  <si>
    <t>32, 34, 35</t>
  </si>
  <si>
    <t>turdus</t>
  </si>
  <si>
    <t>merula</t>
  </si>
  <si>
    <t>alauda</t>
  </si>
  <si>
    <t>arvensis</t>
  </si>
  <si>
    <t>mus</t>
  </si>
  <si>
    <t>musculus</t>
  </si>
  <si>
    <t>1, 6</t>
  </si>
  <si>
    <t>mustela</t>
  </si>
  <si>
    <t>erminea</t>
  </si>
  <si>
    <t>1, 6, 10</t>
  </si>
  <si>
    <t>gallinula</t>
  </si>
  <si>
    <t>chloropus</t>
  </si>
  <si>
    <t>23, 52, 56</t>
  </si>
  <si>
    <t>erithacus</t>
  </si>
  <si>
    <t>rubecula</t>
  </si>
  <si>
    <t>sorex</t>
  </si>
  <si>
    <t>araneus</t>
  </si>
  <si>
    <t>1, 6, 13</t>
  </si>
  <si>
    <t>muscardinus</t>
  </si>
  <si>
    <t>avellanarius</t>
  </si>
  <si>
    <t>1, 6, 19, 20</t>
  </si>
  <si>
    <t>carduelis</t>
  </si>
  <si>
    <t>cannabina</t>
  </si>
  <si>
    <t>23, 52, 55, 56</t>
  </si>
  <si>
    <t>garrulus</t>
  </si>
  <si>
    <t>glandarius</t>
  </si>
  <si>
    <t>montanus</t>
  </si>
  <si>
    <t>fringilla</t>
  </si>
  <si>
    <t>coelebs</t>
  </si>
  <si>
    <t>parus</t>
  </si>
  <si>
    <t>caeruleus</t>
  </si>
  <si>
    <t>major</t>
  </si>
  <si>
    <t>pyrrhula</t>
  </si>
  <si>
    <t>emberiza</t>
  </si>
  <si>
    <t>schoeniclus</t>
  </si>
  <si>
    <t>chloris</t>
  </si>
  <si>
    <t>branta</t>
  </si>
  <si>
    <t>canadensis</t>
  </si>
  <si>
    <t>Vipera</t>
  </si>
  <si>
    <t>berus</t>
  </si>
  <si>
    <t>22, 23, 30, 31</t>
  </si>
  <si>
    <t>pica</t>
  </si>
  <si>
    <t>erinaceus</t>
  </si>
  <si>
    <t>europaeus</t>
  </si>
  <si>
    <t>1, 6, 21</t>
  </si>
  <si>
    <t>sturnus</t>
  </si>
  <si>
    <t>vulgaris</t>
  </si>
  <si>
    <t>sciurus</t>
  </si>
  <si>
    <t>carolinensis</t>
  </si>
  <si>
    <t>1, 11, 12</t>
  </si>
  <si>
    <t>troglodytes</t>
  </si>
  <si>
    <t>streptopelia</t>
  </si>
  <si>
    <t>turtur</t>
  </si>
  <si>
    <t>apis</t>
  </si>
  <si>
    <t>mellifera</t>
  </si>
  <si>
    <t>viscivorus</t>
  </si>
  <si>
    <t>lucanus</t>
  </si>
  <si>
    <t>cervus</t>
  </si>
  <si>
    <t>60, 61, 62</t>
  </si>
  <si>
    <t>arvicola</t>
  </si>
  <si>
    <t>amphibius</t>
  </si>
  <si>
    <t>6, 17, 18</t>
  </si>
  <si>
    <t>sitta</t>
  </si>
  <si>
    <t>europaea</t>
  </si>
  <si>
    <t>corvus</t>
  </si>
  <si>
    <t>frugilegus</t>
  </si>
  <si>
    <t>citrinella</t>
  </si>
  <si>
    <t>23, 52, 54, 55, 56</t>
  </si>
  <si>
    <t>picus</t>
  </si>
  <si>
    <t>viridis</t>
  </si>
  <si>
    <t>strix</t>
  </si>
  <si>
    <t>aluco</t>
  </si>
  <si>
    <t>monedula</t>
  </si>
  <si>
    <t>phylloscopus</t>
  </si>
  <si>
    <t>trochilus</t>
  </si>
  <si>
    <t>aegithalos</t>
  </si>
  <si>
    <t>caudatus</t>
  </si>
  <si>
    <t>columba</t>
  </si>
  <si>
    <t>palumbus</t>
  </si>
  <si>
    <t>oenanthe</t>
  </si>
  <si>
    <t>epidalea</t>
  </si>
  <si>
    <t>calamita</t>
  </si>
  <si>
    <t>32, 36</t>
  </si>
  <si>
    <t>ater</t>
  </si>
  <si>
    <t>delichon</t>
  </si>
  <si>
    <t>urbica</t>
  </si>
  <si>
    <t>hirundo</t>
  </si>
  <si>
    <t>rustica</t>
  </si>
  <si>
    <t>corone</t>
  </si>
  <si>
    <t>athene</t>
  </si>
  <si>
    <t>noctua</t>
  </si>
  <si>
    <t>muscicapa</t>
  </si>
  <si>
    <t>striata</t>
  </si>
  <si>
    <t>podarcis</t>
  </si>
  <si>
    <t>muralis</t>
  </si>
  <si>
    <t>22, 23, 29</t>
  </si>
  <si>
    <t>coronella</t>
  </si>
  <si>
    <t>austriaca</t>
  </si>
  <si>
    <t>22, 23, 25, 26</t>
  </si>
  <si>
    <t>phoenicurus</t>
  </si>
  <si>
    <t>meles</t>
  </si>
  <si>
    <t>1, 6, 48</t>
  </si>
  <si>
    <t>fulica</t>
  </si>
  <si>
    <t>atra</t>
  </si>
  <si>
    <t>motacilla</t>
  </si>
  <si>
    <t>ava</t>
  </si>
  <si>
    <t>alba</t>
  </si>
  <si>
    <t>acrocephalus</t>
  </si>
  <si>
    <t>scirpaceus</t>
  </si>
  <si>
    <t>dendrocopos</t>
  </si>
  <si>
    <t>schoenobaenus</t>
  </si>
  <si>
    <t>anas</t>
  </si>
  <si>
    <t>platyrhynchos</t>
  </si>
  <si>
    <t>riparia</t>
  </si>
  <si>
    <t>accipiter</t>
  </si>
  <si>
    <t>nisus</t>
  </si>
  <si>
    <t>sus</t>
  </si>
  <si>
    <t>scrofa</t>
  </si>
  <si>
    <t>nyctalus</t>
  </si>
  <si>
    <t>leisleri</t>
  </si>
  <si>
    <t>1, 51</t>
  </si>
  <si>
    <t>apus</t>
  </si>
  <si>
    <t>buteo</t>
  </si>
  <si>
    <t>lutra</t>
  </si>
  <si>
    <t>1, 6, 15</t>
  </si>
  <si>
    <t>falco</t>
  </si>
  <si>
    <t>tinnunculus</t>
  </si>
  <si>
    <t>cinerea</t>
  </si>
  <si>
    <t>23, 52, 53, 55, 56</t>
  </si>
  <si>
    <t>cygnus</t>
  </si>
  <si>
    <t>olor</t>
  </si>
  <si>
    <t>sylvia</t>
  </si>
  <si>
    <t>curruca</t>
  </si>
  <si>
    <t>atricapilla</t>
  </si>
  <si>
    <t>ardea</t>
  </si>
  <si>
    <t>decaocto</t>
  </si>
  <si>
    <t>vulpes</t>
  </si>
  <si>
    <t>1, 2, 3</t>
  </si>
  <si>
    <t>corax</t>
  </si>
  <si>
    <t>lepus</t>
  </si>
  <si>
    <t>1, 6, 8, 9,  85</t>
  </si>
  <si>
    <t>third-ile</t>
  </si>
  <si>
    <t>median</t>
  </si>
  <si>
    <t>two-third-ile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</si>
</sst>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86"/>
  <sheetViews>
    <sheetView tabSelected="1" workbookViewId="0">
      <selection activeCell="G26" sqref="G26"/>
    </sheetView>
  </sheetViews>
  <sheetFormatPr defaultRowHeight="15"/>
  <cols>
    <col min="7" max="7" width="24.7109375" customWidth="1"/>
  </cols>
  <sheetData>
    <row r="1" spans="1:2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>
      <c r="A2" t="s">
        <v>20</v>
      </c>
      <c r="B2" t="s">
        <v>21</v>
      </c>
      <c r="C2" t="s">
        <v>22</v>
      </c>
      <c r="D2" t="s">
        <v>23</v>
      </c>
      <c r="E2" t="s">
        <v>24</v>
      </c>
      <c r="F2">
        <v>193</v>
      </c>
      <c r="G2">
        <v>65.900000000000006</v>
      </c>
      <c r="H2">
        <v>0.5</v>
      </c>
      <c r="I2">
        <v>0.125</v>
      </c>
      <c r="L2">
        <v>3.5</v>
      </c>
      <c r="M2">
        <v>4.6500000000000004</v>
      </c>
      <c r="N2">
        <v>0.5</v>
      </c>
      <c r="O2">
        <v>194</v>
      </c>
      <c r="P2">
        <v>38</v>
      </c>
      <c r="Q2">
        <v>394.66874999999999</v>
      </c>
      <c r="R2" t="s">
        <v>25</v>
      </c>
      <c r="S2">
        <v>1</v>
      </c>
    </row>
    <row r="3" spans="1:20">
      <c r="A3" t="s">
        <v>20</v>
      </c>
      <c r="B3" t="s">
        <v>26</v>
      </c>
      <c r="C3" t="s">
        <v>27</v>
      </c>
      <c r="D3" t="s">
        <v>28</v>
      </c>
      <c r="E3" t="s">
        <v>29</v>
      </c>
      <c r="F3">
        <v>130</v>
      </c>
      <c r="G3">
        <v>68.8</v>
      </c>
      <c r="H3">
        <v>0.5</v>
      </c>
      <c r="I3">
        <v>0.5</v>
      </c>
      <c r="L3">
        <v>0.7</v>
      </c>
      <c r="M3">
        <v>9</v>
      </c>
      <c r="N3">
        <v>0.5</v>
      </c>
      <c r="O3">
        <v>171.3</v>
      </c>
      <c r="P3">
        <v>1643</v>
      </c>
      <c r="Q3">
        <v>539.59500000000003</v>
      </c>
      <c r="R3" t="s">
        <v>30</v>
      </c>
      <c r="S3">
        <v>1</v>
      </c>
    </row>
    <row r="4" spans="1:20">
      <c r="A4" t="s">
        <v>20</v>
      </c>
      <c r="B4" t="s">
        <v>21</v>
      </c>
      <c r="C4" t="s">
        <v>31</v>
      </c>
      <c r="D4" t="s">
        <v>32</v>
      </c>
      <c r="E4" t="s">
        <v>33</v>
      </c>
      <c r="F4">
        <v>450</v>
      </c>
      <c r="G4">
        <v>130.80000000000001</v>
      </c>
      <c r="H4">
        <v>0.5</v>
      </c>
      <c r="I4">
        <v>7.2899999999999996E-3</v>
      </c>
      <c r="L4">
        <v>3.75</v>
      </c>
      <c r="M4">
        <v>5.1100000000000003</v>
      </c>
      <c r="N4">
        <v>0.5</v>
      </c>
      <c r="O4">
        <v>780</v>
      </c>
      <c r="P4">
        <v>57</v>
      </c>
      <c r="Q4">
        <v>108.96180750000001</v>
      </c>
      <c r="R4" t="s">
        <v>34</v>
      </c>
      <c r="S4">
        <v>1</v>
      </c>
      <c r="T4" t="s">
        <v>35</v>
      </c>
    </row>
    <row r="5" spans="1:20">
      <c r="A5" t="s">
        <v>20</v>
      </c>
      <c r="B5" t="s">
        <v>26</v>
      </c>
      <c r="C5" t="s">
        <v>36</v>
      </c>
      <c r="D5" t="s">
        <v>37</v>
      </c>
      <c r="E5" t="s">
        <v>29</v>
      </c>
      <c r="F5">
        <v>300</v>
      </c>
      <c r="G5">
        <v>161</v>
      </c>
      <c r="H5">
        <v>0.81</v>
      </c>
      <c r="I5">
        <v>9.0999999999999998E-2</v>
      </c>
      <c r="L5">
        <v>1</v>
      </c>
      <c r="M5">
        <v>6</v>
      </c>
      <c r="N5">
        <v>0.5</v>
      </c>
      <c r="O5">
        <v>3140</v>
      </c>
      <c r="P5">
        <v>1034</v>
      </c>
      <c r="Q5">
        <v>4511.6850000000004</v>
      </c>
      <c r="R5" t="s">
        <v>38</v>
      </c>
      <c r="S5">
        <v>1</v>
      </c>
    </row>
    <row r="6" spans="1:20">
      <c r="A6" t="s">
        <v>20</v>
      </c>
      <c r="B6" t="s">
        <v>39</v>
      </c>
      <c r="C6" t="s">
        <v>40</v>
      </c>
      <c r="D6" t="s">
        <v>40</v>
      </c>
      <c r="E6" t="s">
        <v>29</v>
      </c>
      <c r="F6">
        <v>4000</v>
      </c>
      <c r="G6">
        <v>180</v>
      </c>
      <c r="H6">
        <v>0.6</v>
      </c>
      <c r="I6">
        <v>0.1</v>
      </c>
      <c r="L6">
        <v>1</v>
      </c>
      <c r="M6">
        <v>1000</v>
      </c>
      <c r="N6">
        <v>0.16500000000000001</v>
      </c>
      <c r="O6">
        <v>2270</v>
      </c>
      <c r="P6">
        <v>1460</v>
      </c>
      <c r="Q6">
        <v>93637.5</v>
      </c>
      <c r="R6" t="s">
        <v>41</v>
      </c>
      <c r="S6">
        <v>1</v>
      </c>
    </row>
    <row r="7" spans="1:20">
      <c r="A7" t="s">
        <v>20</v>
      </c>
      <c r="B7" t="s">
        <v>39</v>
      </c>
      <c r="C7" t="s">
        <v>42</v>
      </c>
      <c r="D7" t="s">
        <v>43</v>
      </c>
      <c r="E7" t="s">
        <v>29</v>
      </c>
      <c r="F7">
        <v>2214</v>
      </c>
      <c r="G7">
        <v>184.4</v>
      </c>
      <c r="H7">
        <v>0.5</v>
      </c>
      <c r="I7">
        <v>0.48</v>
      </c>
      <c r="J7">
        <v>0.06</v>
      </c>
      <c r="K7">
        <v>0.5</v>
      </c>
      <c r="L7">
        <v>1</v>
      </c>
      <c r="M7">
        <v>4000</v>
      </c>
      <c r="N7">
        <v>0.25</v>
      </c>
      <c r="O7">
        <v>218.6</v>
      </c>
      <c r="P7">
        <v>1460</v>
      </c>
      <c r="Q7">
        <v>6295.68</v>
      </c>
      <c r="R7" t="s">
        <v>44</v>
      </c>
      <c r="S7">
        <v>1</v>
      </c>
      <c r="T7" t="s">
        <v>35</v>
      </c>
    </row>
    <row r="8" spans="1:20">
      <c r="A8" t="s">
        <v>20</v>
      </c>
      <c r="B8" t="s">
        <v>45</v>
      </c>
      <c r="C8" t="s">
        <v>46</v>
      </c>
      <c r="D8" t="s">
        <v>47</v>
      </c>
      <c r="E8" t="s">
        <v>29</v>
      </c>
      <c r="G8">
        <v>206</v>
      </c>
      <c r="H8">
        <v>0.56999999999999995</v>
      </c>
      <c r="I8">
        <v>0.5</v>
      </c>
      <c r="L8">
        <v>3.25</v>
      </c>
      <c r="M8">
        <v>4.3</v>
      </c>
      <c r="N8">
        <v>0.5</v>
      </c>
      <c r="O8">
        <v>23.7</v>
      </c>
      <c r="P8">
        <v>182</v>
      </c>
      <c r="Q8">
        <v>192.5625</v>
      </c>
      <c r="R8" t="s">
        <v>48</v>
      </c>
      <c r="S8">
        <v>1</v>
      </c>
    </row>
    <row r="9" spans="1:20">
      <c r="A9" t="s">
        <v>20</v>
      </c>
      <c r="B9" t="s">
        <v>49</v>
      </c>
      <c r="C9" t="s">
        <v>50</v>
      </c>
      <c r="D9" t="s">
        <v>51</v>
      </c>
      <c r="E9" t="s">
        <v>24</v>
      </c>
      <c r="F9">
        <v>4000</v>
      </c>
      <c r="G9">
        <v>250</v>
      </c>
      <c r="H9">
        <v>0.5</v>
      </c>
      <c r="I9">
        <v>0.5</v>
      </c>
      <c r="J9">
        <v>0.73</v>
      </c>
      <c r="K9">
        <v>0.5</v>
      </c>
      <c r="L9">
        <v>1</v>
      </c>
      <c r="M9">
        <v>3</v>
      </c>
      <c r="N9">
        <v>0.1</v>
      </c>
      <c r="O9">
        <v>8900</v>
      </c>
      <c r="Q9">
        <v>974.55</v>
      </c>
      <c r="R9" t="s">
        <v>52</v>
      </c>
      <c r="S9">
        <v>1</v>
      </c>
    </row>
    <row r="10" spans="1:20">
      <c r="A10" t="s">
        <v>20</v>
      </c>
      <c r="B10" t="s">
        <v>39</v>
      </c>
      <c r="C10" t="s">
        <v>53</v>
      </c>
      <c r="D10" t="s">
        <v>54</v>
      </c>
      <c r="E10" t="s">
        <v>29</v>
      </c>
      <c r="F10">
        <v>1290</v>
      </c>
      <c r="G10">
        <v>254</v>
      </c>
      <c r="H10">
        <v>0.76</v>
      </c>
      <c r="I10">
        <v>0.26</v>
      </c>
      <c r="J10">
        <v>0.15</v>
      </c>
      <c r="K10">
        <v>0.5</v>
      </c>
      <c r="L10">
        <v>1</v>
      </c>
      <c r="M10">
        <v>250</v>
      </c>
      <c r="N10">
        <v>0.125</v>
      </c>
      <c r="O10">
        <v>1100</v>
      </c>
      <c r="P10">
        <v>974</v>
      </c>
      <c r="Q10">
        <v>2792.96875</v>
      </c>
      <c r="R10" t="s">
        <v>55</v>
      </c>
      <c r="S10">
        <v>1</v>
      </c>
    </row>
    <row r="11" spans="1:20">
      <c r="A11" t="s">
        <v>20</v>
      </c>
      <c r="B11" t="s">
        <v>45</v>
      </c>
      <c r="C11" t="s">
        <v>56</v>
      </c>
      <c r="D11" t="s">
        <v>57</v>
      </c>
      <c r="E11" t="s">
        <v>29</v>
      </c>
      <c r="G11">
        <v>264</v>
      </c>
      <c r="H11">
        <v>0.56999999999999995</v>
      </c>
      <c r="I11">
        <v>0.43</v>
      </c>
      <c r="L11">
        <v>4</v>
      </c>
      <c r="M11">
        <v>4</v>
      </c>
      <c r="N11">
        <v>0.5</v>
      </c>
      <c r="O11">
        <v>18.100000000000001</v>
      </c>
      <c r="P11">
        <v>365</v>
      </c>
      <c r="Q11">
        <v>144.80000000000001</v>
      </c>
      <c r="R11" t="s">
        <v>48</v>
      </c>
      <c r="S11">
        <v>1</v>
      </c>
    </row>
    <row r="12" spans="1:20">
      <c r="A12" t="s">
        <v>20</v>
      </c>
      <c r="B12" t="s">
        <v>45</v>
      </c>
      <c r="C12" t="s">
        <v>58</v>
      </c>
      <c r="D12" t="s">
        <v>59</v>
      </c>
      <c r="E12" t="s">
        <v>29</v>
      </c>
      <c r="G12">
        <v>302</v>
      </c>
      <c r="H12">
        <v>0.67</v>
      </c>
      <c r="I12">
        <v>0.5</v>
      </c>
      <c r="L12">
        <v>2</v>
      </c>
      <c r="M12">
        <v>3.4</v>
      </c>
      <c r="N12">
        <v>0.5</v>
      </c>
      <c r="O12">
        <v>10.7</v>
      </c>
      <c r="P12">
        <v>365</v>
      </c>
      <c r="Q12">
        <v>55.121212120000003</v>
      </c>
      <c r="R12" t="s">
        <v>48</v>
      </c>
      <c r="S12">
        <v>1</v>
      </c>
    </row>
    <row r="13" spans="1:20">
      <c r="A13" t="s">
        <v>20</v>
      </c>
      <c r="B13" t="s">
        <v>21</v>
      </c>
      <c r="C13" t="s">
        <v>60</v>
      </c>
      <c r="D13" t="s">
        <v>61</v>
      </c>
      <c r="E13" t="s">
        <v>29</v>
      </c>
      <c r="F13">
        <v>1500</v>
      </c>
      <c r="G13">
        <v>436</v>
      </c>
      <c r="H13">
        <v>0.5</v>
      </c>
      <c r="I13">
        <v>7.2899999999999996E-3</v>
      </c>
      <c r="L13">
        <v>4.5</v>
      </c>
      <c r="M13">
        <v>5.5</v>
      </c>
      <c r="N13">
        <v>0.5</v>
      </c>
      <c r="O13">
        <v>4981.53</v>
      </c>
      <c r="P13">
        <v>64</v>
      </c>
      <c r="Q13">
        <v>898.80500410000002</v>
      </c>
      <c r="R13" t="s">
        <v>62</v>
      </c>
      <c r="S13">
        <v>1</v>
      </c>
      <c r="T13" t="s">
        <v>35</v>
      </c>
    </row>
    <row r="14" spans="1:20">
      <c r="A14" t="s">
        <v>20</v>
      </c>
      <c r="B14" t="s">
        <v>21</v>
      </c>
      <c r="C14" t="s">
        <v>63</v>
      </c>
      <c r="D14" t="s">
        <v>64</v>
      </c>
      <c r="E14" t="s">
        <v>24</v>
      </c>
      <c r="F14">
        <v>1000</v>
      </c>
      <c r="G14">
        <v>510</v>
      </c>
      <c r="H14">
        <v>0.5</v>
      </c>
      <c r="I14">
        <v>0.42</v>
      </c>
      <c r="L14">
        <v>1</v>
      </c>
      <c r="M14">
        <v>6.74</v>
      </c>
      <c r="N14">
        <v>0.5</v>
      </c>
      <c r="O14">
        <v>0.6</v>
      </c>
      <c r="P14">
        <v>93</v>
      </c>
      <c r="Q14">
        <v>1.69848</v>
      </c>
      <c r="R14" t="s">
        <v>65</v>
      </c>
      <c r="S14">
        <v>1</v>
      </c>
    </row>
    <row r="15" spans="1:20">
      <c r="A15" t="s">
        <v>20</v>
      </c>
      <c r="B15" t="s">
        <v>45</v>
      </c>
      <c r="C15" t="s">
        <v>66</v>
      </c>
      <c r="D15" t="s">
        <v>67</v>
      </c>
      <c r="E15" t="s">
        <v>29</v>
      </c>
      <c r="G15">
        <v>536</v>
      </c>
      <c r="H15">
        <v>0.5</v>
      </c>
      <c r="I15">
        <v>0.5</v>
      </c>
      <c r="L15">
        <v>2</v>
      </c>
      <c r="M15">
        <v>7</v>
      </c>
      <c r="N15">
        <v>0.5</v>
      </c>
      <c r="O15">
        <v>3.7</v>
      </c>
      <c r="P15">
        <v>365</v>
      </c>
      <c r="Q15">
        <v>25.9</v>
      </c>
      <c r="R15" t="s">
        <v>68</v>
      </c>
      <c r="S15">
        <v>1</v>
      </c>
    </row>
    <row r="16" spans="1:20">
      <c r="A16" t="s">
        <v>20</v>
      </c>
      <c r="B16" t="s">
        <v>45</v>
      </c>
      <c r="C16" t="s">
        <v>69</v>
      </c>
      <c r="D16" t="s">
        <v>70</v>
      </c>
      <c r="E16" t="s">
        <v>29</v>
      </c>
      <c r="G16">
        <v>571</v>
      </c>
      <c r="H16">
        <v>0.38</v>
      </c>
      <c r="I16">
        <v>0.28000000000000003</v>
      </c>
      <c r="L16">
        <v>2</v>
      </c>
      <c r="M16">
        <v>5.0999999999999996</v>
      </c>
      <c r="N16">
        <v>0.5</v>
      </c>
      <c r="O16">
        <v>13</v>
      </c>
      <c r="P16">
        <v>365</v>
      </c>
      <c r="Q16">
        <v>29.941935480000001</v>
      </c>
      <c r="R16" t="s">
        <v>48</v>
      </c>
      <c r="S16">
        <v>1</v>
      </c>
    </row>
    <row r="17" spans="1:20">
      <c r="A17" t="s">
        <v>20</v>
      </c>
      <c r="B17" t="s">
        <v>21</v>
      </c>
      <c r="C17" t="s">
        <v>71</v>
      </c>
      <c r="D17" t="s">
        <v>72</v>
      </c>
      <c r="E17" t="s">
        <v>29</v>
      </c>
      <c r="F17">
        <v>2000</v>
      </c>
      <c r="G17">
        <v>581.4</v>
      </c>
      <c r="H17">
        <v>0.5</v>
      </c>
      <c r="I17">
        <v>0.2</v>
      </c>
      <c r="L17">
        <v>2</v>
      </c>
      <c r="M17">
        <v>6.56</v>
      </c>
      <c r="N17">
        <v>0.5</v>
      </c>
      <c r="O17">
        <v>1800</v>
      </c>
      <c r="P17">
        <v>312</v>
      </c>
      <c r="Q17">
        <v>4723.2</v>
      </c>
      <c r="R17" t="s">
        <v>73</v>
      </c>
      <c r="S17">
        <v>1</v>
      </c>
      <c r="T17" t="s">
        <v>35</v>
      </c>
    </row>
    <row r="18" spans="1:20">
      <c r="A18" t="s">
        <v>20</v>
      </c>
      <c r="B18" t="s">
        <v>21</v>
      </c>
      <c r="C18" t="s">
        <v>74</v>
      </c>
      <c r="D18" t="s">
        <v>75</v>
      </c>
      <c r="E18" t="s">
        <v>24</v>
      </c>
      <c r="F18">
        <v>840</v>
      </c>
      <c r="G18">
        <v>598</v>
      </c>
      <c r="H18">
        <v>0.4</v>
      </c>
      <c r="I18">
        <v>0.3</v>
      </c>
      <c r="L18">
        <v>1.5</v>
      </c>
      <c r="M18">
        <v>4.3</v>
      </c>
      <c r="N18">
        <v>0.5</v>
      </c>
      <c r="O18">
        <v>220</v>
      </c>
      <c r="P18">
        <v>346</v>
      </c>
      <c r="Q18">
        <v>354.75</v>
      </c>
      <c r="R18" t="s">
        <v>76</v>
      </c>
      <c r="S18">
        <v>1</v>
      </c>
    </row>
    <row r="19" spans="1:20">
      <c r="A19" t="s">
        <v>20</v>
      </c>
      <c r="B19" t="s">
        <v>45</v>
      </c>
      <c r="C19" t="s">
        <v>77</v>
      </c>
      <c r="D19" t="s">
        <v>78</v>
      </c>
      <c r="E19" t="s">
        <v>29</v>
      </c>
      <c r="G19">
        <v>694</v>
      </c>
      <c r="H19">
        <v>0.39</v>
      </c>
      <c r="I19">
        <v>0.5</v>
      </c>
      <c r="L19">
        <v>2.5</v>
      </c>
      <c r="M19">
        <v>4.9000000000000004</v>
      </c>
      <c r="N19">
        <v>0.5</v>
      </c>
      <c r="O19">
        <v>8.6</v>
      </c>
      <c r="P19">
        <v>365</v>
      </c>
      <c r="Q19">
        <v>43.176229509999999</v>
      </c>
      <c r="R19" t="s">
        <v>79</v>
      </c>
      <c r="S19">
        <v>1</v>
      </c>
    </row>
    <row r="20" spans="1:20">
      <c r="A20" t="s">
        <v>20</v>
      </c>
      <c r="B20" t="s">
        <v>45</v>
      </c>
      <c r="C20" t="s">
        <v>80</v>
      </c>
      <c r="D20" t="s">
        <v>81</v>
      </c>
      <c r="E20" t="s">
        <v>29</v>
      </c>
      <c r="G20">
        <v>702</v>
      </c>
      <c r="H20">
        <v>0.5</v>
      </c>
      <c r="I20">
        <v>0.5</v>
      </c>
      <c r="L20">
        <v>1</v>
      </c>
      <c r="M20">
        <v>5</v>
      </c>
      <c r="N20">
        <v>0.5</v>
      </c>
      <c r="O20">
        <v>3.4</v>
      </c>
      <c r="P20">
        <v>365</v>
      </c>
      <c r="Q20">
        <v>8.5</v>
      </c>
      <c r="R20" t="s">
        <v>68</v>
      </c>
      <c r="S20">
        <v>1</v>
      </c>
    </row>
    <row r="21" spans="1:20">
      <c r="A21" t="s">
        <v>20</v>
      </c>
      <c r="B21" t="s">
        <v>45</v>
      </c>
      <c r="C21" t="s">
        <v>46</v>
      </c>
      <c r="D21" t="s">
        <v>82</v>
      </c>
      <c r="E21" t="s">
        <v>29</v>
      </c>
      <c r="G21">
        <v>717</v>
      </c>
      <c r="H21">
        <v>0.35</v>
      </c>
      <c r="I21">
        <v>0.5</v>
      </c>
      <c r="L21">
        <v>2.5</v>
      </c>
      <c r="M21">
        <v>5</v>
      </c>
      <c r="N21">
        <v>0.5</v>
      </c>
      <c r="O21">
        <v>6.7</v>
      </c>
      <c r="P21">
        <v>341</v>
      </c>
      <c r="Q21">
        <v>32.21153846</v>
      </c>
      <c r="R21" t="s">
        <v>79</v>
      </c>
      <c r="S21">
        <v>1</v>
      </c>
    </row>
    <row r="22" spans="1:20">
      <c r="A22" t="s">
        <v>20</v>
      </c>
      <c r="B22" t="s">
        <v>45</v>
      </c>
      <c r="C22" t="s">
        <v>83</v>
      </c>
      <c r="D22" t="s">
        <v>84</v>
      </c>
      <c r="E22" t="s">
        <v>29</v>
      </c>
      <c r="G22">
        <v>787</v>
      </c>
      <c r="H22">
        <v>0.56999999999999995</v>
      </c>
      <c r="I22">
        <v>0.5</v>
      </c>
      <c r="L22">
        <v>1</v>
      </c>
      <c r="M22">
        <v>4.5</v>
      </c>
      <c r="N22">
        <v>0.5</v>
      </c>
      <c r="O22">
        <v>17.8</v>
      </c>
      <c r="P22">
        <v>365</v>
      </c>
      <c r="Q22">
        <v>46.56976744</v>
      </c>
      <c r="R22" t="s">
        <v>48</v>
      </c>
      <c r="S22">
        <v>1</v>
      </c>
    </row>
    <row r="23" spans="1:20">
      <c r="A23" t="s">
        <v>20</v>
      </c>
      <c r="B23" t="s">
        <v>45</v>
      </c>
      <c r="C23" t="s">
        <v>85</v>
      </c>
      <c r="D23" t="s">
        <v>86</v>
      </c>
      <c r="E23" t="s">
        <v>29</v>
      </c>
      <c r="G23">
        <v>796</v>
      </c>
      <c r="H23">
        <v>0.48</v>
      </c>
      <c r="I23">
        <v>0.26</v>
      </c>
      <c r="L23">
        <v>1.5</v>
      </c>
      <c r="M23">
        <v>8</v>
      </c>
      <c r="N23">
        <v>0.5</v>
      </c>
      <c r="O23">
        <v>14.1</v>
      </c>
      <c r="P23">
        <v>365</v>
      </c>
      <c r="Q23">
        <v>42.3</v>
      </c>
      <c r="R23" t="s">
        <v>48</v>
      </c>
      <c r="S23">
        <v>1</v>
      </c>
    </row>
    <row r="24" spans="1:20">
      <c r="A24" t="s">
        <v>20</v>
      </c>
      <c r="B24" t="s">
        <v>45</v>
      </c>
      <c r="C24" t="s">
        <v>85</v>
      </c>
      <c r="D24" t="s">
        <v>87</v>
      </c>
      <c r="E24" t="s">
        <v>29</v>
      </c>
      <c r="G24">
        <v>797</v>
      </c>
      <c r="H24">
        <v>0.52</v>
      </c>
      <c r="I24">
        <v>0.39</v>
      </c>
      <c r="L24">
        <v>1.5</v>
      </c>
      <c r="M24">
        <v>8.6</v>
      </c>
      <c r="N24">
        <v>0.5</v>
      </c>
      <c r="O24">
        <v>8.8000000000000007</v>
      </c>
      <c r="P24">
        <v>365</v>
      </c>
      <c r="Q24">
        <v>46.1175</v>
      </c>
      <c r="R24" t="s">
        <v>48</v>
      </c>
      <c r="S24">
        <v>1</v>
      </c>
    </row>
    <row r="25" spans="1:20">
      <c r="A25" t="s">
        <v>20</v>
      </c>
      <c r="B25" t="s">
        <v>45</v>
      </c>
      <c r="C25" t="s">
        <v>88</v>
      </c>
      <c r="D25" t="s">
        <v>88</v>
      </c>
      <c r="E25" t="s">
        <v>29</v>
      </c>
      <c r="G25">
        <v>852</v>
      </c>
      <c r="H25">
        <v>0.41</v>
      </c>
      <c r="I25">
        <v>0.5</v>
      </c>
      <c r="L25">
        <v>1.5</v>
      </c>
      <c r="M25">
        <v>4.5</v>
      </c>
      <c r="N25">
        <v>0.5</v>
      </c>
      <c r="O25">
        <v>3.5</v>
      </c>
      <c r="P25">
        <v>365</v>
      </c>
      <c r="Q25">
        <v>10.010593220000001</v>
      </c>
      <c r="R25" t="s">
        <v>48</v>
      </c>
      <c r="S25">
        <v>1</v>
      </c>
    </row>
    <row r="26" spans="1:20">
      <c r="A26" t="s">
        <v>20</v>
      </c>
      <c r="B26" t="s">
        <v>45</v>
      </c>
      <c r="C26" t="s">
        <v>89</v>
      </c>
      <c r="D26" t="s">
        <v>90</v>
      </c>
      <c r="E26" t="s">
        <v>29</v>
      </c>
      <c r="G26">
        <v>952</v>
      </c>
      <c r="H26">
        <v>0.52</v>
      </c>
      <c r="I26">
        <v>0.5</v>
      </c>
      <c r="L26">
        <v>2.5</v>
      </c>
      <c r="M26">
        <v>4.5</v>
      </c>
      <c r="N26">
        <v>0.5</v>
      </c>
      <c r="O26">
        <v>4.3</v>
      </c>
      <c r="P26">
        <v>365</v>
      </c>
      <c r="Q26">
        <v>25.1953125</v>
      </c>
      <c r="R26" t="s">
        <v>48</v>
      </c>
      <c r="S26">
        <v>1</v>
      </c>
    </row>
    <row r="27" spans="1:20">
      <c r="A27" t="s">
        <v>20</v>
      </c>
      <c r="B27" t="s">
        <v>45</v>
      </c>
      <c r="C27" t="s">
        <v>77</v>
      </c>
      <c r="D27" t="s">
        <v>91</v>
      </c>
      <c r="E27" t="s">
        <v>29</v>
      </c>
      <c r="G27">
        <v>954</v>
      </c>
      <c r="H27">
        <v>0.5</v>
      </c>
      <c r="I27">
        <v>0.5</v>
      </c>
      <c r="L27">
        <v>2.5</v>
      </c>
      <c r="M27">
        <v>4.9000000000000004</v>
      </c>
      <c r="N27">
        <v>0.5</v>
      </c>
      <c r="O27">
        <v>9.8000000000000007</v>
      </c>
      <c r="P27">
        <v>365</v>
      </c>
      <c r="Q27">
        <v>60.024999999999999</v>
      </c>
      <c r="R27" t="s">
        <v>68</v>
      </c>
      <c r="S27">
        <v>1</v>
      </c>
    </row>
    <row r="28" spans="1:20">
      <c r="A28" t="s">
        <v>20</v>
      </c>
      <c r="B28" t="s">
        <v>45</v>
      </c>
      <c r="C28" t="s">
        <v>92</v>
      </c>
      <c r="D28" t="s">
        <v>93</v>
      </c>
      <c r="E28" t="s">
        <v>29</v>
      </c>
      <c r="G28">
        <v>969</v>
      </c>
      <c r="H28">
        <v>0.74</v>
      </c>
      <c r="I28">
        <v>0.45</v>
      </c>
      <c r="L28">
        <v>1</v>
      </c>
      <c r="M28">
        <v>5.0999999999999996</v>
      </c>
      <c r="N28">
        <v>0.5</v>
      </c>
      <c r="O28">
        <v>10.4</v>
      </c>
      <c r="P28">
        <v>730</v>
      </c>
      <c r="Q28">
        <v>45.9</v>
      </c>
      <c r="R28" t="s">
        <v>48</v>
      </c>
      <c r="S28">
        <v>1</v>
      </c>
    </row>
    <row r="29" spans="1:20">
      <c r="A29" t="s">
        <v>20</v>
      </c>
      <c r="B29" t="s">
        <v>26</v>
      </c>
      <c r="C29" t="s">
        <v>94</v>
      </c>
      <c r="D29" t="s">
        <v>95</v>
      </c>
      <c r="E29" t="s">
        <v>29</v>
      </c>
      <c r="F29">
        <v>1900</v>
      </c>
      <c r="G29">
        <v>1010.6</v>
      </c>
      <c r="H29">
        <v>0.5</v>
      </c>
      <c r="I29">
        <v>0.21</v>
      </c>
      <c r="L29">
        <v>1</v>
      </c>
      <c r="M29">
        <v>10.5</v>
      </c>
      <c r="N29">
        <v>0.4</v>
      </c>
      <c r="O29">
        <v>620</v>
      </c>
      <c r="P29">
        <v>1460</v>
      </c>
      <c r="Q29">
        <v>1093.68</v>
      </c>
      <c r="R29" t="s">
        <v>96</v>
      </c>
      <c r="S29">
        <v>1</v>
      </c>
      <c r="T29" t="s">
        <v>35</v>
      </c>
    </row>
    <row r="30" spans="1:20">
      <c r="A30" t="s">
        <v>20</v>
      </c>
      <c r="B30" t="s">
        <v>45</v>
      </c>
      <c r="C30" t="s">
        <v>97</v>
      </c>
      <c r="D30" t="s">
        <v>97</v>
      </c>
      <c r="E30" t="s">
        <v>29</v>
      </c>
      <c r="G30" s="1">
        <v>1033</v>
      </c>
      <c r="H30">
        <v>0.47</v>
      </c>
      <c r="I30">
        <v>0.35</v>
      </c>
      <c r="L30">
        <v>1</v>
      </c>
      <c r="M30">
        <v>6</v>
      </c>
      <c r="N30">
        <v>0.5</v>
      </c>
      <c r="O30">
        <v>6.5</v>
      </c>
      <c r="P30">
        <v>637</v>
      </c>
      <c r="Q30">
        <v>12.877358490000001</v>
      </c>
      <c r="R30" t="s">
        <v>48</v>
      </c>
      <c r="S30">
        <v>1</v>
      </c>
    </row>
    <row r="31" spans="1:20">
      <c r="A31" t="s">
        <v>20</v>
      </c>
      <c r="B31" t="s">
        <v>45</v>
      </c>
      <c r="C31" t="s">
        <v>85</v>
      </c>
      <c r="D31" t="s">
        <v>82</v>
      </c>
      <c r="E31" t="s">
        <v>29</v>
      </c>
      <c r="G31">
        <v>1063</v>
      </c>
      <c r="H31">
        <v>0.6</v>
      </c>
      <c r="I31">
        <v>0.5</v>
      </c>
      <c r="L31">
        <v>1</v>
      </c>
      <c r="M31">
        <v>7.5</v>
      </c>
      <c r="N31">
        <v>0.5</v>
      </c>
      <c r="O31">
        <v>2.8</v>
      </c>
      <c r="P31">
        <v>365</v>
      </c>
      <c r="Q31">
        <v>13.125</v>
      </c>
      <c r="R31" t="s">
        <v>48</v>
      </c>
      <c r="S31">
        <v>1</v>
      </c>
    </row>
    <row r="32" spans="1:20">
      <c r="A32" t="s">
        <v>20</v>
      </c>
      <c r="B32" t="s">
        <v>21</v>
      </c>
      <c r="C32" t="s">
        <v>98</v>
      </c>
      <c r="D32" t="s">
        <v>99</v>
      </c>
      <c r="E32" t="s">
        <v>24</v>
      </c>
      <c r="F32">
        <v>3780</v>
      </c>
      <c r="G32">
        <v>1098.8</v>
      </c>
      <c r="H32">
        <v>0.5</v>
      </c>
      <c r="I32">
        <v>0.36</v>
      </c>
      <c r="L32">
        <v>1.5</v>
      </c>
      <c r="M32">
        <v>4.6399999999999997</v>
      </c>
      <c r="N32">
        <v>0.5</v>
      </c>
      <c r="O32">
        <v>123</v>
      </c>
      <c r="P32">
        <v>265</v>
      </c>
      <c r="Q32">
        <v>308.18880000000001</v>
      </c>
      <c r="R32" t="s">
        <v>100</v>
      </c>
      <c r="S32">
        <v>1</v>
      </c>
      <c r="T32" t="s">
        <v>35</v>
      </c>
    </row>
    <row r="33" spans="1:19">
      <c r="A33" t="s">
        <v>20</v>
      </c>
      <c r="B33" t="s">
        <v>45</v>
      </c>
      <c r="C33" t="s">
        <v>101</v>
      </c>
      <c r="D33" t="s">
        <v>102</v>
      </c>
      <c r="E33" t="s">
        <v>29</v>
      </c>
      <c r="G33">
        <v>1100</v>
      </c>
      <c r="H33">
        <v>0.47</v>
      </c>
      <c r="I33">
        <v>0.35</v>
      </c>
      <c r="L33">
        <v>2</v>
      </c>
      <c r="M33">
        <v>5</v>
      </c>
      <c r="N33">
        <v>0.5</v>
      </c>
      <c r="O33">
        <v>24.2</v>
      </c>
      <c r="P33">
        <v>455</v>
      </c>
      <c r="Q33">
        <v>79.90566038</v>
      </c>
      <c r="R33" t="s">
        <v>48</v>
      </c>
      <c r="S33">
        <v>1</v>
      </c>
    </row>
    <row r="34" spans="1:19">
      <c r="A34" t="s">
        <v>20</v>
      </c>
      <c r="B34" t="s">
        <v>21</v>
      </c>
      <c r="C34" t="s">
        <v>103</v>
      </c>
      <c r="D34" t="s">
        <v>104</v>
      </c>
      <c r="E34" t="s">
        <v>33</v>
      </c>
      <c r="F34">
        <v>3230</v>
      </c>
      <c r="G34">
        <v>1100</v>
      </c>
      <c r="H34">
        <v>0.5</v>
      </c>
      <c r="I34">
        <v>0.36</v>
      </c>
      <c r="L34">
        <v>2</v>
      </c>
      <c r="M34">
        <v>2.98</v>
      </c>
      <c r="N34">
        <v>0.5</v>
      </c>
      <c r="O34">
        <v>690</v>
      </c>
      <c r="P34">
        <v>337</v>
      </c>
      <c r="Q34">
        <v>1480.4639999999999</v>
      </c>
      <c r="R34" t="s">
        <v>105</v>
      </c>
      <c r="S34">
        <v>1</v>
      </c>
    </row>
    <row r="35" spans="1:19">
      <c r="A35" t="s">
        <v>20</v>
      </c>
      <c r="B35" t="s">
        <v>45</v>
      </c>
      <c r="C35" t="s">
        <v>106</v>
      </c>
      <c r="D35" t="s">
        <v>106</v>
      </c>
      <c r="E35" t="s">
        <v>29</v>
      </c>
      <c r="G35">
        <v>1170</v>
      </c>
      <c r="H35">
        <v>0.5</v>
      </c>
      <c r="I35">
        <v>0.5</v>
      </c>
      <c r="L35">
        <v>1.5</v>
      </c>
      <c r="M35">
        <v>5.6</v>
      </c>
      <c r="N35">
        <v>0.5</v>
      </c>
      <c r="O35">
        <v>15.4</v>
      </c>
      <c r="P35">
        <v>365</v>
      </c>
      <c r="Q35">
        <v>64.680000000000007</v>
      </c>
      <c r="R35" t="s">
        <v>68</v>
      </c>
      <c r="S35">
        <v>1</v>
      </c>
    </row>
    <row r="36" spans="1:19">
      <c r="A36" t="s">
        <v>20</v>
      </c>
      <c r="B36" t="s">
        <v>45</v>
      </c>
      <c r="C36" t="s">
        <v>107</v>
      </c>
      <c r="D36" t="s">
        <v>108</v>
      </c>
      <c r="E36" t="s">
        <v>29</v>
      </c>
      <c r="G36">
        <v>1300</v>
      </c>
      <c r="H36">
        <v>0.5</v>
      </c>
      <c r="I36">
        <v>0.5</v>
      </c>
      <c r="L36">
        <v>2.5</v>
      </c>
      <c r="M36">
        <v>2</v>
      </c>
      <c r="N36">
        <v>0.5</v>
      </c>
      <c r="O36">
        <v>1.7</v>
      </c>
      <c r="P36">
        <v>365</v>
      </c>
      <c r="Q36">
        <v>4.25</v>
      </c>
      <c r="R36" t="s">
        <v>68</v>
      </c>
      <c r="S36">
        <v>1</v>
      </c>
    </row>
    <row r="37" spans="1:19">
      <c r="A37" t="s">
        <v>20</v>
      </c>
      <c r="B37" t="s">
        <v>49</v>
      </c>
      <c r="C37" t="s">
        <v>109</v>
      </c>
      <c r="D37" t="s">
        <v>110</v>
      </c>
      <c r="E37" t="s">
        <v>29</v>
      </c>
      <c r="F37">
        <v>4500</v>
      </c>
      <c r="G37">
        <v>1302.857143</v>
      </c>
      <c r="Q37">
        <v>15000</v>
      </c>
      <c r="R37">
        <v>66</v>
      </c>
      <c r="S37">
        <v>1</v>
      </c>
    </row>
    <row r="38" spans="1:19">
      <c r="A38" t="s">
        <v>20</v>
      </c>
      <c r="B38" t="s">
        <v>45</v>
      </c>
      <c r="C38" t="s">
        <v>56</v>
      </c>
      <c r="D38" t="s">
        <v>111</v>
      </c>
      <c r="E38" t="s">
        <v>29</v>
      </c>
      <c r="G38">
        <v>1490</v>
      </c>
      <c r="H38">
        <v>0.52</v>
      </c>
      <c r="I38">
        <v>0.36</v>
      </c>
      <c r="L38">
        <v>2</v>
      </c>
      <c r="M38">
        <v>3.9</v>
      </c>
      <c r="N38">
        <v>0.5</v>
      </c>
      <c r="O38">
        <v>3.6</v>
      </c>
      <c r="P38">
        <v>365</v>
      </c>
      <c r="Q38">
        <v>10.53</v>
      </c>
      <c r="R38" t="s">
        <v>48</v>
      </c>
      <c r="S38">
        <v>1</v>
      </c>
    </row>
    <row r="39" spans="1:19">
      <c r="A39" t="s">
        <v>20</v>
      </c>
      <c r="B39" t="s">
        <v>45</v>
      </c>
      <c r="C39" t="s">
        <v>77</v>
      </c>
      <c r="D39" t="s">
        <v>77</v>
      </c>
      <c r="E39" t="s">
        <v>29</v>
      </c>
      <c r="G39">
        <v>1663</v>
      </c>
      <c r="H39">
        <v>0.43</v>
      </c>
      <c r="I39">
        <v>0.5</v>
      </c>
      <c r="L39">
        <v>2.5</v>
      </c>
      <c r="M39">
        <v>4.9000000000000004</v>
      </c>
      <c r="N39">
        <v>0.5</v>
      </c>
      <c r="O39">
        <v>6</v>
      </c>
      <c r="P39">
        <v>365</v>
      </c>
      <c r="Q39">
        <v>32.236842109999998</v>
      </c>
      <c r="R39" t="s">
        <v>48</v>
      </c>
      <c r="S39">
        <v>1</v>
      </c>
    </row>
    <row r="40" spans="1:19">
      <c r="A40" t="s">
        <v>20</v>
      </c>
      <c r="B40" t="s">
        <v>49</v>
      </c>
      <c r="C40" t="s">
        <v>112</v>
      </c>
      <c r="D40" t="s">
        <v>113</v>
      </c>
      <c r="E40" t="s">
        <v>24</v>
      </c>
      <c r="G40">
        <v>1719</v>
      </c>
      <c r="H40">
        <v>0.5</v>
      </c>
      <c r="I40">
        <v>0.5</v>
      </c>
      <c r="J40">
        <v>0.5</v>
      </c>
      <c r="K40">
        <v>0.5</v>
      </c>
      <c r="L40">
        <v>1</v>
      </c>
      <c r="M40">
        <v>16</v>
      </c>
      <c r="N40">
        <v>0.75</v>
      </c>
      <c r="O40">
        <v>30.6</v>
      </c>
      <c r="Q40">
        <v>22.95</v>
      </c>
      <c r="R40" t="s">
        <v>114</v>
      </c>
      <c r="S40">
        <v>1</v>
      </c>
    </row>
    <row r="41" spans="1:19">
      <c r="A41" t="s">
        <v>20</v>
      </c>
      <c r="B41" t="s">
        <v>21</v>
      </c>
      <c r="C41" t="s">
        <v>115</v>
      </c>
      <c r="D41" t="s">
        <v>116</v>
      </c>
      <c r="E41" t="s">
        <v>29</v>
      </c>
      <c r="F41">
        <v>8000</v>
      </c>
      <c r="G41">
        <v>1800</v>
      </c>
      <c r="H41">
        <v>0.5</v>
      </c>
      <c r="I41">
        <v>0.1</v>
      </c>
      <c r="L41">
        <v>1.9</v>
      </c>
      <c r="M41">
        <v>2.5299999999999998</v>
      </c>
      <c r="N41">
        <v>0.5</v>
      </c>
      <c r="O41">
        <v>7.75</v>
      </c>
      <c r="P41">
        <v>56</v>
      </c>
      <c r="Q41">
        <v>3.725425</v>
      </c>
      <c r="R41" t="s">
        <v>117</v>
      </c>
      <c r="S41">
        <v>1</v>
      </c>
    </row>
    <row r="42" spans="1:19">
      <c r="A42" t="s">
        <v>20</v>
      </c>
      <c r="B42" t="s">
        <v>45</v>
      </c>
      <c r="C42" t="s">
        <v>118</v>
      </c>
      <c r="D42" t="s">
        <v>119</v>
      </c>
      <c r="E42" t="s">
        <v>29</v>
      </c>
      <c r="G42">
        <v>1803</v>
      </c>
      <c r="H42">
        <v>0.56000000000000005</v>
      </c>
      <c r="I42">
        <v>0.5</v>
      </c>
      <c r="L42">
        <v>1</v>
      </c>
      <c r="M42">
        <v>7.4</v>
      </c>
      <c r="N42">
        <v>0.5</v>
      </c>
      <c r="O42">
        <v>3.4</v>
      </c>
      <c r="P42">
        <v>365</v>
      </c>
      <c r="Q42">
        <v>14.295454550000001</v>
      </c>
      <c r="R42" t="s">
        <v>48</v>
      </c>
      <c r="S42">
        <v>1</v>
      </c>
    </row>
    <row r="43" spans="1:19">
      <c r="A43" t="s">
        <v>20</v>
      </c>
      <c r="B43" t="s">
        <v>45</v>
      </c>
      <c r="C43" t="s">
        <v>120</v>
      </c>
      <c r="D43" t="s">
        <v>121</v>
      </c>
      <c r="E43" t="s">
        <v>29</v>
      </c>
      <c r="G43">
        <v>1964</v>
      </c>
      <c r="H43">
        <v>0.79</v>
      </c>
      <c r="I43">
        <v>0.35</v>
      </c>
      <c r="L43">
        <v>1</v>
      </c>
      <c r="M43">
        <v>4</v>
      </c>
      <c r="N43">
        <v>0.5</v>
      </c>
      <c r="O43">
        <v>21.1</v>
      </c>
      <c r="P43">
        <v>546</v>
      </c>
      <c r="Q43">
        <v>70.333333330000002</v>
      </c>
      <c r="R43" t="s">
        <v>48</v>
      </c>
      <c r="S43">
        <v>1</v>
      </c>
    </row>
    <row r="44" spans="1:19">
      <c r="A44" t="s">
        <v>20</v>
      </c>
      <c r="B44" t="s">
        <v>45</v>
      </c>
      <c r="C44" t="s">
        <v>89</v>
      </c>
      <c r="D44" t="s">
        <v>122</v>
      </c>
      <c r="E44" t="s">
        <v>29</v>
      </c>
      <c r="G44">
        <v>2026</v>
      </c>
      <c r="H44">
        <v>0.56000000000000005</v>
      </c>
      <c r="I44">
        <v>0.47</v>
      </c>
      <c r="L44">
        <v>2.5</v>
      </c>
      <c r="M44">
        <v>3.9</v>
      </c>
      <c r="N44">
        <v>0.5</v>
      </c>
      <c r="O44">
        <v>7.2</v>
      </c>
      <c r="P44">
        <v>365</v>
      </c>
      <c r="Q44">
        <v>37.493181819999997</v>
      </c>
      <c r="R44" t="s">
        <v>123</v>
      </c>
      <c r="S44">
        <v>1</v>
      </c>
    </row>
    <row r="45" spans="1:19">
      <c r="A45" t="s">
        <v>20</v>
      </c>
      <c r="B45" t="s">
        <v>45</v>
      </c>
      <c r="C45" t="s">
        <v>124</v>
      </c>
      <c r="D45" t="s">
        <v>125</v>
      </c>
      <c r="E45" t="s">
        <v>29</v>
      </c>
      <c r="G45">
        <v>2049</v>
      </c>
      <c r="H45">
        <v>0.5</v>
      </c>
      <c r="I45">
        <v>0.5</v>
      </c>
      <c r="L45">
        <v>1</v>
      </c>
      <c r="M45">
        <v>6.1</v>
      </c>
      <c r="N45">
        <v>0.5</v>
      </c>
      <c r="O45">
        <v>2.9</v>
      </c>
      <c r="P45">
        <v>365</v>
      </c>
      <c r="Q45">
        <v>8.8450000000000006</v>
      </c>
      <c r="R45" t="s">
        <v>68</v>
      </c>
      <c r="S45">
        <v>1</v>
      </c>
    </row>
    <row r="46" spans="1:19">
      <c r="A46" t="s">
        <v>20</v>
      </c>
      <c r="B46" t="s">
        <v>45</v>
      </c>
      <c r="C46" t="s">
        <v>126</v>
      </c>
      <c r="D46" t="s">
        <v>127</v>
      </c>
      <c r="E46" t="s">
        <v>29</v>
      </c>
      <c r="G46">
        <v>2121</v>
      </c>
      <c r="H46">
        <v>0.4</v>
      </c>
      <c r="I46">
        <v>0.56000000000000005</v>
      </c>
      <c r="L46">
        <v>1</v>
      </c>
      <c r="M46">
        <v>3.1</v>
      </c>
      <c r="N46">
        <v>0.5</v>
      </c>
      <c r="O46">
        <v>2.9</v>
      </c>
      <c r="P46">
        <v>365</v>
      </c>
      <c r="Q46">
        <v>4.1953333329999998</v>
      </c>
      <c r="R46" t="s">
        <v>48</v>
      </c>
      <c r="S46">
        <v>1</v>
      </c>
    </row>
    <row r="47" spans="1:19">
      <c r="A47" t="s">
        <v>20</v>
      </c>
      <c r="B47" t="s">
        <v>45</v>
      </c>
      <c r="C47" t="s">
        <v>120</v>
      </c>
      <c r="D47" t="s">
        <v>128</v>
      </c>
      <c r="E47" t="s">
        <v>29</v>
      </c>
      <c r="G47">
        <v>2127</v>
      </c>
      <c r="H47">
        <v>0.61</v>
      </c>
      <c r="I47">
        <v>0.52</v>
      </c>
      <c r="L47">
        <v>1</v>
      </c>
      <c r="M47">
        <v>4.5</v>
      </c>
      <c r="N47">
        <v>0.5</v>
      </c>
      <c r="O47">
        <v>11.9</v>
      </c>
      <c r="P47">
        <v>637</v>
      </c>
      <c r="Q47">
        <v>35.700000000000003</v>
      </c>
      <c r="R47" t="s">
        <v>48</v>
      </c>
      <c r="S47">
        <v>1</v>
      </c>
    </row>
    <row r="48" spans="1:19">
      <c r="A48" t="s">
        <v>20</v>
      </c>
      <c r="B48" t="s">
        <v>45</v>
      </c>
      <c r="C48" t="s">
        <v>129</v>
      </c>
      <c r="D48" t="s">
        <v>130</v>
      </c>
      <c r="E48" t="s">
        <v>29</v>
      </c>
      <c r="G48">
        <v>2172</v>
      </c>
      <c r="H48">
        <v>0.5</v>
      </c>
      <c r="I48">
        <v>0.5</v>
      </c>
      <c r="L48">
        <v>1.5</v>
      </c>
      <c r="M48">
        <v>6.2</v>
      </c>
      <c r="N48">
        <v>0.5</v>
      </c>
      <c r="O48">
        <v>3.9</v>
      </c>
      <c r="P48">
        <v>365</v>
      </c>
      <c r="Q48">
        <v>18.135000000000002</v>
      </c>
      <c r="R48" t="s">
        <v>68</v>
      </c>
      <c r="S48">
        <v>1</v>
      </c>
    </row>
    <row r="49" spans="1:20">
      <c r="A49" t="s">
        <v>20</v>
      </c>
      <c r="B49" t="s">
        <v>45</v>
      </c>
      <c r="C49" t="s">
        <v>131</v>
      </c>
      <c r="D49" t="s">
        <v>132</v>
      </c>
      <c r="E49" t="s">
        <v>29</v>
      </c>
      <c r="G49">
        <v>2176</v>
      </c>
      <c r="H49">
        <v>0.5</v>
      </c>
      <c r="I49">
        <v>0.5</v>
      </c>
      <c r="L49">
        <v>1</v>
      </c>
      <c r="M49">
        <v>9</v>
      </c>
      <c r="N49">
        <v>0.5</v>
      </c>
      <c r="O49">
        <v>4.9000000000000004</v>
      </c>
      <c r="P49">
        <v>365</v>
      </c>
      <c r="Q49">
        <v>22.05</v>
      </c>
      <c r="R49" t="s">
        <v>68</v>
      </c>
      <c r="S49">
        <v>1</v>
      </c>
    </row>
    <row r="50" spans="1:20">
      <c r="A50" t="s">
        <v>20</v>
      </c>
      <c r="B50" t="s">
        <v>45</v>
      </c>
      <c r="C50" t="s">
        <v>133</v>
      </c>
      <c r="D50" t="s">
        <v>134</v>
      </c>
      <c r="E50" t="s">
        <v>29</v>
      </c>
      <c r="G50">
        <v>2277</v>
      </c>
      <c r="H50">
        <v>0.61</v>
      </c>
      <c r="I50">
        <v>0.52</v>
      </c>
      <c r="L50">
        <v>1.5</v>
      </c>
      <c r="M50">
        <v>1.9</v>
      </c>
      <c r="N50">
        <v>0.5</v>
      </c>
      <c r="O50">
        <v>21.4</v>
      </c>
      <c r="P50">
        <v>365</v>
      </c>
      <c r="Q50">
        <v>40.659999999999997</v>
      </c>
      <c r="R50" t="s">
        <v>48</v>
      </c>
      <c r="S50">
        <v>1</v>
      </c>
    </row>
    <row r="51" spans="1:20">
      <c r="A51" t="s">
        <v>20</v>
      </c>
      <c r="B51" t="s">
        <v>45</v>
      </c>
      <c r="C51" t="s">
        <v>135</v>
      </c>
      <c r="D51" t="s">
        <v>135</v>
      </c>
      <c r="E51" t="s">
        <v>29</v>
      </c>
      <c r="G51">
        <v>2353</v>
      </c>
      <c r="H51">
        <v>0.5</v>
      </c>
      <c r="I51">
        <v>0.5</v>
      </c>
      <c r="L51">
        <v>2</v>
      </c>
      <c r="M51">
        <v>5.5</v>
      </c>
      <c r="N51">
        <v>0.5</v>
      </c>
      <c r="O51">
        <v>3.3</v>
      </c>
      <c r="P51">
        <v>365</v>
      </c>
      <c r="Q51">
        <v>18.149999999999999</v>
      </c>
      <c r="R51" t="s">
        <v>68</v>
      </c>
      <c r="S51">
        <v>1</v>
      </c>
    </row>
    <row r="52" spans="1:20">
      <c r="A52" t="s">
        <v>20</v>
      </c>
      <c r="B52" t="s">
        <v>39</v>
      </c>
      <c r="C52" t="s">
        <v>136</v>
      </c>
      <c r="D52" t="s">
        <v>137</v>
      </c>
      <c r="E52" t="s">
        <v>29</v>
      </c>
      <c r="F52">
        <v>4411</v>
      </c>
      <c r="G52">
        <v>2463</v>
      </c>
      <c r="H52">
        <v>0.5</v>
      </c>
      <c r="I52">
        <v>0.22</v>
      </c>
      <c r="J52">
        <v>0.27</v>
      </c>
      <c r="K52">
        <v>0.5</v>
      </c>
      <c r="L52">
        <v>1</v>
      </c>
      <c r="M52">
        <v>4000</v>
      </c>
      <c r="N52">
        <v>0.5</v>
      </c>
      <c r="O52">
        <v>227.89</v>
      </c>
      <c r="P52">
        <v>1460</v>
      </c>
      <c r="Q52">
        <v>27073.331999999999</v>
      </c>
      <c r="R52" t="s">
        <v>138</v>
      </c>
      <c r="S52">
        <v>1</v>
      </c>
    </row>
    <row r="53" spans="1:20">
      <c r="A53" t="s">
        <v>20</v>
      </c>
      <c r="B53" t="s">
        <v>45</v>
      </c>
      <c r="C53" t="s">
        <v>85</v>
      </c>
      <c r="D53" t="s">
        <v>139</v>
      </c>
      <c r="E53" t="s">
        <v>29</v>
      </c>
      <c r="G53">
        <v>2597</v>
      </c>
      <c r="H53">
        <v>0.43</v>
      </c>
      <c r="I53">
        <v>0.5</v>
      </c>
      <c r="L53">
        <v>1</v>
      </c>
      <c r="M53">
        <v>5.7</v>
      </c>
      <c r="N53">
        <v>0.5</v>
      </c>
      <c r="O53">
        <v>5.0999999999999996</v>
      </c>
      <c r="P53">
        <v>365</v>
      </c>
      <c r="Q53">
        <v>12.75</v>
      </c>
      <c r="R53" t="s">
        <v>48</v>
      </c>
      <c r="S53">
        <v>1</v>
      </c>
    </row>
    <row r="54" spans="1:20">
      <c r="A54" t="s">
        <v>20</v>
      </c>
      <c r="B54" t="s">
        <v>45</v>
      </c>
      <c r="C54" t="s">
        <v>140</v>
      </c>
      <c r="D54" t="s">
        <v>141</v>
      </c>
      <c r="E54" t="s">
        <v>29</v>
      </c>
      <c r="G54">
        <v>3185</v>
      </c>
      <c r="H54">
        <v>0.5</v>
      </c>
      <c r="I54">
        <v>0.3</v>
      </c>
      <c r="L54">
        <v>2</v>
      </c>
      <c r="M54">
        <v>4</v>
      </c>
      <c r="N54">
        <v>0.5</v>
      </c>
      <c r="O54">
        <v>5.5</v>
      </c>
      <c r="P54">
        <v>365</v>
      </c>
      <c r="Q54">
        <v>13.2</v>
      </c>
      <c r="R54" t="s">
        <v>48</v>
      </c>
      <c r="S54">
        <v>1</v>
      </c>
    </row>
    <row r="55" spans="1:20">
      <c r="A55" t="s">
        <v>20</v>
      </c>
      <c r="B55" t="s">
        <v>45</v>
      </c>
      <c r="C55" t="s">
        <v>142</v>
      </c>
      <c r="D55" t="s">
        <v>143</v>
      </c>
      <c r="E55" t="s">
        <v>29</v>
      </c>
      <c r="G55">
        <v>3194</v>
      </c>
      <c r="H55">
        <v>0.39</v>
      </c>
      <c r="I55">
        <v>0.28000000000000003</v>
      </c>
      <c r="L55">
        <v>1.8</v>
      </c>
      <c r="M55">
        <v>4.5</v>
      </c>
      <c r="N55">
        <v>0.5</v>
      </c>
      <c r="O55">
        <v>4.2</v>
      </c>
      <c r="P55">
        <v>365</v>
      </c>
      <c r="Q55">
        <v>7.8078688520000004</v>
      </c>
      <c r="R55" t="s">
        <v>48</v>
      </c>
      <c r="S55">
        <v>1</v>
      </c>
    </row>
    <row r="56" spans="1:20">
      <c r="A56" t="s">
        <v>20</v>
      </c>
      <c r="B56" t="s">
        <v>45</v>
      </c>
      <c r="C56" t="s">
        <v>120</v>
      </c>
      <c r="D56" t="s">
        <v>144</v>
      </c>
      <c r="E56" t="s">
        <v>29</v>
      </c>
      <c r="G56">
        <v>3240</v>
      </c>
      <c r="H56">
        <v>0.63</v>
      </c>
      <c r="I56">
        <v>0.44</v>
      </c>
      <c r="L56">
        <v>1</v>
      </c>
      <c r="M56">
        <v>4.5</v>
      </c>
      <c r="N56">
        <v>0.5</v>
      </c>
      <c r="O56">
        <v>8.3000000000000007</v>
      </c>
      <c r="P56">
        <v>910</v>
      </c>
      <c r="Q56">
        <v>22.208108110000001</v>
      </c>
      <c r="R56" t="s">
        <v>48</v>
      </c>
      <c r="S56">
        <v>1</v>
      </c>
    </row>
    <row r="57" spans="1:20">
      <c r="A57" t="s">
        <v>20</v>
      </c>
      <c r="B57" t="s">
        <v>45</v>
      </c>
      <c r="C57" t="s">
        <v>145</v>
      </c>
      <c r="D57" t="s">
        <v>146</v>
      </c>
      <c r="E57" t="s">
        <v>29</v>
      </c>
      <c r="G57">
        <v>3267</v>
      </c>
      <c r="H57">
        <v>0.65</v>
      </c>
      <c r="I57">
        <v>0.3</v>
      </c>
      <c r="L57">
        <v>1</v>
      </c>
      <c r="M57">
        <v>4</v>
      </c>
      <c r="N57">
        <v>0.5</v>
      </c>
      <c r="O57">
        <v>2.2000000000000002</v>
      </c>
      <c r="P57">
        <v>365</v>
      </c>
      <c r="Q57">
        <v>3.771428571</v>
      </c>
      <c r="R57" t="s">
        <v>48</v>
      </c>
      <c r="S57">
        <v>1</v>
      </c>
    </row>
    <row r="58" spans="1:20">
      <c r="A58" t="s">
        <v>20</v>
      </c>
      <c r="B58" t="s">
        <v>45</v>
      </c>
      <c r="C58" t="s">
        <v>147</v>
      </c>
      <c r="D58" t="s">
        <v>148</v>
      </c>
      <c r="E58" t="s">
        <v>29</v>
      </c>
      <c r="G58" s="1">
        <v>3377</v>
      </c>
      <c r="H58">
        <v>0.5</v>
      </c>
      <c r="I58">
        <v>0.5</v>
      </c>
      <c r="L58">
        <v>1.5</v>
      </c>
      <c r="M58">
        <v>3.5</v>
      </c>
      <c r="N58">
        <v>0.5</v>
      </c>
      <c r="O58">
        <v>1.4</v>
      </c>
      <c r="P58">
        <v>365</v>
      </c>
      <c r="Q58">
        <v>3.6749999999999998</v>
      </c>
      <c r="R58" t="s">
        <v>68</v>
      </c>
      <c r="S58">
        <v>1</v>
      </c>
    </row>
    <row r="59" spans="1:20">
      <c r="A59" t="s">
        <v>20</v>
      </c>
      <c r="B59" t="s">
        <v>26</v>
      </c>
      <c r="C59" t="s">
        <v>149</v>
      </c>
      <c r="D59" t="s">
        <v>150</v>
      </c>
      <c r="E59" t="s">
        <v>29</v>
      </c>
      <c r="F59">
        <v>1000</v>
      </c>
      <c r="G59">
        <v>3510.6</v>
      </c>
      <c r="H59">
        <v>0.5</v>
      </c>
      <c r="I59">
        <v>0.245</v>
      </c>
      <c r="L59">
        <v>2</v>
      </c>
      <c r="M59">
        <v>5.4</v>
      </c>
      <c r="N59">
        <v>0.5</v>
      </c>
      <c r="O59">
        <v>5310</v>
      </c>
      <c r="P59">
        <v>1034</v>
      </c>
      <c r="Q59">
        <v>7025.13</v>
      </c>
      <c r="R59" t="s">
        <v>151</v>
      </c>
      <c r="S59">
        <v>1</v>
      </c>
      <c r="T59" t="s">
        <v>35</v>
      </c>
    </row>
    <row r="60" spans="1:20">
      <c r="A60" t="s">
        <v>20</v>
      </c>
      <c r="B60" t="s">
        <v>26</v>
      </c>
      <c r="C60" t="s">
        <v>152</v>
      </c>
      <c r="D60" t="s">
        <v>153</v>
      </c>
      <c r="E60" t="s">
        <v>29</v>
      </c>
      <c r="F60">
        <v>6600</v>
      </c>
      <c r="G60">
        <v>3510.6382979999998</v>
      </c>
      <c r="H60">
        <v>0.63</v>
      </c>
      <c r="I60">
        <v>0.5</v>
      </c>
      <c r="L60">
        <v>1</v>
      </c>
      <c r="M60">
        <v>8.5</v>
      </c>
      <c r="N60">
        <v>0.5</v>
      </c>
      <c r="O60">
        <v>92</v>
      </c>
      <c r="P60">
        <v>1461</v>
      </c>
      <c r="Q60">
        <v>528.37837839999997</v>
      </c>
      <c r="R60" t="s">
        <v>154</v>
      </c>
      <c r="S60">
        <v>1</v>
      </c>
    </row>
    <row r="61" spans="1:20">
      <c r="A61" t="s">
        <v>20</v>
      </c>
      <c r="B61" t="s">
        <v>45</v>
      </c>
      <c r="C61" t="s">
        <v>155</v>
      </c>
      <c r="D61" t="s">
        <v>155</v>
      </c>
      <c r="E61" t="s">
        <v>29</v>
      </c>
      <c r="G61">
        <v>3879</v>
      </c>
      <c r="H61">
        <v>0.38</v>
      </c>
      <c r="I61">
        <v>0.5</v>
      </c>
      <c r="L61">
        <v>2</v>
      </c>
      <c r="M61">
        <v>6.2</v>
      </c>
      <c r="N61">
        <v>0.5</v>
      </c>
      <c r="O61">
        <v>2.2999999999999998</v>
      </c>
      <c r="P61">
        <v>365</v>
      </c>
      <c r="Q61">
        <v>11.5</v>
      </c>
      <c r="R61" t="s">
        <v>48</v>
      </c>
      <c r="S61">
        <v>1</v>
      </c>
    </row>
    <row r="62" spans="1:20">
      <c r="A62" t="s">
        <v>20</v>
      </c>
      <c r="B62" t="s">
        <v>21</v>
      </c>
      <c r="C62" t="s">
        <v>156</v>
      </c>
      <c r="D62" t="s">
        <v>156</v>
      </c>
      <c r="E62" t="s">
        <v>24</v>
      </c>
      <c r="F62">
        <v>7800</v>
      </c>
      <c r="G62">
        <v>4400</v>
      </c>
      <c r="H62">
        <v>0.5</v>
      </c>
      <c r="I62">
        <v>0.65</v>
      </c>
      <c r="L62">
        <v>1</v>
      </c>
      <c r="M62">
        <v>3.11</v>
      </c>
      <c r="N62">
        <v>0.5</v>
      </c>
      <c r="O62">
        <v>2.52</v>
      </c>
      <c r="P62">
        <v>420</v>
      </c>
      <c r="Q62">
        <v>5.0941799999999997</v>
      </c>
      <c r="R62" t="s">
        <v>157</v>
      </c>
      <c r="S62">
        <v>1</v>
      </c>
    </row>
    <row r="63" spans="1:20">
      <c r="A63" t="s">
        <v>20</v>
      </c>
      <c r="B63" t="s">
        <v>45</v>
      </c>
      <c r="C63" t="s">
        <v>158</v>
      </c>
      <c r="D63" t="s">
        <v>159</v>
      </c>
      <c r="E63" t="s">
        <v>29</v>
      </c>
      <c r="G63">
        <v>4444</v>
      </c>
      <c r="H63">
        <v>0.78</v>
      </c>
      <c r="I63">
        <v>0.5</v>
      </c>
      <c r="L63">
        <v>1.5</v>
      </c>
      <c r="M63">
        <v>7.6</v>
      </c>
      <c r="N63">
        <v>0.5</v>
      </c>
      <c r="O63">
        <v>6.8</v>
      </c>
      <c r="P63">
        <v>365</v>
      </c>
      <c r="Q63">
        <v>88.090909089999997</v>
      </c>
      <c r="R63" t="s">
        <v>48</v>
      </c>
      <c r="S63">
        <v>1</v>
      </c>
    </row>
    <row r="64" spans="1:20">
      <c r="A64" t="s">
        <v>20</v>
      </c>
      <c r="B64" t="s">
        <v>45</v>
      </c>
      <c r="C64" t="s">
        <v>160</v>
      </c>
      <c r="D64" t="s">
        <v>161</v>
      </c>
      <c r="E64" t="s">
        <v>29</v>
      </c>
      <c r="G64">
        <v>4948</v>
      </c>
      <c r="H64">
        <v>0.5</v>
      </c>
      <c r="I64">
        <v>0.5</v>
      </c>
      <c r="L64">
        <v>1.25</v>
      </c>
      <c r="M64">
        <v>5.2</v>
      </c>
      <c r="N64">
        <v>0.5</v>
      </c>
      <c r="O64">
        <v>2.7</v>
      </c>
      <c r="P64">
        <v>365</v>
      </c>
      <c r="Q64">
        <v>8.7750000000000004</v>
      </c>
      <c r="R64" t="s">
        <v>68</v>
      </c>
      <c r="S64">
        <v>1</v>
      </c>
    </row>
    <row r="65" spans="1:20">
      <c r="A65" t="s">
        <v>20</v>
      </c>
      <c r="B65" t="s">
        <v>45</v>
      </c>
      <c r="C65" t="s">
        <v>160</v>
      </c>
      <c r="D65" t="s">
        <v>162</v>
      </c>
      <c r="E65" t="s">
        <v>29</v>
      </c>
      <c r="G65">
        <v>5164</v>
      </c>
      <c r="H65">
        <v>0.5</v>
      </c>
      <c r="I65">
        <v>0.5</v>
      </c>
      <c r="L65">
        <v>1.75</v>
      </c>
      <c r="M65">
        <v>5.3</v>
      </c>
      <c r="N65">
        <v>0.5</v>
      </c>
      <c r="O65">
        <v>3.5</v>
      </c>
      <c r="P65">
        <v>365</v>
      </c>
      <c r="Q65">
        <v>16.231249999999999</v>
      </c>
      <c r="R65" t="s">
        <v>68</v>
      </c>
      <c r="S65">
        <v>1</v>
      </c>
    </row>
    <row r="66" spans="1:20">
      <c r="A66" t="s">
        <v>20</v>
      </c>
      <c r="B66" t="s">
        <v>45</v>
      </c>
      <c r="C66" t="s">
        <v>163</v>
      </c>
      <c r="D66" t="s">
        <v>164</v>
      </c>
      <c r="E66" t="s">
        <v>29</v>
      </c>
      <c r="G66">
        <v>5215</v>
      </c>
      <c r="H66">
        <v>0.5</v>
      </c>
      <c r="I66">
        <v>0.5</v>
      </c>
      <c r="L66">
        <v>1.5</v>
      </c>
      <c r="M66">
        <v>3.9</v>
      </c>
      <c r="N66">
        <v>0.5</v>
      </c>
      <c r="O66">
        <v>4.0999999999999996</v>
      </c>
      <c r="P66">
        <v>365</v>
      </c>
      <c r="Q66">
        <v>11.9925</v>
      </c>
      <c r="R66" t="s">
        <v>68</v>
      </c>
      <c r="S66">
        <v>1</v>
      </c>
    </row>
    <row r="67" spans="1:20">
      <c r="A67" t="s">
        <v>20</v>
      </c>
      <c r="B67" t="s">
        <v>45</v>
      </c>
      <c r="C67" t="s">
        <v>165</v>
      </c>
      <c r="D67" t="s">
        <v>87</v>
      </c>
      <c r="E67" t="s">
        <v>29</v>
      </c>
      <c r="G67">
        <v>5875</v>
      </c>
      <c r="H67">
        <v>0.5</v>
      </c>
      <c r="I67">
        <v>0.5</v>
      </c>
      <c r="L67">
        <v>1</v>
      </c>
      <c r="M67">
        <v>5.7</v>
      </c>
      <c r="N67">
        <v>0.5</v>
      </c>
      <c r="O67">
        <v>2.8</v>
      </c>
      <c r="P67">
        <v>365</v>
      </c>
      <c r="Q67">
        <v>7.98</v>
      </c>
      <c r="R67" t="s">
        <v>68</v>
      </c>
      <c r="S67">
        <v>1</v>
      </c>
    </row>
    <row r="68" spans="1:20">
      <c r="A68" t="s">
        <v>20</v>
      </c>
      <c r="B68" t="s">
        <v>45</v>
      </c>
      <c r="C68" t="s">
        <v>163</v>
      </c>
      <c r="D68" t="s">
        <v>166</v>
      </c>
      <c r="E68" t="s">
        <v>29</v>
      </c>
      <c r="G68">
        <v>6020</v>
      </c>
      <c r="H68">
        <v>0.5</v>
      </c>
      <c r="I68">
        <v>0.5</v>
      </c>
      <c r="L68">
        <v>1.5</v>
      </c>
      <c r="M68">
        <v>5.5</v>
      </c>
      <c r="N68">
        <v>0.5</v>
      </c>
      <c r="O68">
        <v>3.4</v>
      </c>
      <c r="P68">
        <v>365</v>
      </c>
      <c r="Q68">
        <v>14.025</v>
      </c>
      <c r="R68" t="s">
        <v>68</v>
      </c>
      <c r="S68">
        <v>1</v>
      </c>
    </row>
    <row r="69" spans="1:20">
      <c r="A69" t="s">
        <v>20</v>
      </c>
      <c r="B69" t="s">
        <v>45</v>
      </c>
      <c r="C69" t="s">
        <v>167</v>
      </c>
      <c r="D69" t="s">
        <v>168</v>
      </c>
      <c r="E69" t="s">
        <v>29</v>
      </c>
      <c r="G69">
        <v>6058</v>
      </c>
      <c r="H69">
        <v>0.53</v>
      </c>
      <c r="I69">
        <v>0.43</v>
      </c>
      <c r="L69">
        <v>1</v>
      </c>
      <c r="M69">
        <v>10.5</v>
      </c>
      <c r="N69">
        <v>0.5</v>
      </c>
      <c r="O69">
        <v>9.1</v>
      </c>
      <c r="P69">
        <v>365</v>
      </c>
      <c r="Q69">
        <v>43.709042549999999</v>
      </c>
      <c r="R69" t="s">
        <v>48</v>
      </c>
      <c r="S69">
        <v>1</v>
      </c>
    </row>
    <row r="70" spans="1:20">
      <c r="A70" t="s">
        <v>20</v>
      </c>
      <c r="B70" t="s">
        <v>45</v>
      </c>
      <c r="C70" t="s">
        <v>169</v>
      </c>
      <c r="D70" t="s">
        <v>169</v>
      </c>
      <c r="E70" t="s">
        <v>29</v>
      </c>
      <c r="G70">
        <v>6650</v>
      </c>
      <c r="H70">
        <v>0.35</v>
      </c>
      <c r="I70">
        <v>0.35</v>
      </c>
      <c r="L70">
        <v>1.5</v>
      </c>
      <c r="M70">
        <v>4.5</v>
      </c>
      <c r="N70">
        <v>0.5</v>
      </c>
      <c r="O70">
        <v>20.9</v>
      </c>
      <c r="P70">
        <v>365</v>
      </c>
      <c r="Q70">
        <v>37.981730769999999</v>
      </c>
      <c r="R70" t="s">
        <v>48</v>
      </c>
      <c r="S70">
        <v>1</v>
      </c>
    </row>
    <row r="71" spans="1:20">
      <c r="A71" t="s">
        <v>20</v>
      </c>
      <c r="B71" t="s">
        <v>45</v>
      </c>
      <c r="C71" t="s">
        <v>170</v>
      </c>
      <c r="D71" t="s">
        <v>171</v>
      </c>
      <c r="E71" t="s">
        <v>29</v>
      </c>
      <c r="G71">
        <v>6654</v>
      </c>
      <c r="H71">
        <v>0.57999999999999996</v>
      </c>
      <c r="I71">
        <v>0.38</v>
      </c>
      <c r="L71">
        <v>1</v>
      </c>
      <c r="M71">
        <v>4.8</v>
      </c>
      <c r="N71">
        <v>0.5</v>
      </c>
      <c r="O71">
        <v>2.2999999999999998</v>
      </c>
      <c r="P71">
        <v>365</v>
      </c>
      <c r="Q71">
        <v>4.9942857140000001</v>
      </c>
      <c r="R71" t="s">
        <v>48</v>
      </c>
      <c r="S71">
        <v>1</v>
      </c>
    </row>
    <row r="72" spans="1:20">
      <c r="A72" t="s">
        <v>20</v>
      </c>
      <c r="B72" t="s">
        <v>21</v>
      </c>
      <c r="C72" t="s">
        <v>172</v>
      </c>
      <c r="D72" t="s">
        <v>173</v>
      </c>
      <c r="E72" t="s">
        <v>24</v>
      </c>
      <c r="F72">
        <v>32500</v>
      </c>
      <c r="G72">
        <v>9447.7000000000007</v>
      </c>
      <c r="H72">
        <v>0.5</v>
      </c>
      <c r="I72">
        <v>0.44900000000000001</v>
      </c>
      <c r="L72">
        <v>1.5</v>
      </c>
      <c r="M72">
        <v>4.5199999999999996</v>
      </c>
      <c r="N72">
        <v>0.5</v>
      </c>
      <c r="O72">
        <v>3.54</v>
      </c>
      <c r="P72">
        <v>350</v>
      </c>
      <c r="Q72">
        <v>10.776538800000001</v>
      </c>
      <c r="R72" t="s">
        <v>62</v>
      </c>
      <c r="S72">
        <v>1</v>
      </c>
      <c r="T72" t="s">
        <v>35</v>
      </c>
    </row>
    <row r="73" spans="1:20">
      <c r="A73" t="s">
        <v>20</v>
      </c>
      <c r="B73" t="s">
        <v>21</v>
      </c>
      <c r="C73" t="s">
        <v>174</v>
      </c>
      <c r="D73" t="s">
        <v>175</v>
      </c>
      <c r="E73" t="s">
        <v>29</v>
      </c>
      <c r="F73">
        <v>61600</v>
      </c>
      <c r="G73">
        <v>10000</v>
      </c>
      <c r="H73">
        <v>0.5</v>
      </c>
      <c r="I73">
        <v>0.5</v>
      </c>
      <c r="L73">
        <v>1</v>
      </c>
      <c r="M73">
        <v>1.79</v>
      </c>
      <c r="N73">
        <v>0.5</v>
      </c>
      <c r="O73">
        <v>5</v>
      </c>
      <c r="Q73">
        <v>4.4749999999999996</v>
      </c>
      <c r="R73" t="s">
        <v>176</v>
      </c>
      <c r="S73">
        <v>1</v>
      </c>
    </row>
    <row r="74" spans="1:20">
      <c r="A74" t="s">
        <v>20</v>
      </c>
      <c r="B74" t="s">
        <v>45</v>
      </c>
      <c r="C74" t="s">
        <v>177</v>
      </c>
      <c r="D74" t="s">
        <v>177</v>
      </c>
      <c r="E74" t="s">
        <v>29</v>
      </c>
      <c r="G74">
        <v>11466</v>
      </c>
      <c r="H74">
        <v>0.79</v>
      </c>
      <c r="I74">
        <v>0.5</v>
      </c>
      <c r="L74">
        <v>1</v>
      </c>
      <c r="M74">
        <v>2.2999999999999998</v>
      </c>
      <c r="N74">
        <v>0.5</v>
      </c>
      <c r="O74">
        <v>7.2</v>
      </c>
      <c r="P74">
        <v>728</v>
      </c>
      <c r="Q74">
        <v>19.714285709999999</v>
      </c>
      <c r="R74" t="s">
        <v>48</v>
      </c>
      <c r="S74">
        <v>1</v>
      </c>
    </row>
    <row r="75" spans="1:20">
      <c r="A75" t="s">
        <v>20</v>
      </c>
      <c r="B75" t="s">
        <v>45</v>
      </c>
      <c r="C75" t="s">
        <v>178</v>
      </c>
      <c r="D75" t="s">
        <v>178</v>
      </c>
      <c r="E75" t="s">
        <v>29</v>
      </c>
      <c r="G75">
        <v>12096</v>
      </c>
      <c r="H75">
        <v>0.81</v>
      </c>
      <c r="I75">
        <v>0.46</v>
      </c>
      <c r="L75">
        <v>1</v>
      </c>
      <c r="M75">
        <v>3</v>
      </c>
      <c r="N75">
        <v>0.5</v>
      </c>
      <c r="O75">
        <v>2.9</v>
      </c>
      <c r="P75">
        <v>910</v>
      </c>
      <c r="Q75">
        <v>10.53157895</v>
      </c>
      <c r="R75" t="s">
        <v>48</v>
      </c>
      <c r="S75">
        <v>1</v>
      </c>
    </row>
    <row r="76" spans="1:20">
      <c r="A76" t="s">
        <v>20</v>
      </c>
      <c r="B76" t="s">
        <v>21</v>
      </c>
      <c r="C76" t="s">
        <v>179</v>
      </c>
      <c r="D76" t="s">
        <v>179</v>
      </c>
      <c r="E76" t="s">
        <v>33</v>
      </c>
      <c r="F76">
        <v>17000</v>
      </c>
      <c r="G76">
        <v>13000</v>
      </c>
      <c r="H76">
        <v>0.5</v>
      </c>
      <c r="I76">
        <v>0.79</v>
      </c>
      <c r="L76">
        <v>1</v>
      </c>
      <c r="M76">
        <v>2</v>
      </c>
      <c r="N76">
        <v>0.5</v>
      </c>
      <c r="O76">
        <v>0.85</v>
      </c>
      <c r="P76">
        <v>700</v>
      </c>
      <c r="Q76">
        <v>1.343</v>
      </c>
      <c r="R76" t="s">
        <v>180</v>
      </c>
      <c r="S76">
        <v>1</v>
      </c>
    </row>
    <row r="77" spans="1:20">
      <c r="A77" t="s">
        <v>20</v>
      </c>
      <c r="B77" t="s">
        <v>45</v>
      </c>
      <c r="C77" t="s">
        <v>181</v>
      </c>
      <c r="D77" t="s">
        <v>182</v>
      </c>
      <c r="E77" t="s">
        <v>29</v>
      </c>
      <c r="G77">
        <v>14005</v>
      </c>
      <c r="H77">
        <v>0.59</v>
      </c>
      <c r="I77">
        <v>0.44</v>
      </c>
      <c r="L77">
        <v>1</v>
      </c>
      <c r="M77">
        <v>4.5</v>
      </c>
      <c r="N77">
        <v>0.5</v>
      </c>
      <c r="O77">
        <v>2.6</v>
      </c>
      <c r="P77">
        <v>365</v>
      </c>
      <c r="Q77">
        <v>6.2780487799999998</v>
      </c>
      <c r="R77" t="s">
        <v>48</v>
      </c>
      <c r="S77">
        <v>1</v>
      </c>
    </row>
    <row r="78" spans="1:20">
      <c r="A78" t="s">
        <v>20</v>
      </c>
      <c r="B78" t="s">
        <v>45</v>
      </c>
      <c r="C78" t="s">
        <v>160</v>
      </c>
      <c r="D78" t="s">
        <v>183</v>
      </c>
      <c r="E78" t="s">
        <v>29</v>
      </c>
      <c r="G78">
        <v>15802</v>
      </c>
      <c r="H78">
        <v>0.49</v>
      </c>
      <c r="I78">
        <v>0.38</v>
      </c>
      <c r="L78">
        <v>2</v>
      </c>
      <c r="M78">
        <v>4.9000000000000004</v>
      </c>
      <c r="N78">
        <v>0.5</v>
      </c>
      <c r="O78">
        <v>2.8</v>
      </c>
      <c r="P78">
        <v>365</v>
      </c>
      <c r="Q78">
        <v>10.222745099999999</v>
      </c>
      <c r="R78" t="s">
        <v>184</v>
      </c>
      <c r="S78">
        <v>1</v>
      </c>
    </row>
    <row r="79" spans="1:20">
      <c r="A79" t="s">
        <v>20</v>
      </c>
      <c r="B79" t="s">
        <v>45</v>
      </c>
      <c r="C79" t="s">
        <v>185</v>
      </c>
      <c r="D79" t="s">
        <v>186</v>
      </c>
      <c r="E79" t="s">
        <v>29</v>
      </c>
      <c r="G79">
        <v>16772</v>
      </c>
      <c r="H79">
        <v>0.87</v>
      </c>
      <c r="I79">
        <v>0.41</v>
      </c>
      <c r="L79">
        <v>1</v>
      </c>
      <c r="M79">
        <v>5.9</v>
      </c>
      <c r="N79">
        <v>0.5</v>
      </c>
      <c r="O79">
        <v>18.3</v>
      </c>
      <c r="P79">
        <v>1183</v>
      </c>
      <c r="Q79">
        <v>170.26038460000001</v>
      </c>
      <c r="R79" t="s">
        <v>48</v>
      </c>
      <c r="S79">
        <v>1</v>
      </c>
    </row>
    <row r="80" spans="1:20">
      <c r="A80" t="s">
        <v>20</v>
      </c>
      <c r="B80" t="s">
        <v>45</v>
      </c>
      <c r="C80" t="s">
        <v>187</v>
      </c>
      <c r="D80" t="s">
        <v>188</v>
      </c>
      <c r="E80" t="s">
        <v>29</v>
      </c>
      <c r="G80">
        <v>16886</v>
      </c>
      <c r="H80">
        <v>0.52</v>
      </c>
      <c r="I80">
        <v>0.5</v>
      </c>
      <c r="L80">
        <v>1.5</v>
      </c>
      <c r="M80">
        <v>4.8</v>
      </c>
      <c r="N80">
        <v>0.5</v>
      </c>
      <c r="O80">
        <v>1.3</v>
      </c>
      <c r="P80">
        <v>365</v>
      </c>
      <c r="Q80">
        <v>4.875</v>
      </c>
      <c r="R80" t="s">
        <v>79</v>
      </c>
      <c r="S80">
        <v>1</v>
      </c>
    </row>
    <row r="81" spans="1:19">
      <c r="A81" t="s">
        <v>20</v>
      </c>
      <c r="B81" t="s">
        <v>45</v>
      </c>
      <c r="C81" t="s">
        <v>187</v>
      </c>
      <c r="D81" t="s">
        <v>189</v>
      </c>
      <c r="E81" t="s">
        <v>29</v>
      </c>
      <c r="G81">
        <v>17539</v>
      </c>
      <c r="H81">
        <v>0.45</v>
      </c>
      <c r="I81">
        <v>0.36</v>
      </c>
      <c r="L81">
        <v>2</v>
      </c>
      <c r="M81">
        <v>4.5</v>
      </c>
      <c r="N81">
        <v>0.5</v>
      </c>
      <c r="O81">
        <v>2.6</v>
      </c>
      <c r="P81">
        <v>365</v>
      </c>
      <c r="Q81">
        <v>7.6581818180000001</v>
      </c>
      <c r="R81" t="s">
        <v>48</v>
      </c>
      <c r="S81">
        <v>1</v>
      </c>
    </row>
    <row r="82" spans="1:19">
      <c r="A82" t="s">
        <v>20</v>
      </c>
      <c r="B82" t="s">
        <v>45</v>
      </c>
      <c r="C82" t="s">
        <v>190</v>
      </c>
      <c r="D82" t="s">
        <v>183</v>
      </c>
      <c r="E82" t="s">
        <v>29</v>
      </c>
      <c r="G82">
        <v>24078</v>
      </c>
      <c r="H82">
        <v>0.7</v>
      </c>
      <c r="I82">
        <v>0.39</v>
      </c>
      <c r="L82">
        <v>1</v>
      </c>
      <c r="M82">
        <v>4.3</v>
      </c>
      <c r="N82">
        <v>0.5</v>
      </c>
      <c r="O82">
        <v>2.8</v>
      </c>
      <c r="P82">
        <v>730</v>
      </c>
      <c r="Q82">
        <v>7.8259999999999996</v>
      </c>
      <c r="R82" t="s">
        <v>48</v>
      </c>
      <c r="S82">
        <v>1</v>
      </c>
    </row>
    <row r="83" spans="1:19">
      <c r="A83" t="s">
        <v>20</v>
      </c>
      <c r="B83" t="s">
        <v>45</v>
      </c>
      <c r="C83" t="s">
        <v>107</v>
      </c>
      <c r="D83" t="s">
        <v>191</v>
      </c>
      <c r="E83" t="s">
        <v>29</v>
      </c>
      <c r="G83">
        <v>25036</v>
      </c>
      <c r="H83">
        <v>0.61</v>
      </c>
      <c r="I83">
        <v>0.5</v>
      </c>
      <c r="L83">
        <v>4</v>
      </c>
      <c r="M83">
        <v>2</v>
      </c>
      <c r="N83">
        <v>0.5</v>
      </c>
      <c r="O83">
        <v>8.6</v>
      </c>
      <c r="P83">
        <v>365</v>
      </c>
      <c r="Q83">
        <v>44.102564100000002</v>
      </c>
      <c r="R83" t="s">
        <v>48</v>
      </c>
      <c r="S83">
        <v>1</v>
      </c>
    </row>
    <row r="84" spans="1:19">
      <c r="A84" t="s">
        <v>20</v>
      </c>
      <c r="B84" t="s">
        <v>21</v>
      </c>
      <c r="C84" t="s">
        <v>192</v>
      </c>
      <c r="D84" t="s">
        <v>192</v>
      </c>
      <c r="E84" t="s">
        <v>24</v>
      </c>
      <c r="F84">
        <v>302000</v>
      </c>
      <c r="G84">
        <v>25330</v>
      </c>
      <c r="H84">
        <v>0.5</v>
      </c>
      <c r="I84">
        <v>0.12</v>
      </c>
      <c r="L84">
        <v>1</v>
      </c>
      <c r="M84">
        <v>4.59</v>
      </c>
      <c r="N84">
        <v>0.5</v>
      </c>
      <c r="O84">
        <v>0.1</v>
      </c>
      <c r="P84">
        <v>321</v>
      </c>
      <c r="Q84">
        <v>5.5079999999999997E-2</v>
      </c>
      <c r="R84" t="s">
        <v>193</v>
      </c>
      <c r="S84">
        <v>1</v>
      </c>
    </row>
    <row r="85" spans="1:19">
      <c r="A85" t="s">
        <v>20</v>
      </c>
      <c r="B85" t="s">
        <v>45</v>
      </c>
      <c r="C85" t="s">
        <v>120</v>
      </c>
      <c r="D85" t="s">
        <v>194</v>
      </c>
      <c r="E85" t="s">
        <v>29</v>
      </c>
      <c r="G85">
        <v>25835</v>
      </c>
      <c r="H85">
        <v>0.45</v>
      </c>
      <c r="I85">
        <v>0.5</v>
      </c>
      <c r="L85">
        <v>1</v>
      </c>
      <c r="M85">
        <v>4</v>
      </c>
      <c r="N85">
        <v>0.5</v>
      </c>
      <c r="O85">
        <v>2</v>
      </c>
      <c r="P85">
        <v>1095</v>
      </c>
      <c r="Q85">
        <v>3.636363636</v>
      </c>
      <c r="R85" t="s">
        <v>48</v>
      </c>
      <c r="S85">
        <v>1</v>
      </c>
    </row>
    <row r="86" spans="1:19">
      <c r="A86" t="s">
        <v>20</v>
      </c>
      <c r="B86" t="s">
        <v>21</v>
      </c>
      <c r="C86" t="s">
        <v>195</v>
      </c>
      <c r="D86" t="s">
        <v>99</v>
      </c>
      <c r="E86" t="s">
        <v>29</v>
      </c>
      <c r="F86">
        <v>8920</v>
      </c>
      <c r="G86">
        <v>30000</v>
      </c>
      <c r="H86">
        <v>0.5</v>
      </c>
      <c r="I86">
        <v>0.36</v>
      </c>
      <c r="L86">
        <v>4.4000000000000004</v>
      </c>
      <c r="M86">
        <v>2.14</v>
      </c>
      <c r="N86">
        <v>0.5</v>
      </c>
      <c r="O86">
        <v>5.7</v>
      </c>
      <c r="P86">
        <v>210</v>
      </c>
      <c r="Q86">
        <v>19.321632000000001</v>
      </c>
      <c r="R86" t="s">
        <v>196</v>
      </c>
      <c r="S86">
        <v>1</v>
      </c>
    </row>
  </sheetData>
  <autoFilter ref="A1:T86" xr:uid="{00000000-0009-0000-0000-000000000000}">
    <sortState xmlns:xlrd2="http://schemas.microsoft.com/office/spreadsheetml/2017/richdata2" ref="A2:T86">
      <sortCondition ref="G1:G86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D2"/>
  <sheetViews>
    <sheetView workbookViewId="0">
      <selection activeCell="F26" sqref="F26"/>
    </sheetView>
  </sheetViews>
  <sheetFormatPr defaultRowHeight="15"/>
  <sheetData>
    <row r="1" spans="2:4">
      <c r="B1" t="s">
        <v>197</v>
      </c>
      <c r="C1" t="s">
        <v>198</v>
      </c>
      <c r="D1" t="s">
        <v>199</v>
      </c>
    </row>
    <row r="2" spans="2:4">
      <c r="B2">
        <f>_xlfn.PERCENTILE.INC(animal_dispersal!G2:G86,1/3)</f>
        <v>1033</v>
      </c>
      <c r="C2">
        <f>_xlfn.PERCENTILE.INC(animal_dispersal!G2:G86,0.5)</f>
        <v>2026</v>
      </c>
      <c r="D2">
        <f>_xlfn.PERCENTILE.INC(animal_dispersal!G2:G86,2/3)</f>
        <v>3377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96A118AE6EB7543A7EC38CAF65D6D8B" ma:contentTypeVersion="14" ma:contentTypeDescription="Create a new document." ma:contentTypeScope="" ma:versionID="7c36ac4b2ab406dd2970a067bd98e9dd">
  <xsd:schema xmlns:xsd="http://www.w3.org/2001/XMLSchema" xmlns:xs="http://www.w3.org/2001/XMLSchema" xmlns:p="http://schemas.microsoft.com/office/2006/metadata/properties" xmlns:ns3="2c43926a-b248-4fb5-8692-7f03bd5c687b" xmlns:ns4="2c0728d4-b628-46ac-beb8-1847ad0e6c02" targetNamespace="http://schemas.microsoft.com/office/2006/metadata/properties" ma:root="true" ma:fieldsID="fb5ad4548cfe2f8dfea9dce30c77baf2" ns3:_="" ns4:_="">
    <xsd:import namespace="2c43926a-b248-4fb5-8692-7f03bd5c687b"/>
    <xsd:import namespace="2c0728d4-b628-46ac-beb8-1847ad0e6c02"/>
    <xsd:element name="properties">
      <xsd:complexType>
        <xsd:sequence>
          <xsd:element name="documentManagement">
            <xsd:complexType>
              <xsd:all>
                <xsd:element ref="ns3:SharedWithDetails" minOccurs="0"/>
                <xsd:element ref="ns3:SharingHintHash" minOccurs="0"/>
                <xsd:element ref="ns3:SharedWithUsers" minOccurs="0"/>
                <xsd:element ref="ns4:MediaServiceMetadata" minOccurs="0"/>
                <xsd:element ref="ns4:MediaServiceFastMetadata" minOccurs="0"/>
                <xsd:element ref="ns4:MediaServiceAutoKeyPoints" minOccurs="0"/>
                <xsd:element ref="ns4:MediaServiceKeyPoints" minOccurs="0"/>
                <xsd:element ref="ns4:MediaServiceDateTaken" minOccurs="0"/>
                <xsd:element ref="ns4:MediaLengthInSeconds" minOccurs="0"/>
                <xsd:element ref="ns4:MediaServiceAutoTags" minOccurs="0"/>
                <xsd:element ref="ns4:MediaServiceGenerationTime" minOccurs="0"/>
                <xsd:element ref="ns4:MediaServiceEventHashCode" minOccurs="0"/>
                <xsd:element ref="ns4:MediaServiceOCR" minOccurs="0"/>
                <xsd:element ref="ns4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43926a-b248-4fb5-8692-7f03bd5c687b" elementFormDefault="qualified">
    <xsd:import namespace="http://schemas.microsoft.com/office/2006/documentManagement/types"/>
    <xsd:import namespace="http://schemas.microsoft.com/office/infopath/2007/PartnerControls"/>
    <xsd:element name="SharedWithDetails" ma:index="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9" nillable="true" ma:displayName="Sharing Hint Hash" ma:hidden="true" ma:internalName="SharingHintHash" ma:readOnly="true">
      <xsd:simpleType>
        <xsd:restriction base="dms:Text"/>
      </xsd:simpleType>
    </xsd:element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0728d4-b628-46ac-beb8-1847ad0e6c0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6" nillable="true" ma:displayName="Length (seconds)" ma:internalName="MediaLengthInSeconds" ma:readOnly="true">
      <xsd:simpleType>
        <xsd:restriction base="dms:Unknown"/>
      </xsd:simpleType>
    </xsd:element>
    <xsd:element name="MediaServiceAutoTags" ma:index="17" nillable="true" ma:displayName="Tags" ma:internalName="MediaServiceAutoTags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_activity" ma:index="21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2c0728d4-b628-46ac-beb8-1847ad0e6c02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F9F1C4D-85C9-4A97-82D0-776DB300A1D7}"/>
</file>

<file path=customXml/itemProps2.xml><?xml version="1.0" encoding="utf-8"?>
<ds:datastoreItem xmlns:ds="http://schemas.openxmlformats.org/officeDocument/2006/customXml" ds:itemID="{3C5A38B0-80BD-4BEE-B1C5-263B82E6A0B1}"/>
</file>

<file path=customXml/itemProps3.xml><?xml version="1.0" encoding="utf-8"?>
<ds:datastoreItem xmlns:ds="http://schemas.openxmlformats.org/officeDocument/2006/customXml" ds:itemID="{51B9EB23-9426-4986-B8BC-3439C45F386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Hodgson, Jenny</dc:creator>
  <cp:keywords/>
  <dc:description/>
  <cp:lastModifiedBy>Gutierrez Arellano, Claudia</cp:lastModifiedBy>
  <cp:revision/>
  <dcterms:created xsi:type="dcterms:W3CDTF">2023-01-30T13:56:29Z</dcterms:created>
  <dcterms:modified xsi:type="dcterms:W3CDTF">2023-01-30T16:36:33Z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0x010100196A118AE6EB7543A7EC38CAF65D6D8B</vt:lpwstr>
  </property>
</Properties>
</file>