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26bbcdbf1d8616/"/>
    </mc:Choice>
  </mc:AlternateContent>
  <xr:revisionPtr revIDLastSave="905" documentId="8_{B5CE6C09-ED5C-4211-ABCF-A60F7E51F254}" xr6:coauthVersionLast="47" xr6:coauthVersionMax="47" xr10:uidLastSave="{F5A3D250-7FF3-4FF7-A878-C4B5BC8F5DFB}"/>
  <bookViews>
    <workbookView xWindow="13275" yWindow="30" windowWidth="25275" windowHeight="15495" tabRatio="413" xr2:uid="{C7BFC2F1-79E3-4425-B7B6-AA27CF75CEF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13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45" i="1"/>
  <c r="B44" i="1"/>
  <c r="B43" i="1"/>
  <c r="B42" i="1"/>
  <c r="B41" i="1"/>
  <c r="B40" i="1"/>
  <c r="B39" i="1"/>
  <c r="B37" i="1"/>
  <c r="B36" i="1"/>
  <c r="B35" i="1"/>
  <c r="B34" i="1"/>
  <c r="B33" i="1"/>
  <c r="B32" i="1"/>
  <c r="B31" i="1"/>
  <c r="B29" i="1"/>
  <c r="B28" i="1"/>
  <c r="B27" i="1"/>
  <c r="B26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B2" i="1"/>
  <c r="B9" i="1"/>
  <c r="B18" i="1"/>
  <c r="B25" i="1"/>
  <c r="B30" i="1"/>
  <c r="B38" i="1"/>
</calcChain>
</file>

<file path=xl/sharedStrings.xml><?xml version="1.0" encoding="utf-8"?>
<sst xmlns="http://schemas.openxmlformats.org/spreadsheetml/2006/main" count="261" uniqueCount="78">
  <si>
    <t>Data</t>
  </si>
  <si>
    <t>Tipo</t>
  </si>
  <si>
    <t>Descrição</t>
  </si>
  <si>
    <t>Valor</t>
  </si>
  <si>
    <t xml:space="preserve">Categoria </t>
  </si>
  <si>
    <t>Operação Bancária</t>
  </si>
  <si>
    <t>Status</t>
  </si>
  <si>
    <t>ENTRADA</t>
  </si>
  <si>
    <t>RENDA FIXA</t>
  </si>
  <si>
    <t>SALARIO MENSAL</t>
  </si>
  <si>
    <t>RECEBIDO</t>
  </si>
  <si>
    <t>SAÍDA</t>
  </si>
  <si>
    <t>ALIMENTAÇÃO</t>
  </si>
  <si>
    <t>COMPRAS NO SUPERMERCADO</t>
  </si>
  <si>
    <t>DEBITO AUTOMATICO</t>
  </si>
  <si>
    <t>PENDENTE</t>
  </si>
  <si>
    <t>TRANSPORTE</t>
  </si>
  <si>
    <t>GASOLINA</t>
  </si>
  <si>
    <t>CARTÃO DE CREDITO</t>
  </si>
  <si>
    <t>LAZER</t>
  </si>
  <si>
    <t>CINEMA</t>
  </si>
  <si>
    <t>SAÚDE</t>
  </si>
  <si>
    <t>CONSULTA ODONTOLOGICA</t>
  </si>
  <si>
    <t>TRANSFERÊNCIA</t>
  </si>
  <si>
    <t>EDUCAÇÃO</t>
  </si>
  <si>
    <t>MATERIAL ESCOLAR</t>
  </si>
  <si>
    <t>VESTUARIO</t>
  </si>
  <si>
    <t>COMPRA DE ROUPAS DE INVERNO</t>
  </si>
  <si>
    <t>PAGO</t>
  </si>
  <si>
    <t>INVESTIMENTOS</t>
  </si>
  <si>
    <t>AÇÕES</t>
  </si>
  <si>
    <t>SERVIÇOS</t>
  </si>
  <si>
    <t>APARTAMENTO</t>
  </si>
  <si>
    <t>ELETRÔNICOS</t>
  </si>
  <si>
    <t>CELULAR</t>
  </si>
  <si>
    <t>DOMÉSTICOS</t>
  </si>
  <si>
    <t>PRESENTES</t>
  </si>
  <si>
    <t>ANIVERSÁRIO</t>
  </si>
  <si>
    <t>CINEMA E JANTAR</t>
  </si>
  <si>
    <t>PLANO DE SAUDE</t>
  </si>
  <si>
    <t>ROUPAS</t>
  </si>
  <si>
    <t>FREELANCE</t>
  </si>
  <si>
    <t>PROJETO FREELANCER</t>
  </si>
  <si>
    <t>VEÍCULO</t>
  </si>
  <si>
    <t>SMARTPHONE</t>
  </si>
  <si>
    <t>UTILIDADES DOM.</t>
  </si>
  <si>
    <t>ELÉTRICA</t>
  </si>
  <si>
    <t>MÃE</t>
  </si>
  <si>
    <t>BELEZA</t>
  </si>
  <si>
    <t>PET CARE</t>
  </si>
  <si>
    <t>PARA O CACHORRO</t>
  </si>
  <si>
    <t>VIAGEM</t>
  </si>
  <si>
    <t>POUSADA</t>
  </si>
  <si>
    <t>GASTRONOMIA</t>
  </si>
  <si>
    <t>RESTAURANTE</t>
  </si>
  <si>
    <t>TEATRO</t>
  </si>
  <si>
    <t>FARMACIA</t>
  </si>
  <si>
    <t>CURSOS ONLINE</t>
  </si>
  <si>
    <t>PRIMAVERA</t>
  </si>
  <si>
    <t>CASA</t>
  </si>
  <si>
    <t>VENDA DE ATIVOS</t>
  </si>
  <si>
    <t>EQUIPAMENTOS</t>
  </si>
  <si>
    <t>COMPUTADOR</t>
  </si>
  <si>
    <t>DA COZINHA</t>
  </si>
  <si>
    <t>CASAMENTO</t>
  </si>
  <si>
    <t>PET</t>
  </si>
  <si>
    <t>SALÃO DE BELEZA</t>
  </si>
  <si>
    <t>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</si>
  <si>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</si>
  <si>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</si>
  <si>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</si>
  <si>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</si>
  <si>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</si>
  <si>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CABELO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</si>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</sst>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5" fillId="4" borderId="0" xfId="0" applyFont="1" applyFill="1"/>
    <xf numFmtId="14" fontId="5" fillId="4" borderId="0" xfId="0" applyNumberFormat="1" applyFont="1" applyFill="1"/>
    <xf numFmtId="165" fontId="5" fillId="4" borderId="0" xfId="0" applyNumberFormat="1" applyFont="1" applyFill="1"/>
    <xf numFmtId="0" fontId="2" fillId="5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B6F54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&quot;R$&quot;\ #,##0.00"/>
    </dxf>
  </dxfs>
  <tableStyles count="1" defaultTableStyle="TableStyleMedium2" defaultPivotStyle="PivotStyleLight16">
    <tableStyle name="my style" pivot="0" table="0" count="10" xr9:uid="{3E5537B9-D684-459D-BC61-4DB0EC3A5600}">
      <tableStyleElement type="wholeTable" dxfId="7"/>
      <tableStyleElement type="headerRow" dxfId="6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FF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FB6F54">
                <a:alpha val="70000"/>
              </a:srgbClr>
            </a:solidFill>
            <a:ln>
              <a:noFill/>
            </a:ln>
            <a:effectLst>
              <a:outerShdw blurRad="50800" dist="50800" dir="5400000" algn="ctr" rotWithShape="0">
                <a:srgbClr val="FB6F54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6-400A-85DC-D4EEE167AC1F}"/>
            </c:ext>
          </c:extLst>
        </c:ser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E6-400A-85DC-D4EEE167AC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6-400A-85DC-D4EEE167AC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36640912"/>
        <c:axId val="636641392"/>
      </c:barChart>
      <c:catAx>
        <c:axId val="6366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641392"/>
        <c:crosses val="autoZero"/>
        <c:auto val="1"/>
        <c:lblAlgn val="ctr"/>
        <c:lblOffset val="100"/>
        <c:noMultiLvlLbl val="0"/>
      </c:catAx>
      <c:valAx>
        <c:axId val="636641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66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finaneira com Planilhas Inteligentes e IA.xlsx]Controller!Tabela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000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620134179771285E-2"/>
          <c:y val="6.4814814814814811E-2"/>
          <c:w val="0.93838484480144524"/>
          <c:h val="0.64241797900262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Controller!$A$9:$A$23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VESTUARIO</c:v>
                </c:pt>
                <c:pt idx="13">
                  <c:v>VIAGEM</c:v>
                </c:pt>
              </c:strCache>
            </c:strRef>
          </c:cat>
          <c:val>
            <c:numRef>
              <c:f>Controller!$B$9:$B$23</c:f>
              <c:numCache>
                <c:formatCode>"R$"\ #,##0.00</c:formatCode>
                <c:ptCount val="14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76F-9D8E-E58378B1E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328416"/>
        <c:axId val="225329856"/>
      </c:barChart>
      <c:catAx>
        <c:axId val="2253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329856"/>
        <c:crosses val="autoZero"/>
        <c:auto val="1"/>
        <c:lblAlgn val="ctr"/>
        <c:lblOffset val="100"/>
        <c:noMultiLvlLbl val="0"/>
      </c:catAx>
      <c:valAx>
        <c:axId val="2253298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5328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finaneira com Planilhas Inteligentes e IA.xlsx]Controller!Tabela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75000"/>
                  <a:lumOff val="2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75000"/>
                    <a:lumOff val="2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Controller!$E$9:$E$13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Controller!$F$9:$F$13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055-88B7-137A0EE0C7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682752"/>
        <c:axId val="658683232"/>
      </c:barChart>
      <c:catAx>
        <c:axId val="6586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83232"/>
        <c:crosses val="autoZero"/>
        <c:auto val="1"/>
        <c:lblAlgn val="ctr"/>
        <c:lblOffset val="100"/>
        <c:noMultiLvlLbl val="0"/>
      </c:catAx>
      <c:valAx>
        <c:axId val="6586832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86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42000">
                  <a:srgbClr val="FB6F54"/>
                </a:gs>
                <a:gs pos="82000">
                  <a:schemeClr val="bg1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50800" dir="5400000" algn="ctr" rotWithShape="0">
                <a:srgbClr val="FB6F54"/>
              </a:outerShdw>
            </a:effectLst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21162673880789"/>
                      <c:h val="0.149633135312908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CCE-46B3-945F-D6B1DDF161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E-46B3-945F-D6B1DDF1619F}"/>
            </c:ext>
          </c:extLst>
        </c:ser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CE-46B3-945F-D6B1DDF1619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4458320234151"/>
                      <c:h val="0.239431229975793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CCE-46B3-945F-D6B1DDF161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E-46B3-945F-D6B1DDF161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36640912"/>
        <c:axId val="636641392"/>
      </c:barChart>
      <c:catAx>
        <c:axId val="63664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641392"/>
        <c:crosses val="autoZero"/>
        <c:auto val="1"/>
        <c:lblAlgn val="ctr"/>
        <c:lblOffset val="100"/>
        <c:noMultiLvlLbl val="0"/>
      </c:catAx>
      <c:valAx>
        <c:axId val="636641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66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chart" Target="../charts/chart3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13</xdr:row>
      <xdr:rowOff>66675</xdr:rowOff>
    </xdr:from>
    <xdr:to>
      <xdr:col>7</xdr:col>
      <xdr:colOff>600075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EA39C5B2-A3BF-BB89-E05D-7E248685E7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543175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276225</xdr:colOff>
      <xdr:row>12</xdr:row>
      <xdr:rowOff>114300</xdr:rowOff>
    </xdr:from>
    <xdr:to>
      <xdr:col>12</xdr:col>
      <xdr:colOff>276225</xdr:colOff>
      <xdr:row>26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tegoria ">
              <a:extLst>
                <a:ext uri="{FF2B5EF4-FFF2-40B4-BE49-F238E27FC236}">
                  <a16:creationId xmlns:a16="http://schemas.microsoft.com/office/drawing/2014/main" id="{97C01F03-7C57-FB90-58A1-DE2DF3BA1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24003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4</xdr:row>
      <xdr:rowOff>119062</xdr:rowOff>
    </xdr:from>
    <xdr:to>
      <xdr:col>12</xdr:col>
      <xdr:colOff>147637</xdr:colOff>
      <xdr:row>19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C5E8F8-BC04-4B91-13FF-73A9B92B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202409</xdr:colOff>
      <xdr:row>28</xdr:row>
      <xdr:rowOff>35718</xdr:rowOff>
    </xdr:from>
    <xdr:to>
      <xdr:col>20</xdr:col>
      <xdr:colOff>333375</xdr:colOff>
      <xdr:row>48</xdr:row>
      <xdr:rowOff>176211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9EB24B7-0B00-8DEE-892E-6142C8E77170}"/>
            </a:ext>
          </a:extLst>
        </xdr:cNvPr>
        <xdr:cNvGrpSpPr/>
      </xdr:nvGrpSpPr>
      <xdr:grpSpPr>
        <a:xfrm>
          <a:off x="2035972" y="5369718"/>
          <a:ext cx="11668122" cy="3950493"/>
          <a:chOff x="1926430" y="4119562"/>
          <a:chExt cx="10241757" cy="395049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53E4623-BE49-7621-F7CD-4294B8A8A352}"/>
              </a:ext>
            </a:extLst>
          </xdr:cNvPr>
          <xdr:cNvGrpSpPr/>
        </xdr:nvGrpSpPr>
        <xdr:grpSpPr>
          <a:xfrm>
            <a:off x="1926430" y="4164807"/>
            <a:ext cx="10241757" cy="3905248"/>
            <a:chOff x="1545431" y="4140994"/>
            <a:chExt cx="10241756" cy="3905248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FCCA32EC-BE5E-6A1A-D804-2F125AD669A3}"/>
                </a:ext>
              </a:extLst>
            </xdr:cNvPr>
            <xdr:cNvGrpSpPr/>
          </xdr:nvGrpSpPr>
          <xdr:grpSpPr>
            <a:xfrm>
              <a:off x="1545431" y="4140994"/>
              <a:ext cx="10241756" cy="3905248"/>
              <a:chOff x="1688306" y="4664869"/>
              <a:chExt cx="10241756" cy="3905248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A1172BBB-7534-451F-B3CA-91534905705E}"/>
                  </a:ext>
                </a:extLst>
              </xdr:cNvPr>
              <xdr:cNvSpPr/>
            </xdr:nvSpPr>
            <xdr:spPr>
              <a:xfrm>
                <a:off x="1688306" y="4667250"/>
                <a:ext cx="10241756" cy="39028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19F20449-A3AC-42DC-B876-F4BC46CC6D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21656" y="5548313"/>
              <a:ext cx="953690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878190BE-23AA-46E9-B8DD-2A0C8720A3F1}"/>
                  </a:ext>
                </a:extLst>
              </xdr:cNvPr>
              <xdr:cNvSpPr/>
            </xdr:nvSpPr>
            <xdr:spPr>
              <a:xfrm>
                <a:off x="1700212" y="4664869"/>
                <a:ext cx="10229850" cy="54768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C01DF3F-7FAB-CC60-5AAD-12D6423A2025}"/>
                </a:ext>
              </a:extLst>
            </xdr:cNvPr>
            <xdr:cNvSpPr txBox="1"/>
          </xdr:nvSpPr>
          <xdr:spPr>
            <a:xfrm>
              <a:off x="2333625" y="4155280"/>
              <a:ext cx="6107907" cy="5000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1E7D74F2-B53D-9238-37C1-AC22CC384B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07408" y="4119562"/>
            <a:ext cx="666749" cy="6667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202409</xdr:colOff>
      <xdr:row>7</xdr:row>
      <xdr:rowOff>119059</xdr:rowOff>
    </xdr:from>
    <xdr:to>
      <xdr:col>10</xdr:col>
      <xdr:colOff>595316</xdr:colOff>
      <xdr:row>26</xdr:row>
      <xdr:rowOff>23810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4139087-2468-A650-C174-11B7CC12D983}"/>
            </a:ext>
          </a:extLst>
        </xdr:cNvPr>
        <xdr:cNvGrpSpPr/>
      </xdr:nvGrpSpPr>
      <xdr:grpSpPr>
        <a:xfrm>
          <a:off x="2035972" y="1452559"/>
          <a:ext cx="5857875" cy="3524251"/>
          <a:chOff x="2224086" y="1452559"/>
          <a:chExt cx="7024687" cy="3524251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F6980E68-40F7-52DD-BD54-7010F2F5E9F2}"/>
              </a:ext>
            </a:extLst>
          </xdr:cNvPr>
          <xdr:cNvGrpSpPr/>
        </xdr:nvGrpSpPr>
        <xdr:grpSpPr>
          <a:xfrm>
            <a:off x="2224086" y="1535905"/>
            <a:ext cx="7024687" cy="3440905"/>
            <a:chOff x="2224086" y="1535905"/>
            <a:chExt cx="7024687" cy="3440905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613392C2-591B-9AE7-AA26-4416E29FCECC}"/>
                </a:ext>
              </a:extLst>
            </xdr:cNvPr>
            <xdr:cNvGrpSpPr/>
          </xdr:nvGrpSpPr>
          <xdr:grpSpPr>
            <a:xfrm>
              <a:off x="2224086" y="1535905"/>
              <a:ext cx="7024687" cy="3440905"/>
              <a:chOff x="2224086" y="1535905"/>
              <a:chExt cx="7024687" cy="344090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4700E47-B80D-C7F4-0364-C6A3F0F2C986}"/>
                  </a:ext>
                </a:extLst>
              </xdr:cNvPr>
              <xdr:cNvSpPr/>
            </xdr:nvSpPr>
            <xdr:spPr>
              <a:xfrm>
                <a:off x="2224087" y="1547813"/>
                <a:ext cx="7000875" cy="342899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3CB6E60-C638-E3D6-D622-B72C45C360C7}"/>
                  </a:ext>
                </a:extLst>
              </xdr:cNvPr>
              <xdr:cNvSpPr/>
            </xdr:nvSpPr>
            <xdr:spPr>
              <a:xfrm>
                <a:off x="2224086" y="1535905"/>
                <a:ext cx="7024687" cy="5238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ln>
                    <a:noFill/>
                  </a:ln>
                </a:endParaRPr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C2B8163-248E-42B7-BBCD-8ED951C966FA}"/>
                </a:ext>
              </a:extLst>
            </xdr:cNvPr>
            <xdr:cNvGraphicFramePr>
              <a:graphicFrameLocks/>
            </xdr:cNvGraphicFramePr>
          </xdr:nvGraphicFramePr>
          <xdr:xfrm>
            <a:off x="2807494" y="209549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31E3D07-BB5E-7EB5-E0A9-B86A4AA655DC}"/>
                </a:ext>
              </a:extLst>
            </xdr:cNvPr>
            <xdr:cNvSpPr txBox="1"/>
          </xdr:nvSpPr>
          <xdr:spPr>
            <a:xfrm>
              <a:off x="2890838" y="1559716"/>
              <a:ext cx="5417344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ea typeface="Calibri" panose="020F0502020204030204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4" name="Gráfico 23" descr="Registrar estrutura de tópicos">
            <a:extLst>
              <a:ext uri="{FF2B5EF4-FFF2-40B4-BE49-F238E27FC236}">
                <a16:creationId xmlns:a16="http://schemas.microsoft.com/office/drawing/2014/main" id="{43E09E90-5DB7-4DC4-8A12-F4082A6CB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97906" y="1452559"/>
            <a:ext cx="595313" cy="5953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1828800</xdr:colOff>
      <xdr:row>18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6670915D-039C-45DD-8303-E7D321EEC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0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202409</xdr:colOff>
      <xdr:row>0</xdr:row>
      <xdr:rowOff>95253</xdr:rowOff>
    </xdr:from>
    <xdr:to>
      <xdr:col>20</xdr:col>
      <xdr:colOff>345281</xdr:colOff>
      <xdr:row>7</xdr:row>
      <xdr:rowOff>35721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0A088EF-B5C2-EA2E-290D-686C6FC23555}"/>
            </a:ext>
          </a:extLst>
        </xdr:cNvPr>
        <xdr:cNvGrpSpPr/>
      </xdr:nvGrpSpPr>
      <xdr:grpSpPr>
        <a:xfrm>
          <a:off x="2035972" y="95253"/>
          <a:ext cx="11680028" cy="1273968"/>
          <a:chOff x="2178844" y="95253"/>
          <a:chExt cx="10132219" cy="1273968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6B522775-B535-6C78-CD03-7EA1C0FDD8A2}"/>
              </a:ext>
            </a:extLst>
          </xdr:cNvPr>
          <xdr:cNvGrpSpPr/>
        </xdr:nvGrpSpPr>
        <xdr:grpSpPr>
          <a:xfrm>
            <a:off x="2178844" y="95253"/>
            <a:ext cx="10132219" cy="1273968"/>
            <a:chOff x="2178844" y="95253"/>
            <a:chExt cx="10132219" cy="1273968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2363FCFA-2D6F-441A-8724-095710FDCB52}"/>
                </a:ext>
              </a:extLst>
            </xdr:cNvPr>
            <xdr:cNvSpPr/>
          </xdr:nvSpPr>
          <xdr:spPr>
            <a:xfrm>
              <a:off x="2178844" y="95253"/>
              <a:ext cx="10132219" cy="127396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BA4858D1-52BA-4546-9DB5-2AD90662550E}"/>
                </a:ext>
              </a:extLst>
            </xdr:cNvPr>
            <xdr:cNvSpPr/>
          </xdr:nvSpPr>
          <xdr:spPr>
            <a:xfrm>
              <a:off x="2390777" y="154781"/>
              <a:ext cx="966786" cy="1119187"/>
            </a:xfrm>
            <a:prstGeom prst="roundRect">
              <a:avLst>
                <a:gd name="adj" fmla="val 229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DF278F1F-7196-C1D7-2DF8-8A9FC03EDC3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5171" b="26611"/>
            <a:stretch/>
          </xdr:blipFill>
          <xdr:spPr bwMode="auto">
            <a:xfrm>
              <a:off x="2464592" y="190502"/>
              <a:ext cx="824209" cy="105965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3E3AF06E-4829-7BB9-6178-219BEE9B7EEF}"/>
              </a:ext>
            </a:extLst>
          </xdr:cNvPr>
          <xdr:cNvSpPr txBox="1"/>
        </xdr:nvSpPr>
        <xdr:spPr>
          <a:xfrm>
            <a:off x="3807619" y="226216"/>
            <a:ext cx="2035969" cy="48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 kern="1200">
                <a:latin typeface="Segoe UI" panose="020B0502040204020203" pitchFamily="34" charset="0"/>
                <a:cs typeface="Segoe UI" panose="020B0502040204020203" pitchFamily="34" charset="0"/>
              </a:rPr>
              <a:t>Hello, Claudia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6DF7B7C7-C3EC-41CC-9EEF-EE7BFA3BC2D3}"/>
              </a:ext>
            </a:extLst>
          </xdr:cNvPr>
          <xdr:cNvSpPr txBox="1"/>
        </xdr:nvSpPr>
        <xdr:spPr>
          <a:xfrm>
            <a:off x="3807619" y="664368"/>
            <a:ext cx="4312444" cy="442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38" name="Agrupar 3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6CF3538-C1E2-4893-1DCE-46C27FD78C21}"/>
              </a:ext>
            </a:extLst>
          </xdr:cNvPr>
          <xdr:cNvGrpSpPr/>
        </xdr:nvGrpSpPr>
        <xdr:grpSpPr>
          <a:xfrm>
            <a:off x="6936583" y="533398"/>
            <a:ext cx="4302917" cy="323852"/>
            <a:chOff x="6936583" y="533398"/>
            <a:chExt cx="4302917" cy="323852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CADF2D80-2B1D-4EC4-B0E2-78D35DDFE0F4}"/>
                </a:ext>
              </a:extLst>
            </xdr:cNvPr>
            <xdr:cNvSpPr/>
          </xdr:nvSpPr>
          <xdr:spPr>
            <a:xfrm>
              <a:off x="6936583" y="533398"/>
              <a:ext cx="4302917" cy="323851"/>
            </a:xfrm>
            <a:prstGeom prst="roundRect">
              <a:avLst>
                <a:gd name="adj" fmla="val 229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37" name="Gráfico 36" descr="Lupa com preenchimento sólido">
              <a:extLst>
                <a:ext uri="{FF2B5EF4-FFF2-40B4-BE49-F238E27FC236}">
                  <a16:creationId xmlns:a16="http://schemas.microsoft.com/office/drawing/2014/main" id="{16B75720-4C2E-9B7D-5D5D-FAAD1F0D9A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94219" y="547687"/>
              <a:ext cx="309563" cy="30956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59531</xdr:colOff>
      <xdr:row>1</xdr:row>
      <xdr:rowOff>59530</xdr:rowOff>
    </xdr:from>
    <xdr:to>
      <xdr:col>0</xdr:col>
      <xdr:colOff>1714500</xdr:colOff>
      <xdr:row>3</xdr:row>
      <xdr:rowOff>178593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844CC899-EC48-794B-83D4-50FCC6AFD1D0}"/>
            </a:ext>
          </a:extLst>
        </xdr:cNvPr>
        <xdr:cNvSpPr/>
      </xdr:nvSpPr>
      <xdr:spPr>
        <a:xfrm>
          <a:off x="59531" y="250030"/>
          <a:ext cx="1654969" cy="500063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Money</a:t>
          </a:r>
          <a:r>
            <a:rPr lang="pt-BR" sz="1200" b="1" kern="1200" baseline="0"/>
            <a:t> APP</a:t>
          </a:r>
          <a:endParaRPr lang="pt-BR" sz="1200" b="1" kern="1200"/>
        </a:p>
      </xdr:txBody>
    </xdr:sp>
    <xdr:clientData/>
  </xdr:twoCellAnchor>
  <xdr:twoCellAnchor editAs="oneCell">
    <xdr:from>
      <xdr:col>0</xdr:col>
      <xdr:colOff>1035840</xdr:colOff>
      <xdr:row>0</xdr:row>
      <xdr:rowOff>178592</xdr:rowOff>
    </xdr:from>
    <xdr:to>
      <xdr:col>0</xdr:col>
      <xdr:colOff>1607341</xdr:colOff>
      <xdr:row>3</xdr:row>
      <xdr:rowOff>178593</xdr:rowOff>
    </xdr:to>
    <xdr:pic>
      <xdr:nvPicPr>
        <xdr:cNvPr id="47" name="Gráfico 46" descr="Dinheiro com preenchimento sólido">
          <a:extLst>
            <a:ext uri="{FF2B5EF4-FFF2-40B4-BE49-F238E27FC236}">
              <a16:creationId xmlns:a16="http://schemas.microsoft.com/office/drawing/2014/main" id="{7000DE60-FAED-87B2-B174-02D6B33B7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35840" y="178592"/>
          <a:ext cx="571501" cy="571501"/>
        </a:xfrm>
        <a:prstGeom prst="rect">
          <a:avLst/>
        </a:prstGeom>
      </xdr:spPr>
    </xdr:pic>
    <xdr:clientData/>
  </xdr:twoCellAnchor>
  <xdr:twoCellAnchor>
    <xdr:from>
      <xdr:col>11</xdr:col>
      <xdr:colOff>366710</xdr:colOff>
      <xdr:row>8</xdr:row>
      <xdr:rowOff>11907</xdr:rowOff>
    </xdr:from>
    <xdr:to>
      <xdr:col>20</xdr:col>
      <xdr:colOff>386280</xdr:colOff>
      <xdr:row>26</xdr:row>
      <xdr:rowOff>35718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B67127A1-D6B0-573E-ACD7-DB7597B442BA}"/>
            </a:ext>
          </a:extLst>
        </xdr:cNvPr>
        <xdr:cNvGrpSpPr/>
      </xdr:nvGrpSpPr>
      <xdr:grpSpPr>
        <a:xfrm>
          <a:off x="8272460" y="1535907"/>
          <a:ext cx="5484539" cy="3452811"/>
          <a:chOff x="8510587" y="2940846"/>
          <a:chExt cx="5484538" cy="3452811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9B863F96-ED8E-540C-12BE-73535B7F81C9}"/>
              </a:ext>
            </a:extLst>
          </xdr:cNvPr>
          <xdr:cNvGrpSpPr/>
        </xdr:nvGrpSpPr>
        <xdr:grpSpPr>
          <a:xfrm>
            <a:off x="8510587" y="2940846"/>
            <a:ext cx="5484538" cy="3452811"/>
            <a:chOff x="2224086" y="1535905"/>
            <a:chExt cx="7046770" cy="3452811"/>
          </a:xfrm>
        </xdr:grpSpPr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5ED5DE3F-8BB5-EA24-4C20-B28623A676C7}"/>
                </a:ext>
              </a:extLst>
            </xdr:cNvPr>
            <xdr:cNvSpPr/>
          </xdr:nvSpPr>
          <xdr:spPr>
            <a:xfrm>
              <a:off x="2269981" y="1559719"/>
              <a:ext cx="7000875" cy="342899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5" name="Retângulo: Cantos Superiores Arredondados 54">
              <a:extLst>
                <a:ext uri="{FF2B5EF4-FFF2-40B4-BE49-F238E27FC236}">
                  <a16:creationId xmlns:a16="http://schemas.microsoft.com/office/drawing/2014/main" id="{330B43EB-E033-2E05-534C-0492AB21E71B}"/>
                </a:ext>
              </a:extLst>
            </xdr:cNvPr>
            <xdr:cNvSpPr/>
          </xdr:nvSpPr>
          <xdr:spPr>
            <a:xfrm>
              <a:off x="2224086" y="1535905"/>
              <a:ext cx="7024687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</a:endParaRPr>
            </a:p>
          </xdr:txBody>
        </xdr:sp>
      </xdr:grpSp>
      <xdr:graphicFrame macro="">
        <xdr:nvGraphicFramePr>
          <xdr:cNvPr id="56" name="Gráfico 55">
            <a:extLst>
              <a:ext uri="{FF2B5EF4-FFF2-40B4-BE49-F238E27FC236}">
                <a16:creationId xmlns:a16="http://schemas.microsoft.com/office/drawing/2014/main" id="{EC2D9027-2603-4FA1-8BC8-5EE28086D713}"/>
              </a:ext>
            </a:extLst>
          </xdr:cNvPr>
          <xdr:cNvGraphicFramePr>
            <a:graphicFrameLocks/>
          </xdr:cNvGraphicFramePr>
        </xdr:nvGraphicFramePr>
        <xdr:xfrm>
          <a:off x="9855993" y="3655221"/>
          <a:ext cx="2586039" cy="2119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D5A71A07-9A2A-BF49-7C7E-75A8762BF6CF}"/>
              </a:ext>
            </a:extLst>
          </xdr:cNvPr>
          <xdr:cNvSpPr txBox="1"/>
        </xdr:nvSpPr>
        <xdr:spPr>
          <a:xfrm>
            <a:off x="9127156" y="2976564"/>
            <a:ext cx="4216347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ea typeface="Calibri" panose="020F0502020204030204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50" name="Gráfico 49" descr="Cofrinho estrutura de tópicos">
            <a:extLst>
              <a:ext uri="{FF2B5EF4-FFF2-40B4-BE49-F238E27FC236}">
                <a16:creationId xmlns:a16="http://schemas.microsoft.com/office/drawing/2014/main" id="{1A98307D-6F73-8A00-E945-BB64FFA49A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8665672" y="2983020"/>
            <a:ext cx="463335" cy="46333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Mercado" refreshedDate="45687.829090856481" createdVersion="8" refreshedVersion="8" minRefreshableVersion="3" recordCount="44" xr:uid="{347CE218-929F-484D-BFC6-F970B6FC392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ARIO"/>
        <s v="INVESTIMENTOS"/>
        <s v="SERVIÇOS"/>
        <s v="ELETRÔNICOS"/>
        <s v="UTILIDADES DOM."/>
        <s v="PRESENTES"/>
        <s v="BELEZA"/>
        <s v="PET CARE"/>
        <s v="VIAGEM"/>
        <s v="GASTRONOMIA"/>
        <s v="FREELANCE"/>
        <s v="VENDA DE ATIVOS"/>
        <s v="DOMÉSTICAS" u="1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79232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ARIO MENSAL"/>
    <n v="5000"/>
    <s v="TRANSFERÊNCIA"/>
    <s v="RECEBIDO"/>
  </r>
  <r>
    <d v="2024-08-01T00:00:00"/>
    <x v="0"/>
    <x v="1"/>
    <x v="1"/>
    <s v="COMPRAS NO SUPERMERCADO"/>
    <n v="550"/>
    <s v="DEBITO AUTOMATICO"/>
    <s v="PENDENTE"/>
  </r>
  <r>
    <d v="2024-08-03T00:00:00"/>
    <x v="0"/>
    <x v="1"/>
    <x v="2"/>
    <s v="GASOLINA"/>
    <n v="300"/>
    <s v="CARTÃO DE CREDITO"/>
    <s v="PAGO"/>
  </r>
  <r>
    <d v="2024-08-05T00:00:00"/>
    <x v="0"/>
    <x v="1"/>
    <x v="3"/>
    <s v="CINEMA"/>
    <n v="120"/>
    <s v="CARTÃO DE CREDITO"/>
    <s v="PAGO"/>
  </r>
  <r>
    <d v="2024-08-07T00:00:00"/>
    <x v="0"/>
    <x v="1"/>
    <x v="4"/>
    <s v="CONSULTA ODONTOLOGICA"/>
    <n v="250"/>
    <s v="TRANSFERÊNCIA"/>
    <s v="PAGO"/>
  </r>
  <r>
    <d v="2024-08-10T00:00:00"/>
    <x v="0"/>
    <x v="1"/>
    <x v="5"/>
    <s v="MATERIAL ESCOLAR"/>
    <n v="400"/>
    <s v="DEBITO AUTOMATICO"/>
    <s v="PENDENTE"/>
  </r>
  <r>
    <d v="2024-08-12T00:00:00"/>
    <x v="0"/>
    <x v="1"/>
    <x v="6"/>
    <s v="COMPRA DE ROUPAS DE INVERNO"/>
    <n v="600"/>
    <s v="CARTÃO DE CREDITO"/>
    <s v="PENDENTE"/>
  </r>
  <r>
    <d v="2024-08-15T00:00:00"/>
    <x v="0"/>
    <x v="0"/>
    <x v="7"/>
    <s v="AÇÕES"/>
    <n v="800"/>
    <s v="TRANSFERÊNCIA"/>
    <s v="RECEBIDO"/>
  </r>
  <r>
    <d v="2024-08-15T00:00:00"/>
    <x v="0"/>
    <x v="1"/>
    <x v="8"/>
    <s v="APARTAMENTO"/>
    <n v="150"/>
    <s v="TRANSFERÊNCIA"/>
    <s v="PAGO"/>
  </r>
  <r>
    <d v="2024-08-18T00:00:00"/>
    <x v="0"/>
    <x v="1"/>
    <x v="9"/>
    <s v="CELULAR"/>
    <n v="1200"/>
    <s v="CARTÃO DE CREDITO"/>
    <s v="PENDENTE"/>
  </r>
  <r>
    <d v="2024-08-20T00:00:00"/>
    <x v="0"/>
    <x v="1"/>
    <x v="10"/>
    <s v="DOMÉSTICOS"/>
    <n v="450"/>
    <s v="DEBITO AUTOMATICO"/>
    <s v="PAGO"/>
  </r>
  <r>
    <d v="2024-08-22T00:00:00"/>
    <x v="0"/>
    <x v="1"/>
    <x v="11"/>
    <s v="ANIVERSÁRIO"/>
    <n v="180"/>
    <s v="TRANSFERÊNCIA"/>
    <s v="PENDENTE"/>
  </r>
  <r>
    <d v="2024-08-24T00:00:00"/>
    <x v="0"/>
    <x v="1"/>
    <x v="12"/>
    <s v="CABELO"/>
    <n v="90"/>
    <s v="DEBITO AUTOMATICO"/>
    <s v="PAGO"/>
  </r>
  <r>
    <d v="2024-08-28T00:00:00"/>
    <x v="0"/>
    <x v="1"/>
    <x v="13"/>
    <s v="PARA O CACHORRO"/>
    <n v="200"/>
    <s v="DEBITO AUTOMATICO"/>
    <s v="PAGO"/>
  </r>
  <r>
    <d v="2024-08-30T00:00:00"/>
    <x v="0"/>
    <x v="1"/>
    <x v="14"/>
    <s v="POUSADA"/>
    <n v="750"/>
    <s v="TRANSFERÊNCIA"/>
    <s v="PENDENTE"/>
  </r>
  <r>
    <d v="2024-08-31T00:00:00"/>
    <x v="0"/>
    <x v="1"/>
    <x v="15"/>
    <s v="RESTAURANTE"/>
    <n v="350"/>
    <s v="CARTÃO DE CREDITO"/>
    <s v="PAGO"/>
  </r>
  <r>
    <d v="2024-09-01T00:00:00"/>
    <x v="1"/>
    <x v="0"/>
    <x v="0"/>
    <s v="SALARIO MENSAL"/>
    <n v="5000"/>
    <s v="TRANSFERÊNCIA"/>
    <s v="RECEBIDO"/>
  </r>
  <r>
    <d v="2024-09-02T00:00:00"/>
    <x v="1"/>
    <x v="1"/>
    <x v="1"/>
    <s v="COMPRAS NO SUPERMERCADO"/>
    <n v="450"/>
    <s v="DEBITO AUTOMATICO"/>
    <s v="PENDENTE"/>
  </r>
  <r>
    <d v="2024-09-05T00:00:00"/>
    <x v="1"/>
    <x v="1"/>
    <x v="2"/>
    <s v="GASOLINA"/>
    <n v="300"/>
    <s v="DEBITO AUTOMA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UDE"/>
    <n v="600"/>
    <s v="DEBITO AUTOMA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ROUPAS"/>
    <n v="500"/>
    <s v="CARTÃO DE CREDITO"/>
    <s v="PENDENTE"/>
  </r>
  <r>
    <d v="2024-09-20T00:00:00"/>
    <x v="1"/>
    <x v="0"/>
    <x v="16"/>
    <s v="PROJETO FREELANCER"/>
    <n v="1200"/>
    <s v="TRANSFERÊNCIA"/>
    <s v="RECEBIDO"/>
  </r>
  <r>
    <d v="2024-09-20T00:00:00"/>
    <x v="1"/>
    <x v="1"/>
    <x v="8"/>
    <s v="VEÍCULO"/>
    <n v="800"/>
    <s v="TRANSFERÊNCIA"/>
    <s v="PAGO"/>
  </r>
  <r>
    <d v="2024-09-23T00:00:00"/>
    <x v="1"/>
    <x v="1"/>
    <x v="9"/>
    <s v="SMARTPHONE"/>
    <n v="1500"/>
    <s v="CARTÃO DE CREDITO"/>
    <s v="PENDENTE"/>
  </r>
  <r>
    <d v="2024-09-26T00:00:00"/>
    <x v="1"/>
    <x v="1"/>
    <x v="10"/>
    <s v="ELÉTRICA"/>
    <n v="250"/>
    <s v="DEBITO AUTOMATICO"/>
    <s v="PAGO"/>
  </r>
  <r>
    <d v="2024-09-29T00:00:00"/>
    <x v="1"/>
    <x v="1"/>
    <x v="11"/>
    <s v="MÃE"/>
    <n v="400"/>
    <s v="CARTÃO DE CREDITO"/>
    <s v="PENDENTE"/>
  </r>
  <r>
    <d v="2024-10-01T00:00:00"/>
    <x v="2"/>
    <x v="0"/>
    <x v="0"/>
    <s v="SALARIO MENSAL"/>
    <n v="5000"/>
    <s v="TRANSFERÊNCIA"/>
    <s v="RECEBIDO"/>
  </r>
  <r>
    <d v="2024-10-01T00:00:00"/>
    <x v="2"/>
    <x v="1"/>
    <x v="1"/>
    <s v="COMPRAS NO SUPERMERCADO"/>
    <n v="600"/>
    <s v="DEBITO AUTOMATICO"/>
    <s v="PENDENTE"/>
  </r>
  <r>
    <d v="2024-10-05T00:00:00"/>
    <x v="2"/>
    <x v="1"/>
    <x v="3"/>
    <s v="TEATRO"/>
    <n v="180"/>
    <s v="TRANSFERÊNCIA"/>
    <s v="PAGO"/>
  </r>
  <r>
    <d v="2024-10-05T00:00:00"/>
    <x v="2"/>
    <x v="1"/>
    <x v="2"/>
    <s v="GASOLINA"/>
    <n v="200"/>
    <s v="DEBITO AUTOMATICO"/>
    <s v="PAGO"/>
  </r>
  <r>
    <d v="2024-10-08T00:00:00"/>
    <x v="2"/>
    <x v="1"/>
    <x v="4"/>
    <s v="FARMACIA"/>
    <n v="120"/>
    <s v="DEBITO AUTOMATICO"/>
    <s v="PENDENTE"/>
  </r>
  <r>
    <d v="2024-10-10T00:00:00"/>
    <x v="2"/>
    <x v="1"/>
    <x v="5"/>
    <s v="CURSOS ONLINE"/>
    <n v="350"/>
    <s v="CARTÃO DE CREDITO"/>
    <s v="PENDENTE"/>
  </r>
  <r>
    <d v="2024-10-13T00:00:00"/>
    <x v="2"/>
    <x v="1"/>
    <x v="6"/>
    <s v="PRIMAVERA"/>
    <n v="400"/>
    <s v="TRANSFERÊNCIA"/>
    <s v="PAGO"/>
  </r>
  <r>
    <d v="2024-10-15T00:00:00"/>
    <x v="2"/>
    <x v="1"/>
    <x v="8"/>
    <s v="CASA"/>
    <n v="450"/>
    <s v="DEBITO AUTOMATICO"/>
    <s v="PAGO"/>
  </r>
  <r>
    <d v="2024-10-18T00:00:00"/>
    <x v="2"/>
    <x v="0"/>
    <x v="17"/>
    <s v="EQUIPAMENTOS"/>
    <n v="1500"/>
    <s v="TRANSFERÊNCIA"/>
    <s v="PAGO"/>
  </r>
  <r>
    <d v="2024-10-18T00:00:00"/>
    <x v="2"/>
    <x v="1"/>
    <x v="9"/>
    <s v="COMPUTADOR"/>
    <n v="300"/>
    <s v="CARTÃO DE CREDITO"/>
    <s v="PENDENTE"/>
  </r>
  <r>
    <d v="2024-10-20T00:00:00"/>
    <x v="2"/>
    <x v="1"/>
    <x v="10"/>
    <s v="DA COZINHA"/>
    <n v="800"/>
    <s v="TRANSFERÊNCIA"/>
    <s v="PAGO"/>
  </r>
  <r>
    <d v="2024-10-22T00:00:00"/>
    <x v="2"/>
    <x v="1"/>
    <x v="11"/>
    <s v="CASAMENTO"/>
    <n v="250"/>
    <s v="CARTÃO DE CREDITO"/>
    <s v="PENDENTE"/>
  </r>
  <r>
    <d v="2024-10-24T00:00:00"/>
    <x v="2"/>
    <x v="1"/>
    <x v="13"/>
    <s v="PET"/>
    <n v="150"/>
    <s v="DEBITO AUTOMA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RESTAURANTE"/>
    <n v="220"/>
    <s v="TRANSFERÊNCIA"/>
    <s v="PENDENTE"/>
  </r>
  <r>
    <d v="2024-10-31T00:00:00"/>
    <x v="2"/>
    <x v="1"/>
    <x v="14"/>
    <s v="PARA FIM DE SEMANA"/>
    <n v="500"/>
    <s v="CARTÃO DE CRE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6ADA0-0B6B-4B8F-880C-B7447BFFABCC}" name="Tabela dinâmica2" cacheId="1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8:F13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m="1" x="18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5"/>
    </i>
    <i>
      <x v="7"/>
    </i>
    <i>
      <x v="11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AB865-5E16-4EC6-B8A2-7547C623DFD4}" name="Tabela dinâmica1" cacheId="1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:B23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m="1" x="3"/>
        <item m="1" x="4"/>
        <item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m="1" x="18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3"/>
    </i>
    <i>
      <x v="4"/>
    </i>
    <i>
      <x v="6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formats count="6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14">
            <x v="0"/>
            <x v="1"/>
            <x v="3"/>
            <x v="4"/>
            <x v="6"/>
            <x v="8"/>
            <x v="9"/>
            <x v="10"/>
            <x v="12"/>
            <x v="13"/>
            <x v="14"/>
            <x v="15"/>
            <x v="17"/>
            <x v="18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778DD5E-F5E6-493F-885F-598207F15175}" sourceName="Mês">
  <pivotTables>
    <pivotTable tabId="2" name="Tabela dinâmica2"/>
    <pivotTable tabId="2" name="Tabela dinâmica1"/>
  </pivotTables>
  <data>
    <tabular pivotCacheId="1279232055">
      <items count="6">
        <i x="0" s="1"/>
        <i x="1" s="1"/>
        <i x="2" s="1"/>
        <i x="3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5C2D2563-EAB7-4760-B3BE-D6C32196F4DC}" sourceName="Categoria ">
  <pivotTables>
    <pivotTable tabId="2" name="Tabela dinâmica1"/>
  </pivotTables>
  <data>
    <tabular pivotCacheId="1279232055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0" s="1"/>
        <i x="6" s="1"/>
        <i x="14" s="1"/>
        <i x="18" s="1" nd="1"/>
        <i x="16" s="1" nd="1"/>
        <i x="7" s="1" nd="1"/>
        <i x="0" s="1" nd="1"/>
        <i x="1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B79337C-EC01-4320-8999-470BB20D296D}" cache="SegmentaçãodeDados_Mês" caption="Mês" rowHeight="257175"/>
  <slicer name="Categoria " xr10:uid="{B8A87F60-BACE-4268-AC37-81A7121BE35E}" cache="SegmentaçãodeDados_Categoria" caption="Categoria 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05707F9-A1ED-4296-B92D-D989BA75DD2E}" cache="SegmentaçãodeDados_Mês" caption="MÊS" style="my 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12A71-9CD6-4096-8E5E-A2F9959D217F}" name="tbl_operations" displayName="tbl_operations" ref="A1:H45" totalsRowShown="0" headerRowDxfId="16">
  <autoFilter ref="A1:H45" xr:uid="{36912A71-9CD6-4096-8E5E-A2F9959D217F}"/>
  <tableColumns count="8">
    <tableColumn id="1" xr3:uid="{0F7A187B-F7B0-49DF-855A-F5C4BC369373}" name="Data" dataDxfId="9"/>
    <tableColumn id="8" xr3:uid="{F6DE9D38-2D2B-454E-BE55-ED1C15F2ED7A}" name="Mês" dataDxfId="8">
      <calculatedColumnFormula>MONTH(tbl_operations[[#This Row],[Data]])</calculatedColumnFormula>
    </tableColumn>
    <tableColumn id="2" xr3:uid="{814FA104-D7FD-4C3E-9B98-71D5B42E7AD2}" name="Tipo"/>
    <tableColumn id="3" xr3:uid="{1298836C-A695-4667-8F9C-D187423CD766}" name="Categoria "/>
    <tableColumn id="4" xr3:uid="{75483D15-9A24-464C-9E90-112C33F62270}" name="Descrição"/>
    <tableColumn id="5" xr3:uid="{2294847E-E3C4-44E1-B376-D2E7FEB75BCB}" name="Valor" dataDxfId="17"/>
    <tableColumn id="6" xr3:uid="{67D71433-611F-4576-B19A-256D03942427}" name="Operação Bancária"/>
    <tableColumn id="7" xr3:uid="{5552466D-026B-41D3-BF86-A3AA16187CC7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D20306-320F-44C6-806C-26D7B9C5994D}" name="Tabela3" displayName="Tabela3" ref="B6:C21" totalsRowCount="1" headerRowDxfId="5" dataDxfId="4">
  <autoFilter ref="B6:C20" xr:uid="{D3D20306-320F-44C6-806C-26D7B9C5994D}"/>
  <tableColumns count="2">
    <tableColumn id="1" xr3:uid="{F4E9DD81-AF63-46DD-9661-CC4364A01107}" name="Data de Lançamento" dataDxfId="3" totalsRowDxfId="1"/>
    <tableColumn id="2" xr3:uid="{9EB3B197-922F-43E0-A24A-55648E80F02C}" name="Depo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A07A-87CD-4B5C-BCAE-5B1D630B9C27}">
  <sheetPr>
    <tabColor theme="4" tint="0.59999389629810485"/>
  </sheetPr>
  <dimension ref="A1:H45"/>
  <sheetViews>
    <sheetView tabSelected="1" workbookViewId="0"/>
  </sheetViews>
  <sheetFormatPr defaultRowHeight="15" x14ac:dyDescent="0.25"/>
  <cols>
    <col min="1" max="1" width="12.42578125" customWidth="1"/>
    <col min="2" max="2" width="12.42578125" style="13" customWidth="1"/>
    <col min="3" max="3" width="11.5703125" customWidth="1"/>
    <col min="4" max="4" width="16.7109375" customWidth="1"/>
    <col min="5" max="5" width="30.85546875" bestFit="1" customWidth="1"/>
    <col min="6" max="6" width="10.7109375" bestFit="1" customWidth="1"/>
    <col min="7" max="7" width="20.28515625" customWidth="1"/>
    <col min="8" max="8" width="20.140625" customWidth="1"/>
  </cols>
  <sheetData>
    <row r="1" spans="1:8" x14ac:dyDescent="0.25">
      <c r="A1" s="7" t="s">
        <v>0</v>
      </c>
      <c r="B1" s="12" t="s">
        <v>72</v>
      </c>
      <c r="C1" s="7" t="s">
        <v>1</v>
      </c>
      <c r="D1" s="7" t="s">
        <v>4</v>
      </c>
      <c r="E1" s="7" t="s">
        <v>2</v>
      </c>
      <c r="F1" s="7" t="s">
        <v>3</v>
      </c>
      <c r="G1" s="7" t="s">
        <v>5</v>
      </c>
      <c r="H1" s="7" t="s">
        <v>6</v>
      </c>
    </row>
    <row r="2" spans="1:8" x14ac:dyDescent="0.25">
      <c r="A2" s="1">
        <v>45505</v>
      </c>
      <c r="B2" s="13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23</v>
      </c>
      <c r="H2" t="s">
        <v>10</v>
      </c>
    </row>
    <row r="3" spans="1:8" x14ac:dyDescent="0.25">
      <c r="A3" s="11">
        <v>45505</v>
      </c>
      <c r="B3" s="12">
        <f>MONTH(tbl_operations[[#This Row],[Data]])</f>
        <v>8</v>
      </c>
      <c r="C3" s="7" t="s">
        <v>11</v>
      </c>
      <c r="D3" s="7" t="s">
        <v>12</v>
      </c>
      <c r="E3" s="7" t="s">
        <v>13</v>
      </c>
      <c r="F3" s="10">
        <v>550</v>
      </c>
      <c r="G3" s="7" t="s">
        <v>14</v>
      </c>
      <c r="H3" s="7" t="s">
        <v>15</v>
      </c>
    </row>
    <row r="4" spans="1:8" x14ac:dyDescent="0.25">
      <c r="A4" s="11">
        <v>45507</v>
      </c>
      <c r="B4" s="12">
        <f>MONTH(tbl_operations[[#This Row],[Data]])</f>
        <v>8</v>
      </c>
      <c r="C4" s="7" t="s">
        <v>11</v>
      </c>
      <c r="D4" s="7" t="s">
        <v>16</v>
      </c>
      <c r="E4" s="7" t="s">
        <v>17</v>
      </c>
      <c r="F4" s="10">
        <v>300</v>
      </c>
      <c r="G4" s="7" t="s">
        <v>18</v>
      </c>
      <c r="H4" s="7" t="s">
        <v>28</v>
      </c>
    </row>
    <row r="5" spans="1:8" ht="12" customHeight="1" x14ac:dyDescent="0.25">
      <c r="A5" s="11">
        <v>45509</v>
      </c>
      <c r="B5" s="12">
        <f>MONTH(tbl_operations[[#This Row],[Data]])</f>
        <v>8</v>
      </c>
      <c r="C5" s="7" t="s">
        <v>11</v>
      </c>
      <c r="D5" s="7" t="s">
        <v>19</v>
      </c>
      <c r="E5" s="7" t="s">
        <v>20</v>
      </c>
      <c r="F5" s="10">
        <v>120</v>
      </c>
      <c r="G5" s="7" t="s">
        <v>18</v>
      </c>
      <c r="H5" s="7" t="s">
        <v>28</v>
      </c>
    </row>
    <row r="6" spans="1:8" x14ac:dyDescent="0.25">
      <c r="A6" s="11">
        <v>45511</v>
      </c>
      <c r="B6" s="12">
        <f>MONTH(tbl_operations[[#This Row],[Data]])</f>
        <v>8</v>
      </c>
      <c r="C6" s="7" t="s">
        <v>11</v>
      </c>
      <c r="D6" s="7" t="s">
        <v>21</v>
      </c>
      <c r="E6" s="7" t="s">
        <v>22</v>
      </c>
      <c r="F6" s="10">
        <v>250</v>
      </c>
      <c r="G6" s="7" t="s">
        <v>23</v>
      </c>
      <c r="H6" s="7" t="s">
        <v>28</v>
      </c>
    </row>
    <row r="7" spans="1:8" x14ac:dyDescent="0.25">
      <c r="A7" s="11">
        <v>45514</v>
      </c>
      <c r="B7" s="12">
        <f>MONTH(tbl_operations[[#This Row],[Data]])</f>
        <v>8</v>
      </c>
      <c r="C7" s="7" t="s">
        <v>11</v>
      </c>
      <c r="D7" s="7" t="s">
        <v>24</v>
      </c>
      <c r="E7" s="7" t="s">
        <v>25</v>
      </c>
      <c r="F7" s="10">
        <v>400</v>
      </c>
      <c r="G7" s="7" t="s">
        <v>14</v>
      </c>
      <c r="H7" s="7" t="s">
        <v>15</v>
      </c>
    </row>
    <row r="8" spans="1:8" x14ac:dyDescent="0.25">
      <c r="A8" s="11">
        <v>45516</v>
      </c>
      <c r="B8" s="12">
        <f>MONTH(tbl_operations[[#This Row],[Data]])</f>
        <v>8</v>
      </c>
      <c r="C8" s="7" t="s">
        <v>11</v>
      </c>
      <c r="D8" s="7" t="s">
        <v>26</v>
      </c>
      <c r="E8" s="7" t="s">
        <v>27</v>
      </c>
      <c r="F8" s="10">
        <v>600</v>
      </c>
      <c r="G8" s="7" t="s">
        <v>18</v>
      </c>
      <c r="H8" s="7" t="s">
        <v>15</v>
      </c>
    </row>
    <row r="9" spans="1:8" x14ac:dyDescent="0.25">
      <c r="A9" s="1">
        <v>45519</v>
      </c>
      <c r="B9" s="13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23</v>
      </c>
      <c r="H9" t="s">
        <v>10</v>
      </c>
    </row>
    <row r="10" spans="1:8" x14ac:dyDescent="0.25">
      <c r="A10" s="11">
        <v>45519</v>
      </c>
      <c r="B10" s="12">
        <f>MONTH(tbl_operations[[#This Row],[Data]])</f>
        <v>8</v>
      </c>
      <c r="C10" s="7" t="s">
        <v>11</v>
      </c>
      <c r="D10" s="7" t="s">
        <v>31</v>
      </c>
      <c r="E10" s="7" t="s">
        <v>32</v>
      </c>
      <c r="F10" s="10">
        <v>150</v>
      </c>
      <c r="G10" s="7" t="s">
        <v>23</v>
      </c>
      <c r="H10" s="7" t="s">
        <v>28</v>
      </c>
    </row>
    <row r="11" spans="1:8" x14ac:dyDescent="0.25">
      <c r="A11" s="11">
        <v>45522</v>
      </c>
      <c r="B11" s="12">
        <f>MONTH(tbl_operations[[#This Row],[Data]])</f>
        <v>8</v>
      </c>
      <c r="C11" s="7" t="s">
        <v>11</v>
      </c>
      <c r="D11" s="7" t="s">
        <v>33</v>
      </c>
      <c r="E11" s="7" t="s">
        <v>34</v>
      </c>
      <c r="F11" s="10">
        <v>1200</v>
      </c>
      <c r="G11" s="7" t="s">
        <v>18</v>
      </c>
      <c r="H11" s="7" t="s">
        <v>15</v>
      </c>
    </row>
    <row r="12" spans="1:8" x14ac:dyDescent="0.25">
      <c r="A12" s="11">
        <v>45524</v>
      </c>
      <c r="B12" s="12">
        <f>MONTH(tbl_operations[[#This Row],[Data]])</f>
        <v>8</v>
      </c>
      <c r="C12" s="7" t="s">
        <v>11</v>
      </c>
      <c r="D12" s="7" t="s">
        <v>45</v>
      </c>
      <c r="E12" s="7" t="s">
        <v>35</v>
      </c>
      <c r="F12" s="10">
        <v>450</v>
      </c>
      <c r="G12" s="7" t="s">
        <v>14</v>
      </c>
      <c r="H12" s="7" t="s">
        <v>28</v>
      </c>
    </row>
    <row r="13" spans="1:8" x14ac:dyDescent="0.25">
      <c r="A13" s="11">
        <v>45526</v>
      </c>
      <c r="B13" s="12">
        <f>MONTH(tbl_operations[[#This Row],[Data]])</f>
        <v>8</v>
      </c>
      <c r="C13" s="7" t="s">
        <v>11</v>
      </c>
      <c r="D13" s="7" t="s">
        <v>36</v>
      </c>
      <c r="E13" s="7" t="s">
        <v>37</v>
      </c>
      <c r="F13" s="10">
        <v>180</v>
      </c>
      <c r="G13" s="7" t="s">
        <v>23</v>
      </c>
      <c r="H13" s="7" t="s">
        <v>15</v>
      </c>
    </row>
    <row r="14" spans="1:8" x14ac:dyDescent="0.25">
      <c r="A14" s="11">
        <v>45528</v>
      </c>
      <c r="B14" s="12">
        <f>MONTH(tbl_operations[[#This Row],[Data]])</f>
        <v>8</v>
      </c>
      <c r="C14" s="7" t="s">
        <v>11</v>
      </c>
      <c r="D14" s="7" t="s">
        <v>48</v>
      </c>
      <c r="E14" s="7" t="s">
        <v>73</v>
      </c>
      <c r="F14" s="10">
        <v>90</v>
      </c>
      <c r="G14" s="7" t="s">
        <v>14</v>
      </c>
      <c r="H14" s="7" t="s">
        <v>28</v>
      </c>
    </row>
    <row r="15" spans="1:8" x14ac:dyDescent="0.25">
      <c r="A15" s="11">
        <v>45532</v>
      </c>
      <c r="B15" s="12">
        <f>MONTH(tbl_operations[[#This Row],[Data]])</f>
        <v>8</v>
      </c>
      <c r="C15" s="7" t="s">
        <v>11</v>
      </c>
      <c r="D15" s="7" t="s">
        <v>49</v>
      </c>
      <c r="E15" s="7" t="s">
        <v>50</v>
      </c>
      <c r="F15" s="10">
        <v>200</v>
      </c>
      <c r="G15" s="7" t="s">
        <v>14</v>
      </c>
      <c r="H15" s="7" t="s">
        <v>28</v>
      </c>
    </row>
    <row r="16" spans="1:8" x14ac:dyDescent="0.25">
      <c r="A16" s="11">
        <v>45534</v>
      </c>
      <c r="B16" s="12">
        <f>MONTH(tbl_operations[[#This Row],[Data]])</f>
        <v>8</v>
      </c>
      <c r="C16" s="7" t="s">
        <v>11</v>
      </c>
      <c r="D16" s="7" t="s">
        <v>51</v>
      </c>
      <c r="E16" s="7" t="s">
        <v>52</v>
      </c>
      <c r="F16" s="10">
        <v>750</v>
      </c>
      <c r="G16" s="7" t="s">
        <v>23</v>
      </c>
      <c r="H16" s="7" t="s">
        <v>15</v>
      </c>
    </row>
    <row r="17" spans="1:8" x14ac:dyDescent="0.25">
      <c r="A17" s="11">
        <v>45535</v>
      </c>
      <c r="B17" s="12">
        <f>MONTH(tbl_operations[[#This Row],[Data]])</f>
        <v>8</v>
      </c>
      <c r="C17" s="7" t="s">
        <v>11</v>
      </c>
      <c r="D17" s="7" t="s">
        <v>53</v>
      </c>
      <c r="E17" s="7" t="s">
        <v>54</v>
      </c>
      <c r="F17" s="10">
        <v>350</v>
      </c>
      <c r="G17" s="7" t="s">
        <v>18</v>
      </c>
      <c r="H17" s="7" t="s">
        <v>28</v>
      </c>
    </row>
    <row r="18" spans="1:8" x14ac:dyDescent="0.25">
      <c r="A18" s="1">
        <v>45536</v>
      </c>
      <c r="B18" s="13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23</v>
      </c>
      <c r="H18" t="s">
        <v>10</v>
      </c>
    </row>
    <row r="19" spans="1:8" x14ac:dyDescent="0.25">
      <c r="A19" s="11">
        <v>45537</v>
      </c>
      <c r="B19" s="12">
        <f>MONTH(tbl_operations[[#This Row],[Data]])</f>
        <v>9</v>
      </c>
      <c r="C19" s="7" t="s">
        <v>11</v>
      </c>
      <c r="D19" s="7" t="s">
        <v>12</v>
      </c>
      <c r="E19" s="7" t="s">
        <v>13</v>
      </c>
      <c r="F19" s="10">
        <v>450</v>
      </c>
      <c r="G19" s="7" t="s">
        <v>14</v>
      </c>
      <c r="H19" s="7" t="s">
        <v>15</v>
      </c>
    </row>
    <row r="20" spans="1:8" ht="13.5" customHeight="1" x14ac:dyDescent="0.25">
      <c r="A20" s="11">
        <v>45540</v>
      </c>
      <c r="B20" s="12">
        <f>MONTH(tbl_operations[[#This Row],[Data]])</f>
        <v>9</v>
      </c>
      <c r="C20" s="7" t="s">
        <v>11</v>
      </c>
      <c r="D20" s="7" t="s">
        <v>16</v>
      </c>
      <c r="E20" s="7" t="s">
        <v>17</v>
      </c>
      <c r="F20" s="10">
        <v>300</v>
      </c>
      <c r="G20" s="7" t="s">
        <v>14</v>
      </c>
      <c r="H20" s="7" t="s">
        <v>28</v>
      </c>
    </row>
    <row r="21" spans="1:8" x14ac:dyDescent="0.25">
      <c r="A21" s="11">
        <v>45543</v>
      </c>
      <c r="B21" s="12">
        <f>MONTH(tbl_operations[[#This Row],[Data]])</f>
        <v>9</v>
      </c>
      <c r="C21" s="7" t="s">
        <v>11</v>
      </c>
      <c r="D21" s="7" t="s">
        <v>19</v>
      </c>
      <c r="E21" s="7" t="s">
        <v>38</v>
      </c>
      <c r="F21" s="10">
        <v>200</v>
      </c>
      <c r="G21" s="7" t="s">
        <v>23</v>
      </c>
      <c r="H21" s="7" t="s">
        <v>28</v>
      </c>
    </row>
    <row r="22" spans="1:8" x14ac:dyDescent="0.25">
      <c r="A22" s="11">
        <v>45546</v>
      </c>
      <c r="B22" s="12">
        <f>MONTH(tbl_operations[[#This Row],[Data]])</f>
        <v>9</v>
      </c>
      <c r="C22" s="7" t="s">
        <v>11</v>
      </c>
      <c r="D22" s="7" t="s">
        <v>21</v>
      </c>
      <c r="E22" s="7" t="s">
        <v>39</v>
      </c>
      <c r="F22" s="10">
        <v>600</v>
      </c>
      <c r="G22" s="7" t="s">
        <v>14</v>
      </c>
      <c r="H22" s="7" t="s">
        <v>15</v>
      </c>
    </row>
    <row r="23" spans="1:8" x14ac:dyDescent="0.25">
      <c r="A23" s="11">
        <v>45549</v>
      </c>
      <c r="B23" s="12">
        <f>MONTH(tbl_operations[[#This Row],[Data]])</f>
        <v>9</v>
      </c>
      <c r="C23" s="7" t="s">
        <v>11</v>
      </c>
      <c r="D23" s="7" t="s">
        <v>24</v>
      </c>
      <c r="E23" s="7" t="s">
        <v>25</v>
      </c>
      <c r="F23" s="10">
        <v>350</v>
      </c>
      <c r="G23" s="7" t="s">
        <v>23</v>
      </c>
      <c r="H23" s="7" t="s">
        <v>28</v>
      </c>
    </row>
    <row r="24" spans="1:8" x14ac:dyDescent="0.25">
      <c r="A24" s="11">
        <v>45552</v>
      </c>
      <c r="B24" s="12">
        <f>MONTH(tbl_operations[[#This Row],[Data]])</f>
        <v>9</v>
      </c>
      <c r="C24" s="7" t="s">
        <v>11</v>
      </c>
      <c r="D24" s="7" t="s">
        <v>26</v>
      </c>
      <c r="E24" s="7" t="s">
        <v>40</v>
      </c>
      <c r="F24" s="10">
        <v>500</v>
      </c>
      <c r="G24" s="7" t="s">
        <v>18</v>
      </c>
      <c r="H24" s="7" t="s">
        <v>15</v>
      </c>
    </row>
    <row r="25" spans="1:8" x14ac:dyDescent="0.25">
      <c r="A25" s="1">
        <v>45555</v>
      </c>
      <c r="B25" s="13">
        <f>MONTH(tbl_operations[[#This Row],[Data]])</f>
        <v>9</v>
      </c>
      <c r="C25" t="s">
        <v>7</v>
      </c>
      <c r="D25" t="s">
        <v>41</v>
      </c>
      <c r="E25" t="s">
        <v>42</v>
      </c>
      <c r="F25" s="2">
        <v>1200</v>
      </c>
      <c r="G25" t="s">
        <v>23</v>
      </c>
      <c r="H25" t="s">
        <v>10</v>
      </c>
    </row>
    <row r="26" spans="1:8" x14ac:dyDescent="0.25">
      <c r="A26" s="11">
        <v>45555</v>
      </c>
      <c r="B26" s="12">
        <f>MONTH(tbl_operations[[#This Row],[Data]])</f>
        <v>9</v>
      </c>
      <c r="C26" s="7" t="s">
        <v>11</v>
      </c>
      <c r="D26" s="7" t="s">
        <v>31</v>
      </c>
      <c r="E26" s="7" t="s">
        <v>43</v>
      </c>
      <c r="F26" s="10">
        <v>800</v>
      </c>
      <c r="G26" s="7" t="s">
        <v>23</v>
      </c>
      <c r="H26" s="7" t="s">
        <v>28</v>
      </c>
    </row>
    <row r="27" spans="1:8" x14ac:dyDescent="0.25">
      <c r="A27" s="11">
        <v>45558</v>
      </c>
      <c r="B27" s="12">
        <f>MONTH(tbl_operations[[#This Row],[Data]])</f>
        <v>9</v>
      </c>
      <c r="C27" s="7" t="s">
        <v>11</v>
      </c>
      <c r="D27" s="7" t="s">
        <v>33</v>
      </c>
      <c r="E27" s="7" t="s">
        <v>44</v>
      </c>
      <c r="F27" s="10">
        <v>1500</v>
      </c>
      <c r="G27" s="7" t="s">
        <v>18</v>
      </c>
      <c r="H27" s="7" t="s">
        <v>15</v>
      </c>
    </row>
    <row r="28" spans="1:8" x14ac:dyDescent="0.25">
      <c r="A28" s="11">
        <v>45561</v>
      </c>
      <c r="B28" s="12">
        <f>MONTH(tbl_operations[[#This Row],[Data]])</f>
        <v>9</v>
      </c>
      <c r="C28" s="7" t="s">
        <v>11</v>
      </c>
      <c r="D28" s="7" t="s">
        <v>45</v>
      </c>
      <c r="E28" s="7" t="s">
        <v>46</v>
      </c>
      <c r="F28" s="10">
        <v>250</v>
      </c>
      <c r="G28" s="7" t="s">
        <v>14</v>
      </c>
      <c r="H28" s="7" t="s">
        <v>28</v>
      </c>
    </row>
    <row r="29" spans="1:8" x14ac:dyDescent="0.25">
      <c r="A29" s="11">
        <v>45564</v>
      </c>
      <c r="B29" s="12">
        <f>MONTH(tbl_operations[[#This Row],[Data]])</f>
        <v>9</v>
      </c>
      <c r="C29" s="7" t="s">
        <v>11</v>
      </c>
      <c r="D29" s="7" t="s">
        <v>36</v>
      </c>
      <c r="E29" s="7" t="s">
        <v>47</v>
      </c>
      <c r="F29" s="10">
        <v>400</v>
      </c>
      <c r="G29" s="7" t="s">
        <v>18</v>
      </c>
      <c r="H29" s="7" t="s">
        <v>15</v>
      </c>
    </row>
    <row r="30" spans="1:8" x14ac:dyDescent="0.25">
      <c r="A30" s="1">
        <v>45566</v>
      </c>
      <c r="B30" s="13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23</v>
      </c>
      <c r="H30" t="s">
        <v>10</v>
      </c>
    </row>
    <row r="31" spans="1:8" x14ac:dyDescent="0.25">
      <c r="A31" s="11">
        <v>45566</v>
      </c>
      <c r="B31" s="12">
        <f>MONTH(tbl_operations[[#This Row],[Data]])</f>
        <v>10</v>
      </c>
      <c r="C31" s="7" t="s">
        <v>11</v>
      </c>
      <c r="D31" s="7" t="s">
        <v>12</v>
      </c>
      <c r="E31" s="7" t="s">
        <v>13</v>
      </c>
      <c r="F31" s="10">
        <v>600</v>
      </c>
      <c r="G31" s="7" t="s">
        <v>14</v>
      </c>
      <c r="H31" s="7" t="s">
        <v>15</v>
      </c>
    </row>
    <row r="32" spans="1:8" x14ac:dyDescent="0.25">
      <c r="A32" s="11">
        <v>45570</v>
      </c>
      <c r="B32" s="12">
        <f>MONTH(tbl_operations[[#This Row],[Data]])</f>
        <v>10</v>
      </c>
      <c r="C32" s="7" t="s">
        <v>11</v>
      </c>
      <c r="D32" s="7" t="s">
        <v>19</v>
      </c>
      <c r="E32" s="7" t="s">
        <v>55</v>
      </c>
      <c r="F32" s="10">
        <v>180</v>
      </c>
      <c r="G32" s="7" t="s">
        <v>23</v>
      </c>
      <c r="H32" s="7" t="s">
        <v>28</v>
      </c>
    </row>
    <row r="33" spans="1:8" x14ac:dyDescent="0.25">
      <c r="A33" s="11">
        <v>45570</v>
      </c>
      <c r="B33" s="12">
        <f>MONTH(tbl_operations[[#This Row],[Data]])</f>
        <v>10</v>
      </c>
      <c r="C33" s="7" t="s">
        <v>11</v>
      </c>
      <c r="D33" s="7" t="s">
        <v>16</v>
      </c>
      <c r="E33" s="7" t="s">
        <v>17</v>
      </c>
      <c r="F33" s="10">
        <v>200</v>
      </c>
      <c r="G33" s="7" t="s">
        <v>14</v>
      </c>
      <c r="H33" s="7" t="s">
        <v>28</v>
      </c>
    </row>
    <row r="34" spans="1:8" x14ac:dyDescent="0.25">
      <c r="A34" s="11">
        <v>45573</v>
      </c>
      <c r="B34" s="12">
        <f>MONTH(tbl_operations[[#This Row],[Data]])</f>
        <v>10</v>
      </c>
      <c r="C34" s="7" t="s">
        <v>11</v>
      </c>
      <c r="D34" s="7" t="s">
        <v>21</v>
      </c>
      <c r="E34" s="7" t="s">
        <v>56</v>
      </c>
      <c r="F34" s="10">
        <v>120</v>
      </c>
      <c r="G34" s="7" t="s">
        <v>14</v>
      </c>
      <c r="H34" s="7" t="s">
        <v>15</v>
      </c>
    </row>
    <row r="35" spans="1:8" x14ac:dyDescent="0.25">
      <c r="A35" s="11">
        <v>45575</v>
      </c>
      <c r="B35" s="12">
        <f>MONTH(tbl_operations[[#This Row],[Data]])</f>
        <v>10</v>
      </c>
      <c r="C35" s="7" t="s">
        <v>11</v>
      </c>
      <c r="D35" s="7" t="s">
        <v>24</v>
      </c>
      <c r="E35" s="7" t="s">
        <v>57</v>
      </c>
      <c r="F35" s="10">
        <v>350</v>
      </c>
      <c r="G35" s="7" t="s">
        <v>18</v>
      </c>
      <c r="H35" s="7" t="s">
        <v>15</v>
      </c>
    </row>
    <row r="36" spans="1:8" x14ac:dyDescent="0.25">
      <c r="A36" s="11">
        <v>45578</v>
      </c>
      <c r="B36" s="12">
        <f>MONTH(tbl_operations[[#This Row],[Data]])</f>
        <v>10</v>
      </c>
      <c r="C36" s="7" t="s">
        <v>11</v>
      </c>
      <c r="D36" s="7" t="s">
        <v>26</v>
      </c>
      <c r="E36" s="7" t="s">
        <v>58</v>
      </c>
      <c r="F36" s="10">
        <v>400</v>
      </c>
      <c r="G36" s="7" t="s">
        <v>23</v>
      </c>
      <c r="H36" s="7" t="s">
        <v>28</v>
      </c>
    </row>
    <row r="37" spans="1:8" x14ac:dyDescent="0.25">
      <c r="A37" s="11">
        <v>45580</v>
      </c>
      <c r="B37" s="12">
        <f>MONTH(tbl_operations[[#This Row],[Data]])</f>
        <v>10</v>
      </c>
      <c r="C37" s="7" t="s">
        <v>11</v>
      </c>
      <c r="D37" s="7" t="s">
        <v>31</v>
      </c>
      <c r="E37" s="7" t="s">
        <v>59</v>
      </c>
      <c r="F37" s="10">
        <v>450</v>
      </c>
      <c r="G37" s="7" t="s">
        <v>14</v>
      </c>
      <c r="H37" s="7" t="s">
        <v>28</v>
      </c>
    </row>
    <row r="38" spans="1:8" x14ac:dyDescent="0.25">
      <c r="A38" s="1">
        <v>45583</v>
      </c>
      <c r="B38" s="13">
        <f>MONTH(tbl_operations[[#This Row],[Data]])</f>
        <v>10</v>
      </c>
      <c r="C38" t="s">
        <v>7</v>
      </c>
      <c r="D38" t="s">
        <v>60</v>
      </c>
      <c r="E38" t="s">
        <v>61</v>
      </c>
      <c r="F38" s="2">
        <v>1500</v>
      </c>
      <c r="G38" t="s">
        <v>23</v>
      </c>
      <c r="H38" t="s">
        <v>28</v>
      </c>
    </row>
    <row r="39" spans="1:8" x14ac:dyDescent="0.25">
      <c r="A39" s="11">
        <v>45583</v>
      </c>
      <c r="B39" s="12">
        <f>MONTH(tbl_operations[[#This Row],[Data]])</f>
        <v>10</v>
      </c>
      <c r="C39" s="7" t="s">
        <v>11</v>
      </c>
      <c r="D39" s="7" t="s">
        <v>33</v>
      </c>
      <c r="E39" s="7" t="s">
        <v>62</v>
      </c>
      <c r="F39" s="10">
        <v>300</v>
      </c>
      <c r="G39" s="7" t="s">
        <v>18</v>
      </c>
      <c r="H39" s="7" t="s">
        <v>15</v>
      </c>
    </row>
    <row r="40" spans="1:8" x14ac:dyDescent="0.25">
      <c r="A40" s="11">
        <v>45585</v>
      </c>
      <c r="B40" s="12">
        <f>MONTH(tbl_operations[[#This Row],[Data]])</f>
        <v>10</v>
      </c>
      <c r="C40" s="7" t="s">
        <v>11</v>
      </c>
      <c r="D40" s="7" t="s">
        <v>45</v>
      </c>
      <c r="E40" s="7" t="s">
        <v>63</v>
      </c>
      <c r="F40" s="10">
        <v>800</v>
      </c>
      <c r="G40" s="7" t="s">
        <v>23</v>
      </c>
      <c r="H40" s="7" t="s">
        <v>28</v>
      </c>
    </row>
    <row r="41" spans="1:8" x14ac:dyDescent="0.25">
      <c r="A41" s="11">
        <v>45587</v>
      </c>
      <c r="B41" s="12">
        <f>MONTH(tbl_operations[[#This Row],[Data]])</f>
        <v>10</v>
      </c>
      <c r="C41" s="7" t="s">
        <v>11</v>
      </c>
      <c r="D41" s="7" t="s">
        <v>36</v>
      </c>
      <c r="E41" s="7" t="s">
        <v>64</v>
      </c>
      <c r="F41" s="10">
        <v>250</v>
      </c>
      <c r="G41" s="7" t="s">
        <v>18</v>
      </c>
      <c r="H41" s="7" t="s">
        <v>15</v>
      </c>
    </row>
    <row r="42" spans="1:8" x14ac:dyDescent="0.25">
      <c r="A42" s="11">
        <v>45589</v>
      </c>
      <c r="B42" s="12">
        <f>MONTH(tbl_operations[[#This Row],[Data]])</f>
        <v>10</v>
      </c>
      <c r="C42" s="7" t="s">
        <v>11</v>
      </c>
      <c r="D42" s="7" t="s">
        <v>49</v>
      </c>
      <c r="E42" s="7" t="s">
        <v>65</v>
      </c>
      <c r="F42" s="10">
        <v>150</v>
      </c>
      <c r="G42" s="7" t="s">
        <v>14</v>
      </c>
      <c r="H42" s="7" t="s">
        <v>28</v>
      </c>
    </row>
    <row r="43" spans="1:8" x14ac:dyDescent="0.25">
      <c r="A43" s="11">
        <v>45591</v>
      </c>
      <c r="B43" s="12">
        <f>MONTH(tbl_operations[[#This Row],[Data]])</f>
        <v>10</v>
      </c>
      <c r="C43" s="7" t="s">
        <v>11</v>
      </c>
      <c r="D43" s="7" t="s">
        <v>48</v>
      </c>
      <c r="E43" s="7" t="s">
        <v>66</v>
      </c>
      <c r="F43" s="10">
        <v>250</v>
      </c>
      <c r="G43" s="7" t="s">
        <v>23</v>
      </c>
      <c r="H43" s="7" t="s">
        <v>15</v>
      </c>
    </row>
    <row r="44" spans="1:8" x14ac:dyDescent="0.25">
      <c r="A44" s="11">
        <v>45595</v>
      </c>
      <c r="B44" s="12">
        <f>MONTH(tbl_operations[[#This Row],[Data]])</f>
        <v>10</v>
      </c>
      <c r="C44" s="7" t="s">
        <v>11</v>
      </c>
      <c r="D44" s="7" t="s">
        <v>53</v>
      </c>
      <c r="E44" s="7" t="s">
        <v>54</v>
      </c>
      <c r="F44" s="10">
        <v>220</v>
      </c>
      <c r="G44" s="7" t="s">
        <v>23</v>
      </c>
      <c r="H44" s="7" t="s">
        <v>15</v>
      </c>
    </row>
    <row r="45" spans="1:8" x14ac:dyDescent="0.25">
      <c r="A45" s="11">
        <v>45596</v>
      </c>
      <c r="B45" s="12">
        <f>MONTH(tbl_operations[[#This Row],[Data]])</f>
        <v>10</v>
      </c>
      <c r="C45" s="7" t="s">
        <v>11</v>
      </c>
      <c r="D45" s="7" t="s">
        <v>51</v>
      </c>
      <c r="E45" s="7" t="s">
        <v>67</v>
      </c>
      <c r="F45" s="10">
        <v>500</v>
      </c>
      <c r="G45" s="7" t="s">
        <v>18</v>
      </c>
      <c r="H45" s="7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C73A-F968-44E2-972E-7BF60526E397}">
  <sheetPr>
    <tabColor theme="3" tint="0.749992370372631"/>
  </sheetPr>
  <dimension ref="A2:F23"/>
  <sheetViews>
    <sheetView workbookViewId="0">
      <selection activeCell="E10" sqref="E10"/>
    </sheetView>
  </sheetViews>
  <sheetFormatPr defaultRowHeight="15" x14ac:dyDescent="0.25"/>
  <cols>
    <col min="1" max="1" width="18" bestFit="1" customWidth="1"/>
    <col min="2" max="2" width="13.85546875" bestFit="1" customWidth="1"/>
    <col min="5" max="5" width="18.42578125" bestFit="1" customWidth="1"/>
    <col min="6" max="6" width="13.85546875" bestFit="1" customWidth="1"/>
    <col min="7" max="7" width="14.85546875" bestFit="1" customWidth="1"/>
  </cols>
  <sheetData>
    <row r="2" spans="1:6" x14ac:dyDescent="0.25">
      <c r="A2" s="7" t="s">
        <v>71</v>
      </c>
    </row>
    <row r="6" spans="1:6" x14ac:dyDescent="0.25">
      <c r="A6" s="8" t="s">
        <v>1</v>
      </c>
      <c r="B6" s="7" t="s">
        <v>11</v>
      </c>
      <c r="E6" s="3" t="s">
        <v>1</v>
      </c>
      <c r="F6" t="s">
        <v>7</v>
      </c>
    </row>
    <row r="7" spans="1:6" x14ac:dyDescent="0.25">
      <c r="A7" s="7"/>
      <c r="B7" s="7"/>
    </row>
    <row r="8" spans="1:6" x14ac:dyDescent="0.25">
      <c r="A8" s="8" t="s">
        <v>68</v>
      </c>
      <c r="B8" s="7" t="s">
        <v>70</v>
      </c>
      <c r="E8" s="3" t="s">
        <v>68</v>
      </c>
      <c r="F8" t="s">
        <v>70</v>
      </c>
    </row>
    <row r="9" spans="1:6" x14ac:dyDescent="0.25">
      <c r="A9" s="9" t="s">
        <v>12</v>
      </c>
      <c r="B9" s="10">
        <v>1600</v>
      </c>
      <c r="E9" s="4" t="s">
        <v>41</v>
      </c>
      <c r="F9" s="2">
        <v>1200</v>
      </c>
    </row>
    <row r="10" spans="1:6" x14ac:dyDescent="0.25">
      <c r="A10" s="9" t="s">
        <v>48</v>
      </c>
      <c r="B10" s="10">
        <v>340</v>
      </c>
      <c r="E10" s="4" t="s">
        <v>29</v>
      </c>
      <c r="F10" s="2">
        <v>800</v>
      </c>
    </row>
    <row r="11" spans="1:6" x14ac:dyDescent="0.25">
      <c r="A11" s="9" t="s">
        <v>24</v>
      </c>
      <c r="B11" s="10">
        <v>1100</v>
      </c>
      <c r="E11" s="4" t="s">
        <v>8</v>
      </c>
      <c r="F11" s="2">
        <v>15000</v>
      </c>
    </row>
    <row r="12" spans="1:6" x14ac:dyDescent="0.25">
      <c r="A12" s="9" t="s">
        <v>33</v>
      </c>
      <c r="B12" s="10">
        <v>3000</v>
      </c>
      <c r="E12" s="4" t="s">
        <v>60</v>
      </c>
      <c r="F12" s="2">
        <v>1500</v>
      </c>
    </row>
    <row r="13" spans="1:6" x14ac:dyDescent="0.25">
      <c r="A13" s="9" t="s">
        <v>53</v>
      </c>
      <c r="B13" s="10">
        <v>570</v>
      </c>
      <c r="E13" s="4" t="s">
        <v>69</v>
      </c>
      <c r="F13" s="2">
        <v>18500</v>
      </c>
    </row>
    <row r="14" spans="1:6" x14ac:dyDescent="0.25">
      <c r="A14" s="9" t="s">
        <v>19</v>
      </c>
      <c r="B14" s="10">
        <v>500</v>
      </c>
    </row>
    <row r="15" spans="1:6" x14ac:dyDescent="0.25">
      <c r="A15" s="9" t="s">
        <v>49</v>
      </c>
      <c r="B15" s="10">
        <v>350</v>
      </c>
    </row>
    <row r="16" spans="1:6" x14ac:dyDescent="0.25">
      <c r="A16" s="9" t="s">
        <v>36</v>
      </c>
      <c r="B16" s="10">
        <v>830</v>
      </c>
    </row>
    <row r="17" spans="1:2" x14ac:dyDescent="0.25">
      <c r="A17" s="9" t="s">
        <v>21</v>
      </c>
      <c r="B17" s="10">
        <v>970</v>
      </c>
    </row>
    <row r="18" spans="1:2" x14ac:dyDescent="0.25">
      <c r="A18" s="9" t="s">
        <v>31</v>
      </c>
      <c r="B18" s="10">
        <v>1400</v>
      </c>
    </row>
    <row r="19" spans="1:2" x14ac:dyDescent="0.25">
      <c r="A19" s="9" t="s">
        <v>16</v>
      </c>
      <c r="B19" s="10">
        <v>800</v>
      </c>
    </row>
    <row r="20" spans="1:2" x14ac:dyDescent="0.25">
      <c r="A20" s="9" t="s">
        <v>45</v>
      </c>
      <c r="B20" s="10">
        <v>1500</v>
      </c>
    </row>
    <row r="21" spans="1:2" x14ac:dyDescent="0.25">
      <c r="A21" s="9" t="s">
        <v>26</v>
      </c>
      <c r="B21" s="10">
        <v>1500</v>
      </c>
    </row>
    <row r="22" spans="1:2" x14ac:dyDescent="0.25">
      <c r="A22" s="9" t="s">
        <v>51</v>
      </c>
      <c r="B22" s="10">
        <v>1250</v>
      </c>
    </row>
    <row r="23" spans="1:2" x14ac:dyDescent="0.25">
      <c r="A23" s="9" t="s">
        <v>69</v>
      </c>
      <c r="B23" s="10">
        <v>15710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06F4-AB67-40E3-B484-EDC161CE3843}">
  <sheetPr>
    <tabColor rgb="FFFB6F54"/>
  </sheetPr>
  <dimension ref="B1:J21"/>
  <sheetViews>
    <sheetView workbookViewId="0">
      <selection activeCell="J22" sqref="J22"/>
    </sheetView>
  </sheetViews>
  <sheetFormatPr defaultRowHeight="15" x14ac:dyDescent="0.25"/>
  <cols>
    <col min="2" max="3" width="21.42578125" customWidth="1"/>
  </cols>
  <sheetData>
    <row r="1" spans="2:10" s="5" customFormat="1" ht="57.75" customHeight="1" x14ac:dyDescent="0.25"/>
    <row r="3" spans="2:10" x14ac:dyDescent="0.25">
      <c r="B3" s="19" t="s">
        <v>76</v>
      </c>
      <c r="C3" s="2">
        <f>SUM(Tabela3[Deposito Reservado])</f>
        <v>6908</v>
      </c>
    </row>
    <row r="4" spans="2:10" x14ac:dyDescent="0.25">
      <c r="B4" s="19" t="s">
        <v>77</v>
      </c>
      <c r="C4" s="2">
        <v>20000</v>
      </c>
    </row>
    <row r="6" spans="2:10" x14ac:dyDescent="0.25">
      <c r="B6" s="15" t="s">
        <v>74</v>
      </c>
      <c r="C6" s="15" t="s">
        <v>75</v>
      </c>
    </row>
    <row r="7" spans="2:10" x14ac:dyDescent="0.25">
      <c r="B7" s="17">
        <v>45603</v>
      </c>
      <c r="C7" s="18">
        <v>50</v>
      </c>
    </row>
    <row r="8" spans="2:10" x14ac:dyDescent="0.25">
      <c r="B8" s="17">
        <v>45604</v>
      </c>
      <c r="C8" s="18">
        <v>741</v>
      </c>
    </row>
    <row r="9" spans="2:10" x14ac:dyDescent="0.25">
      <c r="B9" s="17">
        <v>45605</v>
      </c>
      <c r="C9" s="18">
        <v>990</v>
      </c>
    </row>
    <row r="10" spans="2:10" x14ac:dyDescent="0.25">
      <c r="B10" s="17">
        <v>45606</v>
      </c>
      <c r="C10" s="18">
        <v>800</v>
      </c>
    </row>
    <row r="11" spans="2:10" x14ac:dyDescent="0.25">
      <c r="B11" s="17">
        <v>45607</v>
      </c>
      <c r="C11" s="18">
        <v>445</v>
      </c>
      <c r="J11" s="14"/>
    </row>
    <row r="12" spans="2:10" x14ac:dyDescent="0.25">
      <c r="B12" s="17">
        <v>45608</v>
      </c>
      <c r="C12" s="18">
        <v>794</v>
      </c>
    </row>
    <row r="13" spans="2:10" x14ac:dyDescent="0.25">
      <c r="B13" s="17">
        <v>45609</v>
      </c>
      <c r="C13" s="18">
        <v>951</v>
      </c>
    </row>
    <row r="14" spans="2:10" x14ac:dyDescent="0.25">
      <c r="B14" s="17">
        <v>45610</v>
      </c>
      <c r="C14" s="18">
        <v>382</v>
      </c>
    </row>
    <row r="15" spans="2:10" x14ac:dyDescent="0.25">
      <c r="B15" s="17">
        <v>45611</v>
      </c>
      <c r="C15" s="18">
        <v>27</v>
      </c>
    </row>
    <row r="16" spans="2:10" x14ac:dyDescent="0.25">
      <c r="B16" s="17">
        <v>45612</v>
      </c>
      <c r="C16" s="18">
        <v>131</v>
      </c>
    </row>
    <row r="17" spans="2:3" x14ac:dyDescent="0.25">
      <c r="B17" s="17">
        <v>45613</v>
      </c>
      <c r="C17" s="18">
        <v>679</v>
      </c>
    </row>
    <row r="18" spans="2:3" x14ac:dyDescent="0.25">
      <c r="B18" s="17">
        <v>45614</v>
      </c>
      <c r="C18" s="18">
        <v>468</v>
      </c>
    </row>
    <row r="19" spans="2:3" x14ac:dyDescent="0.25">
      <c r="B19" s="17">
        <v>45615</v>
      </c>
      <c r="C19" s="18">
        <v>412</v>
      </c>
    </row>
    <row r="20" spans="2:3" x14ac:dyDescent="0.25">
      <c r="B20" s="17">
        <v>45616</v>
      </c>
      <c r="C20" s="18">
        <v>38</v>
      </c>
    </row>
    <row r="21" spans="2:3" x14ac:dyDescent="0.25">
      <c r="B21" s="16"/>
      <c r="C21" s="18"/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ABF0-016C-49EC-8340-E37E2A8CD4A0}">
  <dimension ref="A1:U1"/>
  <sheetViews>
    <sheetView showGridLines="0" zoomScale="80" zoomScaleNormal="80" workbookViewId="0">
      <selection activeCell="U33" sqref="U33"/>
    </sheetView>
  </sheetViews>
  <sheetFormatPr defaultColWidth="0" defaultRowHeight="15" x14ac:dyDescent="0.25"/>
  <cols>
    <col min="1" max="1" width="27.4257812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Mercado</dc:creator>
  <cp:lastModifiedBy>Claudia Mercado</cp:lastModifiedBy>
  <dcterms:created xsi:type="dcterms:W3CDTF">2025-01-30T18:29:53Z</dcterms:created>
  <dcterms:modified xsi:type="dcterms:W3CDTF">2025-01-31T00:04:56Z</dcterms:modified>
</cp:coreProperties>
</file>