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1A7C68-8BB7-46EE-93DE-AC47CF6D56C3}" xr6:coauthVersionLast="47" xr6:coauthVersionMax="47" xr10:uidLastSave="{00000000-0000-0000-0000-000000000000}"/>
  <bookViews>
    <workbookView xWindow="-120" yWindow="-120" windowWidth="20730" windowHeight="11040" xr2:uid="{B05FCD62-18B5-44C6-B28D-77CF951CB34F}"/>
  </bookViews>
  <sheets>
    <sheet name="Data" sheetId="1" r:id="rId1"/>
    <sheet name="Est. Descri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J8" i="1"/>
  <c r="J7" i="1"/>
  <c r="J6" i="1"/>
  <c r="J5" i="1"/>
  <c r="J4" i="1"/>
  <c r="J3" i="1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19" i="1"/>
  <c r="E19" i="1"/>
  <c r="D19" i="1"/>
  <c r="C19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<sst xmlns="http://schemas.openxmlformats.org/spreadsheetml/2006/main" count="119" uniqueCount="52">
  <si>
    <t>REGION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</si>
  <si>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</si>
  <si>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</si>
  <si>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</si>
  <si>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</si>
  <si>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</si>
  <si>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</si>
  <si>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</si>
  <si>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O'higgins</t>
  </si>
  <si>
    <t>Maule</t>
  </si>
  <si>
    <t>Ñuble</t>
  </si>
  <si>
    <t>Biobio</t>
  </si>
  <si>
    <t>Araucania</t>
  </si>
  <si>
    <t>Los Rios</t>
  </si>
  <si>
    <t>Los Lagos</t>
  </si>
  <si>
    <t>Aysen</t>
  </si>
  <si>
    <t>Magallanes</t>
  </si>
  <si>
    <t>Total</t>
  </si>
  <si>
    <t>Casos Totales Acumulados</t>
  </si>
  <si>
    <t>Casos Nuevos Totales</t>
  </si>
  <si>
    <t>Nuevos con Sintomas</t>
  </si>
  <si>
    <t>Nuevos Sin Sintomas</t>
  </si>
  <si>
    <t>Fallecidos Totales</t>
  </si>
  <si>
    <t>% Nacional Contagiados</t>
  </si>
  <si>
    <t>Columna1</t>
  </si>
  <si>
    <t>Columna2</t>
  </si>
  <si>
    <t>Columna3</t>
  </si>
  <si>
    <t>Columna4</t>
  </si>
  <si>
    <t>Columna5</t>
  </si>
  <si>
    <t>Columna6</t>
  </si>
  <si>
    <t>CASOS COVID-19 en Chile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</si>
  <si>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</si>
  <si>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</si>
  <si>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</si>
  <si>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</si>
  <si>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</si>
  <si>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</si>
  <si>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</si>
  <si>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</si>
  <si>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</si>
  <si>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</si>
  <si>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</si>
  <si>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</si>
  <si>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</si>
  <si>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Region mas contagios</t>
  </si>
  <si>
    <t>Region menos contagios</t>
  </si>
  <si>
    <t>Promedio Fallecidos</t>
  </si>
  <si>
    <t>Mediana N. con sintomas</t>
  </si>
  <si>
    <t>Cant. Reg con mas de 35 fallec.</t>
  </si>
  <si>
    <t>Cant. Reg. Sin Fallecidos</t>
  </si>
  <si>
    <t>Moda N.casos sin sintomas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</si>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</sst>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Casos nuevos totales por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Data!$A$2:$A$18</c:f>
              <c:strCache>
                <c:ptCount val="17"/>
                <c:pt idx="0">
                  <c:v>REGION</c:v>
                </c:pt>
                <c:pt idx="1">
                  <c:v>Arica y Parinacota</c:v>
                </c:pt>
                <c:pt idx="2">
                  <c:v>Tarapaca</c:v>
                </c:pt>
                <c:pt idx="3">
                  <c:v>Antofagasta</c:v>
                </c:pt>
                <c:pt idx="4">
                  <c:v>Atacama</c:v>
                </c:pt>
                <c:pt idx="5">
                  <c:v>Coquimbo</c:v>
                </c:pt>
                <c:pt idx="6">
                  <c:v>Valparaiso</c:v>
                </c:pt>
                <c:pt idx="7">
                  <c:v>Metropolitana</c:v>
                </c:pt>
                <c:pt idx="8">
                  <c:v>O'higgins</c:v>
                </c:pt>
                <c:pt idx="9">
                  <c:v>Maule</c:v>
                </c:pt>
                <c:pt idx="10">
                  <c:v>Ñuble</c:v>
                </c:pt>
                <c:pt idx="11">
                  <c:v>Biobio</c:v>
                </c:pt>
                <c:pt idx="12">
                  <c:v>Araucania</c:v>
                </c:pt>
                <c:pt idx="13">
                  <c:v>Los Rios</c:v>
                </c:pt>
                <c:pt idx="14">
                  <c:v>Los Lagos</c:v>
                </c:pt>
                <c:pt idx="15">
                  <c:v>Aysen</c:v>
                </c:pt>
                <c:pt idx="16">
                  <c:v>Magallanes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Data!$C$2:$C$19</c15:sqref>
                  </c15:fullRef>
                </c:ext>
              </c:extLst>
              <c:f>Data!$C$2:$C$18</c:f>
              <c:numCache>
                <c:formatCode>General</c:formatCode>
                <c:ptCount val="17"/>
                <c:pt idx="0">
                  <c:v>0</c:v>
                </c:pt>
                <c:pt idx="1">
                  <c:v>35</c:v>
                </c:pt>
                <c:pt idx="2">
                  <c:v>128</c:v>
                </c:pt>
                <c:pt idx="3">
                  <c:v>146</c:v>
                </c:pt>
                <c:pt idx="4">
                  <c:v>16</c:v>
                </c:pt>
                <c:pt idx="5">
                  <c:v>54</c:v>
                </c:pt>
                <c:pt idx="6">
                  <c:v>248</c:v>
                </c:pt>
                <c:pt idx="7">
                  <c:v>3699</c:v>
                </c:pt>
                <c:pt idx="8">
                  <c:v>36</c:v>
                </c:pt>
                <c:pt idx="9">
                  <c:v>137</c:v>
                </c:pt>
                <c:pt idx="10">
                  <c:v>43</c:v>
                </c:pt>
                <c:pt idx="11">
                  <c:v>86</c:v>
                </c:pt>
                <c:pt idx="12">
                  <c:v>9</c:v>
                </c:pt>
                <c:pt idx="13">
                  <c:v>7</c:v>
                </c:pt>
                <c:pt idx="14">
                  <c:v>13</c:v>
                </c:pt>
                <c:pt idx="15">
                  <c:v>1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3-45FA-80A6-10C3945D2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2480"/>
        <c:axId val="20219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Data!$A$2:$A$19</c15:sqref>
                        </c15:fullRef>
                        <c15:formulaRef>
                          <c15:sqref>Data!$A$2:$A$18</c15:sqref>
                        </c15:formulaRef>
                      </c:ext>
                    </c:extLst>
                    <c:strCache>
                      <c:ptCount val="17"/>
                      <c:pt idx="0">
                        <c:v>REGION</c:v>
                      </c:pt>
                      <c:pt idx="1">
                        <c:v>Arica y Parinacota</c:v>
                      </c:pt>
                      <c:pt idx="2">
                        <c:v>Tarapaca</c:v>
                      </c:pt>
                      <c:pt idx="3">
                        <c:v>Antofagasta</c:v>
                      </c:pt>
                      <c:pt idx="4">
                        <c:v>Atacama</c:v>
                      </c:pt>
                      <c:pt idx="5">
                        <c:v>Coquimbo</c:v>
                      </c:pt>
                      <c:pt idx="6">
                        <c:v>Valparaiso</c:v>
                      </c:pt>
                      <c:pt idx="7">
                        <c:v>Metropolitana</c:v>
                      </c:pt>
                      <c:pt idx="8">
                        <c:v>O'higgins</c:v>
                      </c:pt>
                      <c:pt idx="9">
                        <c:v>Maule</c:v>
                      </c:pt>
                      <c:pt idx="10">
                        <c:v>Ñuble</c:v>
                      </c:pt>
                      <c:pt idx="11">
                        <c:v>Biobio</c:v>
                      </c:pt>
                      <c:pt idx="12">
                        <c:v>Araucania</c:v>
                      </c:pt>
                      <c:pt idx="13">
                        <c:v>Los Rios</c:v>
                      </c:pt>
                      <c:pt idx="14">
                        <c:v>Los Lagos</c:v>
                      </c:pt>
                      <c:pt idx="15">
                        <c:v>Aysen</c:v>
                      </c:pt>
                      <c:pt idx="16">
                        <c:v>Magallanes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Data!$B$2:$B$19</c15:sqref>
                        </c15:fullRef>
                        <c15:formulaRef>
                          <c15:sqref>Data!$B$2:$B$18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736</c:v>
                      </c:pt>
                      <c:pt idx="2">
                        <c:v>2810</c:v>
                      </c:pt>
                      <c:pt idx="3">
                        <c:v>2862</c:v>
                      </c:pt>
                      <c:pt idx="4">
                        <c:v>258</c:v>
                      </c:pt>
                      <c:pt idx="5">
                        <c:v>772</c:v>
                      </c:pt>
                      <c:pt idx="6">
                        <c:v>4017</c:v>
                      </c:pt>
                      <c:pt idx="7">
                        <c:v>95890</c:v>
                      </c:pt>
                      <c:pt idx="8">
                        <c:v>967</c:v>
                      </c:pt>
                      <c:pt idx="9">
                        <c:v>1732</c:v>
                      </c:pt>
                      <c:pt idx="10">
                        <c:v>1372</c:v>
                      </c:pt>
                      <c:pt idx="11">
                        <c:v>2301</c:v>
                      </c:pt>
                      <c:pt idx="12">
                        <c:v>2182</c:v>
                      </c:pt>
                      <c:pt idx="13">
                        <c:v>379</c:v>
                      </c:pt>
                      <c:pt idx="14">
                        <c:v>926</c:v>
                      </c:pt>
                      <c:pt idx="15">
                        <c:v>19</c:v>
                      </c:pt>
                      <c:pt idx="16">
                        <c:v>1089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6C3-45FA-80A6-10C3945D2A2C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Data!$A$2:$A$19</c15:sqref>
                        </c15:fullRef>
                        <c15:formulaRef>
                          <c15:sqref>Data!$A$2:$A$18</c15:sqref>
                        </c15:formulaRef>
                      </c:ext>
                    </c:extLst>
                    <c:strCache>
                      <c:ptCount val="17"/>
                      <c:pt idx="0">
                        <c:v>REGION</c:v>
                      </c:pt>
                      <c:pt idx="1">
                        <c:v>Arica y Parinacota</c:v>
                      </c:pt>
                      <c:pt idx="2">
                        <c:v>Tarapaca</c:v>
                      </c:pt>
                      <c:pt idx="3">
                        <c:v>Antofagasta</c:v>
                      </c:pt>
                      <c:pt idx="4">
                        <c:v>Atacama</c:v>
                      </c:pt>
                      <c:pt idx="5">
                        <c:v>Coquimbo</c:v>
                      </c:pt>
                      <c:pt idx="6">
                        <c:v>Valparaiso</c:v>
                      </c:pt>
                      <c:pt idx="7">
                        <c:v>Metropolitana</c:v>
                      </c:pt>
                      <c:pt idx="8">
                        <c:v>O'higgins</c:v>
                      </c:pt>
                      <c:pt idx="9">
                        <c:v>Maule</c:v>
                      </c:pt>
                      <c:pt idx="10">
                        <c:v>Ñuble</c:v>
                      </c:pt>
                      <c:pt idx="11">
                        <c:v>Biobio</c:v>
                      </c:pt>
                      <c:pt idx="12">
                        <c:v>Araucania</c:v>
                      </c:pt>
                      <c:pt idx="13">
                        <c:v>Los Rios</c:v>
                      </c:pt>
                      <c:pt idx="14">
                        <c:v>Los Lagos</c:v>
                      </c:pt>
                      <c:pt idx="15">
                        <c:v>Aysen</c:v>
                      </c:pt>
                      <c:pt idx="16">
                        <c:v>Magallanes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Data!$D$2:$D$19</c15:sqref>
                        </c15:fullRef>
                        <c15:formulaRef>
                          <c15:sqref>Data!$D$2:$D$18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31</c:v>
                      </c:pt>
                      <c:pt idx="2">
                        <c:v>108</c:v>
                      </c:pt>
                      <c:pt idx="3">
                        <c:v>129</c:v>
                      </c:pt>
                      <c:pt idx="4">
                        <c:v>15</c:v>
                      </c:pt>
                      <c:pt idx="5">
                        <c:v>44</c:v>
                      </c:pt>
                      <c:pt idx="6">
                        <c:v>233</c:v>
                      </c:pt>
                      <c:pt idx="7">
                        <c:v>3327</c:v>
                      </c:pt>
                      <c:pt idx="8">
                        <c:v>32</c:v>
                      </c:pt>
                      <c:pt idx="9">
                        <c:v>117</c:v>
                      </c:pt>
                      <c:pt idx="10">
                        <c:v>36</c:v>
                      </c:pt>
                      <c:pt idx="11">
                        <c:v>68</c:v>
                      </c:pt>
                      <c:pt idx="12">
                        <c:v>6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</c:v>
                      </c:pt>
                      <c:pt idx="16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6C3-45FA-80A6-10C3945D2A2C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Data!$A$2:$A$19</c15:sqref>
                        </c15:fullRef>
                        <c15:formulaRef>
                          <c15:sqref>Data!$A$2:$A$18</c15:sqref>
                        </c15:formulaRef>
                      </c:ext>
                    </c:extLst>
                    <c:strCache>
                      <c:ptCount val="17"/>
                      <c:pt idx="0">
                        <c:v>REGION</c:v>
                      </c:pt>
                      <c:pt idx="1">
                        <c:v>Arica y Parinacota</c:v>
                      </c:pt>
                      <c:pt idx="2">
                        <c:v>Tarapaca</c:v>
                      </c:pt>
                      <c:pt idx="3">
                        <c:v>Antofagasta</c:v>
                      </c:pt>
                      <c:pt idx="4">
                        <c:v>Atacama</c:v>
                      </c:pt>
                      <c:pt idx="5">
                        <c:v>Coquimbo</c:v>
                      </c:pt>
                      <c:pt idx="6">
                        <c:v>Valparaiso</c:v>
                      </c:pt>
                      <c:pt idx="7">
                        <c:v>Metropolitana</c:v>
                      </c:pt>
                      <c:pt idx="8">
                        <c:v>O'higgins</c:v>
                      </c:pt>
                      <c:pt idx="9">
                        <c:v>Maule</c:v>
                      </c:pt>
                      <c:pt idx="10">
                        <c:v>Ñuble</c:v>
                      </c:pt>
                      <c:pt idx="11">
                        <c:v>Biobio</c:v>
                      </c:pt>
                      <c:pt idx="12">
                        <c:v>Araucania</c:v>
                      </c:pt>
                      <c:pt idx="13">
                        <c:v>Los Rios</c:v>
                      </c:pt>
                      <c:pt idx="14">
                        <c:v>Los Lagos</c:v>
                      </c:pt>
                      <c:pt idx="15">
                        <c:v>Aysen</c:v>
                      </c:pt>
                      <c:pt idx="16">
                        <c:v>Magallanes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Data!$E$2:$E$19</c15:sqref>
                        </c15:fullRef>
                        <c15:formulaRef>
                          <c15:sqref>Data!$E$2:$E$18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4</c:v>
                      </c:pt>
                      <c:pt idx="2">
                        <c:v>20</c:v>
                      </c:pt>
                      <c:pt idx="3">
                        <c:v>17</c:v>
                      </c:pt>
                      <c:pt idx="4">
                        <c:v>1</c:v>
                      </c:pt>
                      <c:pt idx="5">
                        <c:v>10</c:v>
                      </c:pt>
                      <c:pt idx="6">
                        <c:v>15</c:v>
                      </c:pt>
                      <c:pt idx="7">
                        <c:v>372</c:v>
                      </c:pt>
                      <c:pt idx="8">
                        <c:v>4</c:v>
                      </c:pt>
                      <c:pt idx="9">
                        <c:v>20</c:v>
                      </c:pt>
                      <c:pt idx="10">
                        <c:v>7</c:v>
                      </c:pt>
                      <c:pt idx="11">
                        <c:v>18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6C3-45FA-80A6-10C3945D2A2C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Data!$A$2:$A$19</c15:sqref>
                        </c15:fullRef>
                        <c15:formulaRef>
                          <c15:sqref>Data!$A$2:$A$18</c15:sqref>
                        </c15:formulaRef>
                      </c:ext>
                    </c:extLst>
                    <c:strCache>
                      <c:ptCount val="17"/>
                      <c:pt idx="0">
                        <c:v>REGION</c:v>
                      </c:pt>
                      <c:pt idx="1">
                        <c:v>Arica y Parinacota</c:v>
                      </c:pt>
                      <c:pt idx="2">
                        <c:v>Tarapaca</c:v>
                      </c:pt>
                      <c:pt idx="3">
                        <c:v>Antofagasta</c:v>
                      </c:pt>
                      <c:pt idx="4">
                        <c:v>Atacama</c:v>
                      </c:pt>
                      <c:pt idx="5">
                        <c:v>Coquimbo</c:v>
                      </c:pt>
                      <c:pt idx="6">
                        <c:v>Valparaiso</c:v>
                      </c:pt>
                      <c:pt idx="7">
                        <c:v>Metropolitana</c:v>
                      </c:pt>
                      <c:pt idx="8">
                        <c:v>O'higgins</c:v>
                      </c:pt>
                      <c:pt idx="9">
                        <c:v>Maule</c:v>
                      </c:pt>
                      <c:pt idx="10">
                        <c:v>Ñuble</c:v>
                      </c:pt>
                      <c:pt idx="11">
                        <c:v>Biobio</c:v>
                      </c:pt>
                      <c:pt idx="12">
                        <c:v>Araucania</c:v>
                      </c:pt>
                      <c:pt idx="13">
                        <c:v>Los Rios</c:v>
                      </c:pt>
                      <c:pt idx="14">
                        <c:v>Los Lagos</c:v>
                      </c:pt>
                      <c:pt idx="15">
                        <c:v>Aysen</c:v>
                      </c:pt>
                      <c:pt idx="16">
                        <c:v>Magallanes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Data!$F$2:$F$19</c15:sqref>
                        </c15:fullRef>
                        <c15:formulaRef>
                          <c15:sqref>Data!$F$2:$F$18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8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78</c:v>
                      </c:pt>
                      <c:pt idx="7">
                        <c:v>1034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24</c:v>
                      </c:pt>
                      <c:pt idx="11">
                        <c:v>13</c:v>
                      </c:pt>
                      <c:pt idx="12">
                        <c:v>47</c:v>
                      </c:pt>
                      <c:pt idx="13">
                        <c:v>8</c:v>
                      </c:pt>
                      <c:pt idx="14">
                        <c:v>13</c:v>
                      </c:pt>
                      <c:pt idx="15">
                        <c:v>0</c:v>
                      </c:pt>
                      <c:pt idx="1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16C3-45FA-80A6-10C3945D2A2C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Data!$A$2:$A$19</c15:sqref>
                        </c15:fullRef>
                        <c15:formulaRef>
                          <c15:sqref>Data!$A$2:$A$18</c15:sqref>
                        </c15:formulaRef>
                      </c:ext>
                    </c:extLst>
                    <c:strCache>
                      <c:ptCount val="17"/>
                      <c:pt idx="0">
                        <c:v>REGION</c:v>
                      </c:pt>
                      <c:pt idx="1">
                        <c:v>Arica y Parinacota</c:v>
                      </c:pt>
                      <c:pt idx="2">
                        <c:v>Tarapaca</c:v>
                      </c:pt>
                      <c:pt idx="3">
                        <c:v>Antofagasta</c:v>
                      </c:pt>
                      <c:pt idx="4">
                        <c:v>Atacama</c:v>
                      </c:pt>
                      <c:pt idx="5">
                        <c:v>Coquimbo</c:v>
                      </c:pt>
                      <c:pt idx="6">
                        <c:v>Valparaiso</c:v>
                      </c:pt>
                      <c:pt idx="7">
                        <c:v>Metropolitana</c:v>
                      </c:pt>
                      <c:pt idx="8">
                        <c:v>O'higgins</c:v>
                      </c:pt>
                      <c:pt idx="9">
                        <c:v>Maule</c:v>
                      </c:pt>
                      <c:pt idx="10">
                        <c:v>Ñuble</c:v>
                      </c:pt>
                      <c:pt idx="11">
                        <c:v>Biobio</c:v>
                      </c:pt>
                      <c:pt idx="12">
                        <c:v>Araucania</c:v>
                      </c:pt>
                      <c:pt idx="13">
                        <c:v>Los Rios</c:v>
                      </c:pt>
                      <c:pt idx="14">
                        <c:v>Los Lagos</c:v>
                      </c:pt>
                      <c:pt idx="15">
                        <c:v>Aysen</c:v>
                      </c:pt>
                      <c:pt idx="16">
                        <c:v>Magallanes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Data!$G$2:$G$19</c15:sqref>
                        </c15:fullRef>
                        <c15:formulaRef>
                          <c15:sqref>Data!$G$2:$G$18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0.62208398133748055</c:v>
                      </c:pt>
                      <c:pt idx="2">
                        <c:v>2.3750760700520659</c:v>
                      </c:pt>
                      <c:pt idx="3">
                        <c:v>2.4190276556900399</c:v>
                      </c:pt>
                      <c:pt idx="4">
                        <c:v>0.2180674825884103</c:v>
                      </c:pt>
                      <c:pt idx="5">
                        <c:v>0.65251200216377037</c:v>
                      </c:pt>
                      <c:pt idx="6">
                        <c:v>3.3952599905335044</c:v>
                      </c:pt>
                      <c:pt idx="7">
                        <c:v>81.048414362025838</c:v>
                      </c:pt>
                      <c:pt idx="8">
                        <c:v>0.81733044830617363</c:v>
                      </c:pt>
                      <c:pt idx="9">
                        <c:v>1.463925890864832</c:v>
                      </c:pt>
                      <c:pt idx="10">
                        <c:v>1.1596456826019339</c:v>
                      </c:pt>
                      <c:pt idx="11">
                        <c:v>1.944857664480357</c:v>
                      </c:pt>
                      <c:pt idx="12">
                        <c:v>1.8442761511934544</c:v>
                      </c:pt>
                      <c:pt idx="13">
                        <c:v>0.32033944147677329</c:v>
                      </c:pt>
                      <c:pt idx="14">
                        <c:v>0.78267631347623234</c:v>
                      </c:pt>
                      <c:pt idx="15">
                        <c:v>1.6059233213875177E-2</c:v>
                      </c:pt>
                      <c:pt idx="16">
                        <c:v>0.92044762999526686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6C3-45FA-80A6-10C3945D2A2C}"/>
                  </c:ext>
                </c:extLst>
              </c15:ser>
            </c15:filteredBarSeries>
          </c:ext>
        </c:extLst>
      </c:barChart>
      <c:catAx>
        <c:axId val="202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219984"/>
        <c:crosses val="autoZero"/>
        <c:auto val="1"/>
        <c:lblAlgn val="ctr"/>
        <c:lblOffset val="100"/>
        <c:noMultiLvlLbl val="0"/>
      </c:catAx>
      <c:valAx>
        <c:axId val="2021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22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14287</xdr:rowOff>
    </xdr:from>
    <xdr:to>
      <xdr:col>12</xdr:col>
      <xdr:colOff>485775</xdr:colOff>
      <xdr:row>24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6DD727-4CD6-4517-BE43-ECE669AAC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C8139-7E26-4F0C-B2BC-3C4EB45FF98B}" name="Tabla1" displayName="Tabla1" ref="A2:G19" headerRowCount="0" totalsRowShown="0">
  <tableColumns count="7">
    <tableColumn id="1" xr3:uid="{920A8416-B224-4D28-A933-28FBC57D3327}" name="Columna1"/>
    <tableColumn id="2" xr3:uid="{DD53872A-B532-4814-8A6A-7F829BF1DC26}" name="Columna2"/>
    <tableColumn id="3" xr3:uid="{F66915D9-480E-4CFF-BC1D-6B87D5234C1F}" name="Columna3"/>
    <tableColumn id="4" xr3:uid="{998095AB-1A15-4BDC-BF01-78898D579F46}" name="Columna4"/>
    <tableColumn id="5" xr3:uid="{00B2E50F-E4D0-40C3-950A-908E617C2AE9}" name="Columna5"/>
    <tableColumn id="6" xr3:uid="{23342965-F3F4-4841-8473-A892B5308174}" name="Columna6"/>
    <tableColumn id="7" xr3:uid="{CEB87C4E-FC86-4542-9DF3-C411E87D12BD}" name="Columna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0ACE-FDF1-48CF-8783-A3774CCFF501}">
  <dimension ref="A1:K19"/>
  <sheetViews>
    <sheetView tabSelected="1" topLeftCell="A6" workbookViewId="0">
      <selection activeCell="H25" sqref="H25"/>
    </sheetView>
  </sheetViews>
  <sheetFormatPr baseColWidth="10" defaultRowHeight="15" x14ac:dyDescent="0.25"/>
  <cols>
    <col min="1" max="1" width="16.140625" customWidth="1"/>
    <col min="2" max="2" width="16" customWidth="1"/>
    <col min="3" max="6" width="12" customWidth="1"/>
    <col min="7" max="7" width="14.28515625" customWidth="1"/>
    <col min="9" max="9" width="27.85546875" customWidth="1"/>
    <col min="10" max="10" width="6.140625" customWidth="1"/>
    <col min="11" max="11" width="16.140625" customWidth="1"/>
  </cols>
  <sheetData>
    <row r="1" spans="1:11" x14ac:dyDescent="0.25">
      <c r="A1" s="3" t="s">
        <v>30</v>
      </c>
      <c r="B1" s="3"/>
      <c r="C1" s="3"/>
      <c r="D1" s="3"/>
      <c r="E1" s="3"/>
      <c r="F1" s="3"/>
      <c r="G1" s="3"/>
    </row>
    <row r="2" spans="1:11" ht="45" x14ac:dyDescent="0.25">
      <c r="A2" s="2" t="s">
        <v>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"/>
      <c r="I2" s="8" t="s">
        <v>51</v>
      </c>
      <c r="J2" s="8"/>
      <c r="K2" s="8"/>
    </row>
    <row r="3" spans="1:11" x14ac:dyDescent="0.25">
      <c r="A3" t="s">
        <v>1</v>
      </c>
      <c r="B3">
        <v>736</v>
      </c>
      <c r="C3">
        <v>35</v>
      </c>
      <c r="D3">
        <v>31</v>
      </c>
      <c r="E3">
        <v>4</v>
      </c>
      <c r="F3">
        <v>8</v>
      </c>
      <c r="G3">
        <f>B3/$B$19*100</f>
        <v>0.62208398133748055</v>
      </c>
      <c r="I3" s="7" t="s">
        <v>44</v>
      </c>
      <c r="J3" s="7">
        <f>MAX(B3:B18)</f>
        <v>95890</v>
      </c>
      <c r="K3" s="7" t="s">
        <v>7</v>
      </c>
    </row>
    <row r="4" spans="1:11" x14ac:dyDescent="0.25">
      <c r="A4" t="s">
        <v>2</v>
      </c>
      <c r="B4">
        <v>2810</v>
      </c>
      <c r="C4">
        <v>128</v>
      </c>
      <c r="D4">
        <v>108</v>
      </c>
      <c r="E4">
        <v>20</v>
      </c>
      <c r="F4">
        <v>28</v>
      </c>
      <c r="G4">
        <f>B4/$B$19*100</f>
        <v>2.3750760700520659</v>
      </c>
      <c r="I4" s="7" t="s">
        <v>45</v>
      </c>
      <c r="J4" s="7">
        <f>MIN(B3:B18)</f>
        <v>19</v>
      </c>
      <c r="K4" s="7" t="s">
        <v>15</v>
      </c>
    </row>
    <row r="5" spans="1:11" x14ac:dyDescent="0.25">
      <c r="A5" t="s">
        <v>3</v>
      </c>
      <c r="B5">
        <v>2862</v>
      </c>
      <c r="C5">
        <v>146</v>
      </c>
      <c r="D5">
        <v>129</v>
      </c>
      <c r="E5">
        <v>17</v>
      </c>
      <c r="F5">
        <v>38</v>
      </c>
      <c r="G5">
        <f t="shared" ref="G5:G18" si="0">B5/$B$19*100</f>
        <v>2.4190276556900399</v>
      </c>
      <c r="I5" s="7" t="s">
        <v>46</v>
      </c>
      <c r="J5" s="7">
        <f>AVERAGE(F3:F18)</f>
        <v>84.1875</v>
      </c>
      <c r="K5" s="7"/>
    </row>
    <row r="6" spans="1:11" x14ac:dyDescent="0.25">
      <c r="A6" t="s">
        <v>4</v>
      </c>
      <c r="B6">
        <v>258</v>
      </c>
      <c r="C6">
        <v>16</v>
      </c>
      <c r="D6">
        <v>15</v>
      </c>
      <c r="E6">
        <v>1</v>
      </c>
      <c r="F6">
        <v>0</v>
      </c>
      <c r="G6">
        <f t="shared" si="0"/>
        <v>0.2180674825884103</v>
      </c>
      <c r="I6" s="7" t="s">
        <v>47</v>
      </c>
      <c r="J6" s="7">
        <f>MEDIAN(D3:D18)</f>
        <v>34</v>
      </c>
      <c r="K6" s="7"/>
    </row>
    <row r="7" spans="1:11" x14ac:dyDescent="0.25">
      <c r="A7" t="s">
        <v>5</v>
      </c>
      <c r="B7">
        <v>772</v>
      </c>
      <c r="C7">
        <v>54</v>
      </c>
      <c r="D7">
        <v>44</v>
      </c>
      <c r="E7">
        <v>10</v>
      </c>
      <c r="F7">
        <v>4</v>
      </c>
      <c r="G7">
        <f t="shared" si="0"/>
        <v>0.65251200216377037</v>
      </c>
      <c r="I7" s="7" t="s">
        <v>49</v>
      </c>
      <c r="J7" s="7">
        <f>COUNTIF(F3:F18,0)</f>
        <v>2</v>
      </c>
      <c r="K7" s="7"/>
    </row>
    <row r="8" spans="1:11" x14ac:dyDescent="0.25">
      <c r="A8" t="s">
        <v>6</v>
      </c>
      <c r="B8">
        <v>4017</v>
      </c>
      <c r="C8">
        <v>248</v>
      </c>
      <c r="D8">
        <v>233</v>
      </c>
      <c r="E8">
        <v>15</v>
      </c>
      <c r="F8">
        <v>78</v>
      </c>
      <c r="G8">
        <f t="shared" si="0"/>
        <v>3.3952599905335044</v>
      </c>
      <c r="I8" s="7" t="s">
        <v>48</v>
      </c>
      <c r="J8" s="7">
        <f>COUNTIF(F3:F18, "&gt;35")</f>
        <v>4</v>
      </c>
      <c r="K8" s="7"/>
    </row>
    <row r="9" spans="1:11" x14ac:dyDescent="0.25">
      <c r="A9" t="s">
        <v>7</v>
      </c>
      <c r="B9">
        <v>95890</v>
      </c>
      <c r="C9">
        <v>3699</v>
      </c>
      <c r="D9">
        <v>3327</v>
      </c>
      <c r="E9">
        <v>372</v>
      </c>
      <c r="F9">
        <v>1034</v>
      </c>
      <c r="G9">
        <f t="shared" si="0"/>
        <v>81.048414362025838</v>
      </c>
      <c r="I9" s="7" t="s">
        <v>50</v>
      </c>
      <c r="J9" s="7" cm="1">
        <f t="array" ref="J9">_xlfn.MODE.MULT(E3:E18)</f>
        <v>0</v>
      </c>
      <c r="K9" s="7"/>
    </row>
    <row r="10" spans="1:11" x14ac:dyDescent="0.25">
      <c r="A10" t="s">
        <v>8</v>
      </c>
      <c r="B10">
        <v>967</v>
      </c>
      <c r="C10">
        <v>36</v>
      </c>
      <c r="D10">
        <v>32</v>
      </c>
      <c r="E10">
        <v>4</v>
      </c>
      <c r="F10">
        <v>21</v>
      </c>
      <c r="G10">
        <f t="shared" si="0"/>
        <v>0.81733044830617363</v>
      </c>
    </row>
    <row r="11" spans="1:11" x14ac:dyDescent="0.25">
      <c r="A11" t="s">
        <v>9</v>
      </c>
      <c r="B11">
        <v>1732</v>
      </c>
      <c r="C11">
        <v>137</v>
      </c>
      <c r="D11">
        <v>117</v>
      </c>
      <c r="E11">
        <v>20</v>
      </c>
      <c r="F11">
        <v>21</v>
      </c>
      <c r="G11">
        <f t="shared" si="0"/>
        <v>1.463925890864832</v>
      </c>
    </row>
    <row r="12" spans="1:11" x14ac:dyDescent="0.25">
      <c r="A12" t="s">
        <v>10</v>
      </c>
      <c r="B12">
        <v>1372</v>
      </c>
      <c r="C12">
        <v>43</v>
      </c>
      <c r="D12">
        <v>36</v>
      </c>
      <c r="E12">
        <v>7</v>
      </c>
      <c r="F12">
        <v>24</v>
      </c>
      <c r="G12">
        <f t="shared" si="0"/>
        <v>1.1596456826019339</v>
      </c>
    </row>
    <row r="13" spans="1:11" x14ac:dyDescent="0.25">
      <c r="A13" t="s">
        <v>11</v>
      </c>
      <c r="B13">
        <v>2301</v>
      </c>
      <c r="C13">
        <v>86</v>
      </c>
      <c r="D13">
        <v>68</v>
      </c>
      <c r="E13">
        <v>18</v>
      </c>
      <c r="F13">
        <v>13</v>
      </c>
      <c r="G13">
        <f t="shared" si="0"/>
        <v>1.944857664480357</v>
      </c>
    </row>
    <row r="14" spans="1:11" x14ac:dyDescent="0.25">
      <c r="A14" t="s">
        <v>12</v>
      </c>
      <c r="B14">
        <v>2182</v>
      </c>
      <c r="C14">
        <v>9</v>
      </c>
      <c r="D14">
        <v>6</v>
      </c>
      <c r="E14">
        <v>3</v>
      </c>
      <c r="F14">
        <v>47</v>
      </c>
      <c r="G14">
        <f t="shared" si="0"/>
        <v>1.8442761511934544</v>
      </c>
    </row>
    <row r="15" spans="1:11" x14ac:dyDescent="0.25">
      <c r="A15" t="s">
        <v>13</v>
      </c>
      <c r="B15">
        <v>379</v>
      </c>
      <c r="C15">
        <v>7</v>
      </c>
      <c r="D15">
        <v>6</v>
      </c>
      <c r="E15">
        <v>1</v>
      </c>
      <c r="F15">
        <v>8</v>
      </c>
      <c r="G15">
        <f t="shared" si="0"/>
        <v>0.32033944147677329</v>
      </c>
    </row>
    <row r="16" spans="1:11" x14ac:dyDescent="0.25">
      <c r="A16" t="s">
        <v>14</v>
      </c>
      <c r="B16">
        <v>926</v>
      </c>
      <c r="C16">
        <v>13</v>
      </c>
      <c r="D16">
        <v>13</v>
      </c>
      <c r="E16">
        <v>0</v>
      </c>
      <c r="F16">
        <v>13</v>
      </c>
      <c r="G16">
        <f t="shared" si="0"/>
        <v>0.78267631347623234</v>
      </c>
    </row>
    <row r="17" spans="1:7" x14ac:dyDescent="0.25">
      <c r="A17" t="s">
        <v>15</v>
      </c>
      <c r="B17">
        <v>19</v>
      </c>
      <c r="C17">
        <v>1</v>
      </c>
      <c r="D17">
        <v>1</v>
      </c>
      <c r="E17">
        <v>0</v>
      </c>
      <c r="F17">
        <v>0</v>
      </c>
      <c r="G17">
        <f t="shared" si="0"/>
        <v>1.6059233213875177E-2</v>
      </c>
    </row>
    <row r="18" spans="1:7" x14ac:dyDescent="0.25">
      <c r="A18" t="s">
        <v>16</v>
      </c>
      <c r="B18">
        <v>1089</v>
      </c>
      <c r="C18">
        <v>6</v>
      </c>
      <c r="D18">
        <v>6</v>
      </c>
      <c r="E18">
        <v>0</v>
      </c>
      <c r="F18">
        <v>10</v>
      </c>
      <c r="G18">
        <f t="shared" si="0"/>
        <v>0.92044762999526686</v>
      </c>
    </row>
    <row r="19" spans="1:7" x14ac:dyDescent="0.25">
      <c r="A19" t="s">
        <v>17</v>
      </c>
      <c r="B19">
        <f>SUM(B3:B18)</f>
        <v>118312</v>
      </c>
      <c r="C19">
        <f t="shared" ref="C19:G19" si="1">SUM(C3:C18)</f>
        <v>4664</v>
      </c>
      <c r="D19">
        <f t="shared" si="1"/>
        <v>4172</v>
      </c>
      <c r="E19">
        <f t="shared" si="1"/>
        <v>492</v>
      </c>
      <c r="F19">
        <f t="shared" si="1"/>
        <v>1347</v>
      </c>
      <c r="G19">
        <f t="shared" si="1"/>
        <v>100.00000000000001</v>
      </c>
    </row>
  </sheetData>
  <mergeCells count="2">
    <mergeCell ref="A1:G1"/>
    <mergeCell ref="I2:K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4763-2C51-4A77-B631-DEB2340DF173}">
  <dimension ref="A1:L15"/>
  <sheetViews>
    <sheetView workbookViewId="0">
      <selection activeCell="D21" sqref="D21"/>
    </sheetView>
  </sheetViews>
  <sheetFormatPr baseColWidth="10" defaultRowHeight="15" x14ac:dyDescent="0.25"/>
  <sheetData>
    <row r="1" spans="1:12" x14ac:dyDescent="0.25">
      <c r="A1" s="6" t="s">
        <v>24</v>
      </c>
      <c r="B1" s="6"/>
      <c r="C1" s="6" t="s">
        <v>25</v>
      </c>
      <c r="D1" s="6"/>
      <c r="E1" s="6" t="s">
        <v>26</v>
      </c>
      <c r="F1" s="6"/>
      <c r="G1" s="6" t="s">
        <v>27</v>
      </c>
      <c r="H1" s="6"/>
      <c r="I1" s="6" t="s">
        <v>28</v>
      </c>
      <c r="J1" s="6"/>
      <c r="K1" s="6" t="s">
        <v>29</v>
      </c>
      <c r="L1" s="6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31</v>
      </c>
      <c r="B3" s="4">
        <v>13919.058823529413</v>
      </c>
      <c r="C3" s="4" t="s">
        <v>31</v>
      </c>
      <c r="D3" s="4">
        <v>548.70588235294122</v>
      </c>
      <c r="E3" s="4" t="s">
        <v>31</v>
      </c>
      <c r="F3" s="4">
        <v>490.8235294117647</v>
      </c>
      <c r="G3" s="4" t="s">
        <v>31</v>
      </c>
      <c r="H3" s="4">
        <v>57.882352941176471</v>
      </c>
      <c r="I3" s="4" t="s">
        <v>31</v>
      </c>
      <c r="J3" s="4">
        <v>158.47058823529412</v>
      </c>
      <c r="K3" s="4" t="s">
        <v>31</v>
      </c>
      <c r="L3" s="4">
        <v>11.764705882352942</v>
      </c>
    </row>
    <row r="4" spans="1:12" x14ac:dyDescent="0.25">
      <c r="A4" s="4" t="s">
        <v>32</v>
      </c>
      <c r="B4" s="4">
        <v>8564.3168246263431</v>
      </c>
      <c r="C4" s="4" t="s">
        <v>32</v>
      </c>
      <c r="D4" s="4">
        <v>334.58938580508737</v>
      </c>
      <c r="E4" s="4" t="s">
        <v>32</v>
      </c>
      <c r="F4" s="4">
        <v>300.03497633479577</v>
      </c>
      <c r="G4" s="4" t="s">
        <v>32</v>
      </c>
      <c r="H4" s="4">
        <v>34.583751960335057</v>
      </c>
      <c r="I4" s="4" t="s">
        <v>32</v>
      </c>
      <c r="J4" s="4">
        <v>95.278350638253713</v>
      </c>
      <c r="K4" s="4" t="s">
        <v>32</v>
      </c>
      <c r="L4" s="4">
        <v>7.2387558528520728</v>
      </c>
    </row>
    <row r="5" spans="1:12" x14ac:dyDescent="0.25">
      <c r="A5" s="4" t="s">
        <v>33</v>
      </c>
      <c r="B5" s="4">
        <v>1372</v>
      </c>
      <c r="C5" s="4" t="s">
        <v>33</v>
      </c>
      <c r="D5" s="4">
        <v>43</v>
      </c>
      <c r="E5" s="4" t="s">
        <v>33</v>
      </c>
      <c r="F5" s="4">
        <v>36</v>
      </c>
      <c r="G5" s="4" t="s">
        <v>33</v>
      </c>
      <c r="H5" s="4">
        <v>7</v>
      </c>
      <c r="I5" s="4" t="s">
        <v>33</v>
      </c>
      <c r="J5" s="4">
        <v>21</v>
      </c>
      <c r="K5" s="4" t="s">
        <v>33</v>
      </c>
      <c r="L5" s="4">
        <v>1.1596456826019339</v>
      </c>
    </row>
    <row r="6" spans="1:12" x14ac:dyDescent="0.25">
      <c r="A6" s="4" t="s">
        <v>34</v>
      </c>
      <c r="B6" s="4" t="e">
        <v>#N/A</v>
      </c>
      <c r="C6" s="4" t="s">
        <v>34</v>
      </c>
      <c r="D6" s="4" t="e">
        <v>#N/A</v>
      </c>
      <c r="E6" s="4" t="s">
        <v>34</v>
      </c>
      <c r="F6" s="4">
        <v>6</v>
      </c>
      <c r="G6" s="4" t="s">
        <v>34</v>
      </c>
      <c r="H6" s="4">
        <v>0</v>
      </c>
      <c r="I6" s="4" t="s">
        <v>34</v>
      </c>
      <c r="J6" s="4">
        <v>8</v>
      </c>
      <c r="K6" s="4" t="s">
        <v>34</v>
      </c>
      <c r="L6" s="4" t="e">
        <v>#N/A</v>
      </c>
    </row>
    <row r="7" spans="1:12" x14ac:dyDescent="0.25">
      <c r="A7" s="4" t="s">
        <v>35</v>
      </c>
      <c r="B7" s="4">
        <v>35311.582879188856</v>
      </c>
      <c r="C7" s="4" t="s">
        <v>35</v>
      </c>
      <c r="D7" s="4">
        <v>1379.5473788849135</v>
      </c>
      <c r="E7" s="4" t="s">
        <v>35</v>
      </c>
      <c r="F7" s="4">
        <v>1237.0758988080581</v>
      </c>
      <c r="G7" s="4" t="s">
        <v>35</v>
      </c>
      <c r="H7" s="4">
        <v>142.59246226262329</v>
      </c>
      <c r="I7" s="4" t="s">
        <v>35</v>
      </c>
      <c r="J7" s="4">
        <v>392.84270351615589</v>
      </c>
      <c r="K7" s="4" t="s">
        <v>35</v>
      </c>
      <c r="L7" s="4">
        <v>29.846154979367149</v>
      </c>
    </row>
    <row r="8" spans="1:12" x14ac:dyDescent="0.25">
      <c r="A8" s="4" t="s">
        <v>36</v>
      </c>
      <c r="B8" s="4">
        <v>1246907885.4338236</v>
      </c>
      <c r="C8" s="4" t="s">
        <v>36</v>
      </c>
      <c r="D8" s="4">
        <v>1903150.9705882352</v>
      </c>
      <c r="E8" s="4" t="s">
        <v>36</v>
      </c>
      <c r="F8" s="4">
        <v>1530356.7794117648</v>
      </c>
      <c r="G8" s="4" t="s">
        <v>36</v>
      </c>
      <c r="H8" s="4">
        <v>20332.610294117647</v>
      </c>
      <c r="I8" s="4" t="s">
        <v>36</v>
      </c>
      <c r="J8" s="4">
        <v>154325.38970588235</v>
      </c>
      <c r="K8" s="4" t="s">
        <v>36</v>
      </c>
      <c r="L8" s="4">
        <v>890.79296705240256</v>
      </c>
    </row>
    <row r="9" spans="1:12" x14ac:dyDescent="0.25">
      <c r="A9" s="4" t="s">
        <v>37</v>
      </c>
      <c r="B9" s="4">
        <v>5.9659028122430922</v>
      </c>
      <c r="C9" s="4" t="s">
        <v>37</v>
      </c>
      <c r="D9" s="4">
        <v>6.0540990251958728</v>
      </c>
      <c r="E9" s="4" t="s">
        <v>37</v>
      </c>
      <c r="F9" s="4">
        <v>6.0227655420334809</v>
      </c>
      <c r="G9" s="4" t="s">
        <v>37</v>
      </c>
      <c r="H9" s="4">
        <v>6.3346954869768428</v>
      </c>
      <c r="I9" s="4" t="s">
        <v>37</v>
      </c>
      <c r="J9" s="4">
        <v>6.2430376567671786</v>
      </c>
      <c r="K9" s="4" t="s">
        <v>37</v>
      </c>
      <c r="L9" s="4">
        <v>5.9659028122430922</v>
      </c>
    </row>
    <row r="10" spans="1:12" x14ac:dyDescent="0.25">
      <c r="A10" s="4" t="s">
        <v>38</v>
      </c>
      <c r="B10" s="4">
        <v>2.6689351441008662</v>
      </c>
      <c r="C10" s="4" t="s">
        <v>38</v>
      </c>
      <c r="D10" s="4">
        <v>2.6751965884138778</v>
      </c>
      <c r="E10" s="4" t="s">
        <v>38</v>
      </c>
      <c r="F10" s="4">
        <v>2.6712982301388428</v>
      </c>
      <c r="G10" s="4" t="s">
        <v>38</v>
      </c>
      <c r="H10" s="4">
        <v>2.7074371890956725</v>
      </c>
      <c r="I10" s="4" t="s">
        <v>38</v>
      </c>
      <c r="J10" s="4">
        <v>2.6973839938170991</v>
      </c>
      <c r="K10" s="4" t="s">
        <v>38</v>
      </c>
      <c r="L10" s="4">
        <v>2.6689351441008662</v>
      </c>
    </row>
    <row r="11" spans="1:12" x14ac:dyDescent="0.25">
      <c r="A11" s="4" t="s">
        <v>39</v>
      </c>
      <c r="B11" s="4">
        <v>118293</v>
      </c>
      <c r="C11" s="4" t="s">
        <v>39</v>
      </c>
      <c r="D11" s="4">
        <v>4663</v>
      </c>
      <c r="E11" s="4" t="s">
        <v>39</v>
      </c>
      <c r="F11" s="4">
        <v>4171</v>
      </c>
      <c r="G11" s="4" t="s">
        <v>39</v>
      </c>
      <c r="H11" s="4">
        <v>492</v>
      </c>
      <c r="I11" s="4" t="s">
        <v>39</v>
      </c>
      <c r="J11" s="4">
        <v>1347</v>
      </c>
      <c r="K11" s="4" t="s">
        <v>39</v>
      </c>
      <c r="L11" s="4">
        <v>99.983940766786134</v>
      </c>
    </row>
    <row r="12" spans="1:12" x14ac:dyDescent="0.25">
      <c r="A12" s="4" t="s">
        <v>40</v>
      </c>
      <c r="B12" s="4">
        <v>19</v>
      </c>
      <c r="C12" s="4" t="s">
        <v>40</v>
      </c>
      <c r="D12" s="4">
        <v>1</v>
      </c>
      <c r="E12" s="4" t="s">
        <v>40</v>
      </c>
      <c r="F12" s="4">
        <v>1</v>
      </c>
      <c r="G12" s="4" t="s">
        <v>40</v>
      </c>
      <c r="H12" s="4">
        <v>0</v>
      </c>
      <c r="I12" s="4" t="s">
        <v>40</v>
      </c>
      <c r="J12" s="4">
        <v>0</v>
      </c>
      <c r="K12" s="4" t="s">
        <v>40</v>
      </c>
      <c r="L12" s="4">
        <v>1.6059233213875177E-2</v>
      </c>
    </row>
    <row r="13" spans="1:12" x14ac:dyDescent="0.25">
      <c r="A13" s="4" t="s">
        <v>41</v>
      </c>
      <c r="B13" s="4">
        <v>118312</v>
      </c>
      <c r="C13" s="4" t="s">
        <v>41</v>
      </c>
      <c r="D13" s="4">
        <v>4664</v>
      </c>
      <c r="E13" s="4" t="s">
        <v>41</v>
      </c>
      <c r="F13" s="4">
        <v>4172</v>
      </c>
      <c r="G13" s="4" t="s">
        <v>41</v>
      </c>
      <c r="H13" s="4">
        <v>492</v>
      </c>
      <c r="I13" s="4" t="s">
        <v>41</v>
      </c>
      <c r="J13" s="4">
        <v>1347</v>
      </c>
      <c r="K13" s="4" t="s">
        <v>41</v>
      </c>
      <c r="L13" s="4">
        <v>100.00000000000001</v>
      </c>
    </row>
    <row r="14" spans="1:12" x14ac:dyDescent="0.25">
      <c r="A14" s="4" t="s">
        <v>42</v>
      </c>
      <c r="B14" s="4">
        <v>236624</v>
      </c>
      <c r="C14" s="4" t="s">
        <v>42</v>
      </c>
      <c r="D14" s="4">
        <v>9328</v>
      </c>
      <c r="E14" s="4" t="s">
        <v>42</v>
      </c>
      <c r="F14" s="4">
        <v>8344</v>
      </c>
      <c r="G14" s="4" t="s">
        <v>42</v>
      </c>
      <c r="H14" s="4">
        <v>984</v>
      </c>
      <c r="I14" s="4" t="s">
        <v>42</v>
      </c>
      <c r="J14" s="4">
        <v>2694</v>
      </c>
      <c r="K14" s="4" t="s">
        <v>42</v>
      </c>
      <c r="L14" s="4">
        <v>200.00000000000003</v>
      </c>
    </row>
    <row r="15" spans="1:12" ht="15.75" thickBot="1" x14ac:dyDescent="0.3">
      <c r="A15" s="5" t="s">
        <v>43</v>
      </c>
      <c r="B15" s="5">
        <v>17</v>
      </c>
      <c r="C15" s="5" t="s">
        <v>43</v>
      </c>
      <c r="D15" s="5">
        <v>17</v>
      </c>
      <c r="E15" s="5" t="s">
        <v>43</v>
      </c>
      <c r="F15" s="5">
        <v>17</v>
      </c>
      <c r="G15" s="5" t="s">
        <v>43</v>
      </c>
      <c r="H15" s="5">
        <v>17</v>
      </c>
      <c r="I15" s="5" t="s">
        <v>43</v>
      </c>
      <c r="J15" s="5">
        <v>17</v>
      </c>
      <c r="K15" s="5" t="s">
        <v>43</v>
      </c>
      <c r="L15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Est. Descript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2023-04-16T21:54:17Z</dcterms:created>
  <dcterms:modified xsi:type="dcterms:W3CDTF">2023-04-16T22:41:12Z</dcterms:modified>
</cp:coreProperties>
</file>