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6C676D-F5D9-46B8-998A-7B610C60224A}" xr6:coauthVersionLast="47" xr6:coauthVersionMax="47" xr10:uidLastSave="{00000000-0000-0000-0000-000000000000}"/>
  <bookViews>
    <workbookView xWindow="-120" yWindow="-120" windowWidth="20730" windowHeight="11040" xr2:uid="{01F57FC5-C114-48A4-8A43-0B2B987A1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10" i="1"/>
  <c r="I9" i="1"/>
  <c r="I8" i="1"/>
  <c r="I7" i="1"/>
  <c r="I6" i="1"/>
  <c r="I5" i="1"/>
  <c r="I4" i="1"/>
  <c r="F6" i="1"/>
  <c r="F7" i="1" s="1"/>
  <c r="F8" i="1" s="1"/>
  <c r="F9" i="1" s="1"/>
  <c r="F10" i="1" s="1"/>
  <c r="F11" i="1" s="1"/>
  <c r="F5" i="1"/>
  <c r="F4" i="1"/>
  <c r="D12" i="1"/>
  <c r="C12" i="1"/>
  <c r="E8" i="1"/>
  <c r="E9" i="1" s="1"/>
  <c r="E10" i="1" s="1"/>
  <c r="E11" i="1" s="1"/>
  <c r="E7" i="1"/>
  <c r="E6" i="1"/>
  <c r="E5" i="1"/>
  <c r="E4" i="1"/>
  <c r="C9" i="1"/>
  <c r="D9" i="1" s="1"/>
  <c r="C11" i="1"/>
  <c r="D11" i="1" s="1"/>
  <c r="B12" i="1"/>
  <c r="C4" i="1" s="1"/>
  <c r="D4" i="1" s="1"/>
  <c r="C10" i="1" l="1"/>
  <c r="D10" i="1" s="1"/>
  <c r="C8" i="1"/>
  <c r="D8" i="1" s="1"/>
  <c r="C7" i="1"/>
  <c r="D7" i="1" s="1"/>
  <c r="C6" i="1"/>
  <c r="D6" i="1" s="1"/>
  <c r="C5" i="1"/>
  <c r="D5" i="1" s="1"/>
</calcChain>
</file>

<file path=xl/sharedStrings.xml><?xml version="1.0" encoding="utf-8"?>
<sst xmlns="http://schemas.openxmlformats.org/spreadsheetml/2006/main" count="17" uniqueCount="17">
  <si>
    <t>Metros</t>
  </si>
  <si>
    <t>Niños</t>
  </si>
  <si>
    <t>Total</t>
  </si>
  <si>
    <t>Frec. Relativa</t>
  </si>
  <si>
    <t>Frec. Acumulada</t>
  </si>
  <si>
    <t>Frec.  %</t>
  </si>
  <si>
    <t>Frec. % acumulada</t>
  </si>
  <si>
    <t>mediana</t>
  </si>
  <si>
    <t xml:space="preserve">media </t>
  </si>
  <si>
    <t>moda</t>
  </si>
  <si>
    <t>cuartil 1</t>
  </si>
  <si>
    <t>cuartil 2</t>
  </si>
  <si>
    <t>cuartil 3</t>
  </si>
  <si>
    <t xml:space="preserve">desviacion </t>
  </si>
  <si>
    <t>varianza</t>
  </si>
  <si>
    <t>¿Entre que valores se encuentra el 75%?</t>
  </si>
  <si>
    <t>el 75% de los niños ha caminado entre 4 y 5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</si>
</sst>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Niños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Hoja1!$B$4:$B$11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5-45CA-84CA-BC3D130E9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9437919"/>
        <c:axId val="1649434591"/>
      </c:barChart>
      <c:catAx>
        <c:axId val="164943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9434591"/>
        <c:crosses val="autoZero"/>
        <c:auto val="1"/>
        <c:lblAlgn val="ctr"/>
        <c:lblOffset val="100"/>
        <c:noMultiLvlLbl val="0"/>
      </c:catAx>
      <c:valAx>
        <c:axId val="164943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</a:t>
                </a:r>
                <a:r>
                  <a:rPr lang="es-CL" baseline="0"/>
                  <a:t> de niños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943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Hoja1!$C$3</c:f>
              <c:strCache>
                <c:ptCount val="1"/>
                <c:pt idx="0">
                  <c:v>Frec. Relativa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Hoja1!$C$4:$C$11</c:f>
              <c:numCache>
                <c:formatCode>General</c:formatCode>
                <c:ptCount val="8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0.125</c:v>
                </c:pt>
                <c:pt idx="4">
                  <c:v>0.25</c:v>
                </c:pt>
                <c:pt idx="5">
                  <c:v>7.4999999999999997E-2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DC-40E6-8588-F4A99B173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9853839"/>
        <c:axId val="1649854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Hoja1!$A$3</c15:sqref>
                        </c15:formulaRef>
                      </c:ext>
                    </c:extLst>
                    <c:strCache>
                      <c:ptCount val="1"/>
                      <c:pt idx="0">
                        <c:v>Metros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Hoja1!$A$4:$A$11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1DC-40E6-8588-F4A99B173F3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</c15:sqref>
                        </c15:formulaRef>
                      </c:ext>
                    </c:extLst>
                    <c:strCache>
                      <c:ptCount val="1"/>
                      <c:pt idx="0">
                        <c:v>Niños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Hoja1!$B$4:$B$11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6</c:v>
                      </c:pt>
                      <c:pt idx="2">
                        <c:v>10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1DC-40E6-8588-F4A99B173F3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Hoja1!$D$3</c15:sqref>
                        </c15:formulaRef>
                      </c:ext>
                    </c:extLst>
                    <c:strCache>
                      <c:ptCount val="1"/>
                      <c:pt idx="0">
                        <c:v>Frec.  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Hoja1!$D$4:$D$11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15</c:v>
                      </c:pt>
                      <c:pt idx="2">
                        <c:v>25</c:v>
                      </c:pt>
                      <c:pt idx="3">
                        <c:v>12.5</c:v>
                      </c:pt>
                      <c:pt idx="4">
                        <c:v>25</c:v>
                      </c:pt>
                      <c:pt idx="5">
                        <c:v>7.5</c:v>
                      </c:pt>
                      <c:pt idx="6">
                        <c:v>5</c:v>
                      </c:pt>
                      <c:pt idx="7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51DC-40E6-8588-F4A99B173F3B}"/>
                  </c:ext>
                </c:extLst>
              </c15:ser>
            </c15:filteredBarSeries>
          </c:ext>
        </c:extLst>
      </c:barChart>
      <c:catAx>
        <c:axId val="164985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9854255"/>
        <c:crosses val="autoZero"/>
        <c:auto val="1"/>
        <c:lblAlgn val="ctr"/>
        <c:lblOffset val="100"/>
        <c:noMultiLvlLbl val="0"/>
      </c:catAx>
      <c:valAx>
        <c:axId val="16498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proporcion</a:t>
                </a:r>
                <a:r>
                  <a:rPr lang="es-CL" baseline="0"/>
                  <a:t> de niños / total niños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985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</a:t>
            </a:r>
            <a:r>
              <a:rPr lang="en-US"/>
              <a:t>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Hoja1!$E$3</c:f>
              <c:strCache>
                <c:ptCount val="1"/>
                <c:pt idx="0">
                  <c:v>Frec. Acumulada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Hoja1!$E$4:$E$11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23</c:v>
                </c:pt>
                <c:pt idx="4">
                  <c:v>33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3-4FAE-80B9-BAA19A4EB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782623"/>
        <c:axId val="173577929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Hoja1!$A$3</c15:sqref>
                        </c15:formulaRef>
                      </c:ext>
                    </c:extLst>
                    <c:strCache>
                      <c:ptCount val="1"/>
                      <c:pt idx="0">
                        <c:v>Metros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Hoja1!$A$4:$A$11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43-4FAE-80B9-BAA19A4EBEF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</c15:sqref>
                        </c15:formulaRef>
                      </c:ext>
                    </c:extLst>
                    <c:strCache>
                      <c:ptCount val="1"/>
                      <c:pt idx="0">
                        <c:v>Niños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Hoja1!$B$4:$B$11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  <c:pt idx="1">
                        <c:v>6</c:v>
                      </c:pt>
                      <c:pt idx="2">
                        <c:v>10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43-4FAE-80B9-BAA19A4EBEF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Hoja1!$C$3</c15:sqref>
                        </c15:formulaRef>
                      </c:ext>
                    </c:extLst>
                    <c:strCache>
                      <c:ptCount val="1"/>
                      <c:pt idx="0">
                        <c:v>Frec. Relativa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Hoja1!$C$4:$C$11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0.05</c:v>
                      </c:pt>
                      <c:pt idx="1">
                        <c:v>0.15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0.25</c:v>
                      </c:pt>
                      <c:pt idx="5">
                        <c:v>7.4999999999999997E-2</c:v>
                      </c:pt>
                      <c:pt idx="6">
                        <c:v>0.05</c:v>
                      </c:pt>
                      <c:pt idx="7">
                        <c:v>0.05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F43-4FAE-80B9-BAA19A4EBE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Hoja1!$D$3</c15:sqref>
                        </c15:formulaRef>
                      </c:ext>
                    </c:extLst>
                    <c:strCache>
                      <c:ptCount val="1"/>
                      <c:pt idx="0">
                        <c:v>Frec.  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Hoja1!$D$4:$D$11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15</c:v>
                      </c:pt>
                      <c:pt idx="2">
                        <c:v>25</c:v>
                      </c:pt>
                      <c:pt idx="3">
                        <c:v>12.5</c:v>
                      </c:pt>
                      <c:pt idx="4">
                        <c:v>25</c:v>
                      </c:pt>
                      <c:pt idx="5">
                        <c:v>7.5</c:v>
                      </c:pt>
                      <c:pt idx="6">
                        <c:v>5</c:v>
                      </c:pt>
                      <c:pt idx="7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F43-4FAE-80B9-BAA19A4EBEF4}"/>
                  </c:ext>
                </c:extLst>
              </c15:ser>
            </c15:filteredBarSeries>
          </c:ext>
        </c:extLst>
      </c:barChart>
      <c:catAx>
        <c:axId val="1735782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35779295"/>
        <c:crosses val="autoZero"/>
        <c:auto val="1"/>
        <c:lblAlgn val="ctr"/>
        <c:lblOffset val="100"/>
        <c:noMultiLvlLbl val="0"/>
      </c:catAx>
      <c:valAx>
        <c:axId val="173577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</a:t>
                </a:r>
                <a:r>
                  <a:rPr lang="es-CL" baseline="0"/>
                  <a:t> e niños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3578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12</xdr:row>
      <xdr:rowOff>166687</xdr:rowOff>
    </xdr:from>
    <xdr:to>
      <xdr:col>4</xdr:col>
      <xdr:colOff>514350</xdr:colOff>
      <xdr:row>26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664DFA-677B-49CB-BA00-63D5DC4E7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642937</xdr:colOff>
      <xdr:row>12</xdr:row>
      <xdr:rowOff>166687</xdr:rowOff>
    </xdr:from>
    <xdr:to>
      <xdr:col>8</xdr:col>
      <xdr:colOff>666750</xdr:colOff>
      <xdr:row>25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EC97BA6-28D4-4244-856B-CBE79B91A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13</xdr:row>
      <xdr:rowOff>4762</xdr:rowOff>
    </xdr:from>
    <xdr:to>
      <xdr:col>14</xdr:col>
      <xdr:colOff>171450</xdr:colOff>
      <xdr:row>26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D5B0F4D-384F-4E38-A5DA-BCACB6CE5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719E-3E97-47F3-BC96-D6DACDBD5687}">
  <dimension ref="A3:K12"/>
  <sheetViews>
    <sheetView tabSelected="1" workbookViewId="0">
      <selection activeCell="K5" sqref="K5"/>
    </sheetView>
  </sheetViews>
  <sheetFormatPr baseColWidth="10" defaultRowHeight="15" x14ac:dyDescent="0.25"/>
  <cols>
    <col min="3" max="3" width="15" customWidth="1"/>
    <col min="4" max="4" width="15.42578125" customWidth="1"/>
    <col min="5" max="5" width="17" customWidth="1"/>
    <col min="6" max="6" width="18.7109375" customWidth="1"/>
  </cols>
  <sheetData>
    <row r="3" spans="1:11" x14ac:dyDescent="0.25">
      <c r="A3" s="2" t="s">
        <v>0</v>
      </c>
      <c r="B3" s="2" t="s">
        <v>1</v>
      </c>
      <c r="C3" s="2" t="s">
        <v>3</v>
      </c>
      <c r="D3" s="2" t="s">
        <v>5</v>
      </c>
      <c r="E3" s="2" t="s">
        <v>4</v>
      </c>
      <c r="F3" s="2" t="s">
        <v>6</v>
      </c>
      <c r="H3" s="2" t="s">
        <v>7</v>
      </c>
      <c r="I3" s="1">
        <f>MEDIAN(B4:B11)</f>
        <v>4</v>
      </c>
      <c r="K3" t="s">
        <v>15</v>
      </c>
    </row>
    <row r="4" spans="1:11" x14ac:dyDescent="0.25">
      <c r="A4" s="2">
        <v>1</v>
      </c>
      <c r="B4" s="1">
        <v>2</v>
      </c>
      <c r="C4" s="1">
        <f>B4/$B$12</f>
        <v>0.05</v>
      </c>
      <c r="D4" s="1">
        <f>C4*100</f>
        <v>5</v>
      </c>
      <c r="E4" s="1">
        <f>B4</f>
        <v>2</v>
      </c>
      <c r="F4" s="1">
        <f>D4</f>
        <v>5</v>
      </c>
      <c r="H4" s="2" t="s">
        <v>8</v>
      </c>
      <c r="I4" s="1">
        <f>AVERAGE(B4:B11)</f>
        <v>5</v>
      </c>
      <c r="K4" t="s">
        <v>16</v>
      </c>
    </row>
    <row r="5" spans="1:11" x14ac:dyDescent="0.25">
      <c r="A5" s="2">
        <v>2</v>
      </c>
      <c r="B5" s="1">
        <v>6</v>
      </c>
      <c r="C5" s="1">
        <f>B5/$B$12</f>
        <v>0.15</v>
      </c>
      <c r="D5" s="1">
        <f>C5*100</f>
        <v>15</v>
      </c>
      <c r="E5" s="1">
        <f>E4+B5</f>
        <v>8</v>
      </c>
      <c r="F5" s="1">
        <f>F4+D5</f>
        <v>20</v>
      </c>
      <c r="H5" s="2" t="s">
        <v>9</v>
      </c>
      <c r="I5" s="1">
        <f>_xlfn.MODE.SNGL(B4:B11)</f>
        <v>2</v>
      </c>
    </row>
    <row r="6" spans="1:11" x14ac:dyDescent="0.25">
      <c r="A6" s="2">
        <v>3</v>
      </c>
      <c r="B6" s="1">
        <v>10</v>
      </c>
      <c r="C6" s="1">
        <f t="shared" ref="C6:C11" si="0">B6/$B$12</f>
        <v>0.25</v>
      </c>
      <c r="D6" s="1">
        <f>C6*100</f>
        <v>25</v>
      </c>
      <c r="E6" s="1">
        <f>E5+B6</f>
        <v>18</v>
      </c>
      <c r="F6" s="1">
        <f t="shared" ref="F6:F11" si="1">F5+D6</f>
        <v>45</v>
      </c>
      <c r="H6" s="2" t="s">
        <v>10</v>
      </c>
      <c r="I6" s="1">
        <f>_xlfn.QUARTILE.EXC(B4:B11,1)</f>
        <v>2</v>
      </c>
    </row>
    <row r="7" spans="1:11" x14ac:dyDescent="0.25">
      <c r="A7" s="2">
        <v>4</v>
      </c>
      <c r="B7" s="1">
        <v>5</v>
      </c>
      <c r="C7" s="1">
        <f t="shared" si="0"/>
        <v>0.125</v>
      </c>
      <c r="D7" s="1">
        <f>C7*100</f>
        <v>12.5</v>
      </c>
      <c r="E7" s="1">
        <f>E6+B7</f>
        <v>23</v>
      </c>
      <c r="F7" s="1">
        <f t="shared" si="1"/>
        <v>57.5</v>
      </c>
      <c r="H7" s="2" t="s">
        <v>11</v>
      </c>
      <c r="I7" s="1">
        <f>_xlfn.QUARTILE.EXC(B4:B11,2)</f>
        <v>4</v>
      </c>
    </row>
    <row r="8" spans="1:11" x14ac:dyDescent="0.25">
      <c r="A8" s="2">
        <v>5</v>
      </c>
      <c r="B8" s="1">
        <v>10</v>
      </c>
      <c r="C8" s="1">
        <f t="shared" si="0"/>
        <v>0.25</v>
      </c>
      <c r="D8" s="1">
        <f>C8*100</f>
        <v>25</v>
      </c>
      <c r="E8" s="1">
        <f t="shared" ref="E8:E11" si="2">E7+B8</f>
        <v>33</v>
      </c>
      <c r="F8" s="1">
        <f t="shared" si="1"/>
        <v>82.5</v>
      </c>
      <c r="H8" s="2" t="s">
        <v>12</v>
      </c>
      <c r="I8" s="1">
        <f>_xlfn.QUARTILE.EXC(B4:B11,3)</f>
        <v>9</v>
      </c>
    </row>
    <row r="9" spans="1:11" x14ac:dyDescent="0.25">
      <c r="A9" s="2">
        <v>6</v>
      </c>
      <c r="B9" s="1">
        <v>3</v>
      </c>
      <c r="C9" s="1">
        <f t="shared" si="0"/>
        <v>7.4999999999999997E-2</v>
      </c>
      <c r="D9" s="1">
        <f>C9*100</f>
        <v>7.5</v>
      </c>
      <c r="E9" s="1">
        <f t="shared" si="2"/>
        <v>36</v>
      </c>
      <c r="F9" s="1">
        <f t="shared" si="1"/>
        <v>90</v>
      </c>
      <c r="H9" s="2" t="s">
        <v>13</v>
      </c>
      <c r="I9" s="1">
        <f>_xlfn.STDEV.S(B4:B11)</f>
        <v>3.4226138716316967</v>
      </c>
    </row>
    <row r="10" spans="1:11" x14ac:dyDescent="0.25">
      <c r="A10" s="2">
        <v>7</v>
      </c>
      <c r="B10" s="1">
        <v>2</v>
      </c>
      <c r="C10" s="1">
        <f t="shared" si="0"/>
        <v>0.05</v>
      </c>
      <c r="D10" s="1">
        <f>C10*100</f>
        <v>5</v>
      </c>
      <c r="E10" s="1">
        <f t="shared" si="2"/>
        <v>38</v>
      </c>
      <c r="F10" s="1">
        <f t="shared" si="1"/>
        <v>95</v>
      </c>
      <c r="H10" s="2" t="s">
        <v>14</v>
      </c>
      <c r="I10" s="1">
        <f>_xlfn.VAR.S(B4:B11)</f>
        <v>11.714285714285714</v>
      </c>
    </row>
    <row r="11" spans="1:11" x14ac:dyDescent="0.25">
      <c r="A11" s="2">
        <v>8</v>
      </c>
      <c r="B11" s="1">
        <v>2</v>
      </c>
      <c r="C11" s="1">
        <f t="shared" si="0"/>
        <v>0.05</v>
      </c>
      <c r="D11" s="1">
        <f>C11*100</f>
        <v>5</v>
      </c>
      <c r="E11" s="1">
        <f t="shared" si="2"/>
        <v>40</v>
      </c>
      <c r="F11" s="1">
        <f t="shared" si="1"/>
        <v>100</v>
      </c>
    </row>
    <row r="12" spans="1:11" x14ac:dyDescent="0.25">
      <c r="A12" s="3" t="s">
        <v>2</v>
      </c>
      <c r="B12" s="3">
        <f>SUM(B4:B11)</f>
        <v>40</v>
      </c>
      <c r="C12" s="3">
        <f>SUM(C4:C11)</f>
        <v>1</v>
      </c>
      <c r="D12" s="3">
        <f>SUM(D4:D11)</f>
        <v>100</v>
      </c>
      <c r="E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2023-05-06T01:22:44Z</dcterms:created>
  <dcterms:modified xsi:type="dcterms:W3CDTF">2023-05-06T02:17:12Z</dcterms:modified>
</cp:coreProperties>
</file>