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2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drawings/drawing3.xml" ContentType="application/vnd.openxmlformats-officedocument.drawing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drawings/drawing4.xml" ContentType="application/vnd.openxmlformats-officedocument.drawing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5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drawings/drawing6.xml" ContentType="application/vnd.openxmlformats-officedocument.drawing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gui\AppData\Local\Microsoft\Excel\TemporaryBackupFile\"/>
    </mc:Choice>
  </mc:AlternateContent>
  <xr:revisionPtr revIDLastSave="0" documentId="8_{CAF9F41D-0BF3-4E61-95EF-42CFFF4D4190}" xr6:coauthVersionLast="47" xr6:coauthVersionMax="47" xr10:uidLastSave="{00000000-0000-0000-0000-000000000000}"/>
  <bookViews>
    <workbookView xWindow="-105" yWindow="0" windowWidth="18330" windowHeight="15585" tabRatio="720" activeTab="7" xr2:uid="{00000000-000D-0000-FFFF-FFFF00000000}"/>
  </bookViews>
  <sheets>
    <sheet name="Overview" sheetId="9" r:id="rId1"/>
    <sheet name="Interesados" sheetId="2" r:id="rId2"/>
    <sheet name="Oportunidad" sheetId="3" r:id="rId3"/>
    <sheet name="Requerimientos" sheetId="4" r:id="rId4"/>
    <sheet name="Sistema de software" sheetId="5" r:id="rId5"/>
    <sheet name="Trabajo" sheetId="6" r:id="rId6"/>
    <sheet name="Forma de trabajo" sheetId="8" r:id="rId7"/>
    <sheet name="Equipo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9" l="1"/>
  <c r="C26" i="9"/>
  <c r="C18" i="9" l="1"/>
  <c r="F12" i="9"/>
  <c r="F5" i="8"/>
  <c r="F6" i="8"/>
  <c r="F7" i="8"/>
  <c r="F8" i="8"/>
  <c r="F9" i="8"/>
  <c r="F10" i="8"/>
  <c r="F11" i="8"/>
  <c r="F12" i="8"/>
  <c r="F13" i="8"/>
  <c r="F14" i="8"/>
  <c r="F15" i="8"/>
  <c r="F16" i="8"/>
  <c r="F28" i="9" s="1"/>
  <c r="F17" i="8"/>
  <c r="F18" i="8"/>
  <c r="F19" i="8"/>
  <c r="F20" i="8"/>
  <c r="F21" i="8"/>
  <c r="F22" i="8"/>
  <c r="F23" i="8"/>
  <c r="F24" i="8"/>
  <c r="F29" i="9" s="1"/>
  <c r="F25" i="8"/>
  <c r="F26" i="8"/>
  <c r="F27" i="8"/>
  <c r="F28" i="8"/>
  <c r="F29" i="8"/>
  <c r="F30" i="8"/>
  <c r="F4" i="8"/>
  <c r="F24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5" i="4"/>
  <c r="F26" i="4"/>
  <c r="F27" i="4"/>
  <c r="F28" i="4"/>
  <c r="F29" i="4"/>
  <c r="F30" i="4"/>
  <c r="C22" i="9" s="1"/>
  <c r="F31" i="4"/>
  <c r="F32" i="4"/>
  <c r="F33" i="4"/>
  <c r="C23" i="9" s="1"/>
  <c r="F34" i="4"/>
  <c r="F35" i="4"/>
  <c r="F10" i="4"/>
  <c r="C14" i="9"/>
  <c r="F31" i="9"/>
  <c r="F27" i="9"/>
  <c r="F26" i="9"/>
  <c r="I30" i="9"/>
  <c r="I29" i="9"/>
  <c r="I28" i="9"/>
  <c r="I27" i="9"/>
  <c r="C31" i="9"/>
  <c r="C30" i="9"/>
  <c r="C29" i="9"/>
  <c r="C28" i="9"/>
  <c r="C27" i="9"/>
  <c r="F23" i="9"/>
  <c r="F22" i="9"/>
  <c r="F21" i="9"/>
  <c r="F20" i="9"/>
  <c r="F19" i="9"/>
  <c r="F18" i="9"/>
  <c r="F10" i="9"/>
  <c r="F15" i="9"/>
  <c r="F14" i="9"/>
  <c r="F13" i="9"/>
  <c r="F11" i="9"/>
  <c r="C15" i="9"/>
  <c r="C13" i="9"/>
  <c r="C12" i="9"/>
  <c r="C11" i="9"/>
  <c r="C10" i="9"/>
  <c r="C19" i="9" l="1"/>
  <c r="C21" i="9"/>
  <c r="C20" i="9"/>
  <c r="F30" i="9"/>
</calcChain>
</file>

<file path=xl/sharedStrings.xml><?xml version="1.0" encoding="utf-8"?>
<sst xmlns="http://schemas.openxmlformats.org/spreadsheetml/2006/main" count="316" uniqueCount="295">
  <si>
    <t>Integrantes</t>
  </si>
  <si>
    <t>Rol</t>
  </si>
  <si>
    <t>Ayudante</t>
  </si>
  <si>
    <t>Profesores</t>
  </si>
  <si>
    <t>Isaias Carte</t>
  </si>
  <si>
    <t>202273606-2</t>
  </si>
  <si>
    <t>Ignacio Quintana</t>
  </si>
  <si>
    <t>Ricardo Salas Letelier</t>
  </si>
  <si>
    <t>Andres Jablonca</t>
  </si>
  <si>
    <t>202173578-k</t>
  </si>
  <si>
    <t>Marcelo Visconti</t>
  </si>
  <si>
    <t>Claudio Jimenez</t>
  </si>
  <si>
    <t>202273587-2</t>
  </si>
  <si>
    <t>Benjamín Olguin Pozo</t>
  </si>
  <si>
    <t>202273517-1</t>
  </si>
  <si>
    <t>SEMAT Alpha State Overview</t>
  </si>
  <si>
    <t>Interesados</t>
  </si>
  <si>
    <t>Oportunidad</t>
  </si>
  <si>
    <t>Recognized</t>
  </si>
  <si>
    <t>Identified</t>
  </si>
  <si>
    <t>Represented</t>
  </si>
  <si>
    <t>Solution Needed</t>
  </si>
  <si>
    <t>Involved</t>
  </si>
  <si>
    <t>In Agreement</t>
  </si>
  <si>
    <t>Viable</t>
  </si>
  <si>
    <t>Satisfied for Deployment</t>
  </si>
  <si>
    <t>Addressed</t>
  </si>
  <si>
    <t>Satisfied in Use</t>
  </si>
  <si>
    <t>Benefit Accrued</t>
  </si>
  <si>
    <t>Requerimientos</t>
  </si>
  <si>
    <t>Sistema de software</t>
  </si>
  <si>
    <t>Conceived</t>
  </si>
  <si>
    <t>Architecture Selected</t>
  </si>
  <si>
    <t>Bounded</t>
  </si>
  <si>
    <t>Demonstrable</t>
  </si>
  <si>
    <t>Coherent</t>
  </si>
  <si>
    <t>Acceptable</t>
  </si>
  <si>
    <t>Ready</t>
  </si>
  <si>
    <t>Operational</t>
  </si>
  <si>
    <t>Fulfilled</t>
  </si>
  <si>
    <t>Retired</t>
  </si>
  <si>
    <t>Trabajo</t>
  </si>
  <si>
    <t>Forma de trabajo</t>
  </si>
  <si>
    <t>Equipo</t>
  </si>
  <si>
    <t>Initiated</t>
  </si>
  <si>
    <t>Principles Established</t>
  </si>
  <si>
    <t>Seeded</t>
  </si>
  <si>
    <t>Prepared</t>
  </si>
  <si>
    <t>Foundation Established</t>
  </si>
  <si>
    <t>Formed</t>
  </si>
  <si>
    <t>Started</t>
  </si>
  <si>
    <t>In Use</t>
  </si>
  <si>
    <t>Collaborating</t>
  </si>
  <si>
    <t>Under Control</t>
  </si>
  <si>
    <t>In Place</t>
  </si>
  <si>
    <t>Performing</t>
  </si>
  <si>
    <t>Concluded</t>
  </si>
  <si>
    <t>Adjourned</t>
  </si>
  <si>
    <t>Closed</t>
  </si>
  <si>
    <t>Version 1.0 - 2014</t>
  </si>
  <si>
    <t>Back to Overview</t>
  </si>
  <si>
    <t>Usable</t>
  </si>
  <si>
    <t>Working well</t>
  </si>
  <si>
    <t>Se ha identificado una idea para mejorar los métodos de trabajo actuales o aplicar un sistema informático nuevo o innovador.</t>
  </si>
  <si>
    <t>Reconocido</t>
  </si>
  <si>
    <t>Representado</t>
  </si>
  <si>
    <t>Involucrado</t>
  </si>
  <si>
    <t>De acuerdo</t>
  </si>
  <si>
    <t>Los representantes de las partes interesadas proporcionan información y participan en la toma de decisiones a su debido tiempo.</t>
  </si>
  <si>
    <t>Se han identificado los stakeholders en la oportunidad y la solución propuesta.</t>
  </si>
  <si>
    <t>Satisfecho en uso</t>
  </si>
  <si>
    <t>Identificado</t>
  </si>
  <si>
    <t>Solución necesaria</t>
  </si>
  <si>
    <t>Las necesidades de los stakeholders han sido establecidas</t>
  </si>
  <si>
    <t>Valor establecido</t>
  </si>
  <si>
    <t>Se han identificado los problemas subyacentes y sus raíces.</t>
  </si>
  <si>
    <t>Los representantes de las partes interesadas han acordado sus expectativas mínimas para la próxima implantación del nuevo sistema.</t>
  </si>
  <si>
    <t>Se ha confirmado que una solucion basada en software es necesaria.</t>
  </si>
  <si>
    <t>Los representantes de las partes interesadas están satisfechos con su participación en los trabajos.</t>
  </si>
  <si>
    <t>Al menos una solucion basada en software ha sido propuesta.</t>
  </si>
  <si>
    <t>Los representantes de las partes interesadas están de acuerdo en que su aportación es valorada por el equipo y tratada con respeto.</t>
  </si>
  <si>
    <t>Los miembros del equipo coinciden en que sus aportaciones son valoradas por los representantes de las partes interesadas y tratadas con respeto.</t>
  </si>
  <si>
    <t>Concebido</t>
  </si>
  <si>
    <t>Acotado</t>
  </si>
  <si>
    <t>Los representantes de las partes interesadas están de acuerdo con la forma en que se equilibran sus diferentes prioridades y perspectivas para proporcionar una dirección clara al equipo.</t>
  </si>
  <si>
    <t>Coherente</t>
  </si>
  <si>
    <t>Aceptable</t>
  </si>
  <si>
    <t>Tratado</t>
  </si>
  <si>
    <t>Se entiende el impacto de la solución por parte de los stakeholders</t>
  </si>
  <si>
    <t>Los representantes de las partes interesadas dan su opinión sobre el sistema desde la perspectiva de su grupo.</t>
  </si>
  <si>
    <t>Los representantes de las partes interesadas confirman que están de acuerdo en que el sistema está listo para su despliegue.</t>
  </si>
  <si>
    <t>Las partes interesadas están utilizando el nuevo sistema y comentando sus experiencias.</t>
  </si>
  <si>
    <t>Se comprende el valor que el software ofrece a los stakeholders que lo financian y utilizan.</t>
  </si>
  <si>
    <t>Los interesados confirman que el nuevo sistema responde a sus expectativas.</t>
  </si>
  <si>
    <t>Los criterios de éxito por los que se juzgará la implantación del software son claros.</t>
  </si>
  <si>
    <t>Con arquitectura seleccionada</t>
  </si>
  <si>
    <t>Se ha trazado una solución.</t>
  </si>
  <si>
    <t>Demostrable</t>
  </si>
  <si>
    <t>El conjunto inicial de partes interesadas está de acuerdo en que hay que producir un sistema.</t>
  </si>
  <si>
    <t>Listo</t>
  </si>
  <si>
    <t>Operacional</t>
  </si>
  <si>
    <t>Se identifican las partes interesadas que utilizarán el nuevo sistema.</t>
  </si>
  <si>
    <t>Retirado</t>
  </si>
  <si>
    <t>Se indica que la solución puede desarrollarse y desplegarse dentro de las limitaciones.</t>
  </si>
  <si>
    <t xml:space="preserve"> La misión del equipo ha sido definida en términos de las oportunidades y resultados.</t>
  </si>
  <si>
    <t>Cumplido</t>
  </si>
  <si>
    <t>Con principios establecidos</t>
  </si>
  <si>
    <t>Los riesgos asociados con la solucion son aceptables y manejables.</t>
  </si>
  <si>
    <t>Existe una clara oportunidad que el nuevo sistema debe abordar.</t>
  </si>
  <si>
    <t>Con cases establecidas</t>
  </si>
  <si>
    <t>En uso</t>
  </si>
  <si>
    <t>En su lugar</t>
  </si>
  <si>
    <t>Trabajando bien</t>
  </si>
  <si>
    <t>Los costos indicativos de la solución son inferiores al valor previsto de la oportunidad.</t>
  </si>
  <si>
    <t>Se conocen las limitaciones del equipo a la hora de trabajar.</t>
  </si>
  <si>
    <t>Todos los miembros del equipo comprenden las razones para desarrollar una solución basada en software.</t>
  </si>
  <si>
    <t>Sembrado</t>
  </si>
  <si>
    <t>Se identifican las partes implicadas en el desarrollo del nuevo sistema.</t>
  </si>
  <si>
    <t>Está claro que la búsqueda de la oportunidad es viable.</t>
  </si>
  <si>
    <t>Formado</t>
  </si>
  <si>
    <t>Colaborando</t>
  </si>
  <si>
    <t>Se dispone de un sistema utilizable que aborda de forma demostrable la oportunidad.</t>
  </si>
  <si>
    <t>Suspendido</t>
  </si>
  <si>
    <t xml:space="preserve">Realización </t>
  </si>
  <si>
    <t>La composición del equipo está bien definida.</t>
  </si>
  <si>
    <t>Iniciado</t>
  </si>
  <si>
    <t>Preparado</t>
  </si>
  <si>
    <t>Las partes interesadas tienen un entendimiento común del alcance de la solución propuesta.</t>
  </si>
  <si>
    <t>Bajo Control</t>
  </si>
  <si>
    <t>Los stakeholders están de acuerdo en que vale la pena desplegar la solución disponible.</t>
  </si>
  <si>
    <t>Concluidos</t>
  </si>
  <si>
    <t>Cerrados</t>
  </si>
  <si>
    <t>Satisfecho para el despliegue</t>
  </si>
  <si>
    <t>Se acuerda la forma en que se describirán los requisitos.</t>
  </si>
  <si>
    <t>Los stakeholders están satisfechos de que la solución producida aborda la oportunidad.</t>
  </si>
  <si>
    <t>La solución ha empezado a reportar beneficios a los stakeholders.</t>
  </si>
  <si>
    <t>El esquema de priorización está claro.</t>
  </si>
  <si>
    <t>Se identifican y tienen en cuenta las limitaciones.</t>
  </si>
  <si>
    <t>El perfil return-on-investment es al menos tan bueno como fue anticipado.</t>
  </si>
  <si>
    <t>Los supuestos se exponen con claridad.</t>
  </si>
  <si>
    <t>Los requisitos se recogen y comparten con el equipo y las partes interesadas.</t>
  </si>
  <si>
    <t>Se han acordado los criterios que se utilizarán para seleccionar la arquitectura.</t>
  </si>
  <si>
    <t>El origen de los requisitos está claro.</t>
  </si>
  <si>
    <t xml:space="preserve">Se definen las posibles limitaciones sobre dónde y cómo se realiza el trabajo. </t>
  </si>
  <si>
    <t>La justificación de los requisitos está clara.</t>
  </si>
  <si>
    <t>Se identifican claramente las posibles limitaciones para la realización del trabajo.</t>
  </si>
  <si>
    <t>Se han identificado los problemas de las plataformas de Hardware.</t>
  </si>
  <si>
    <t>Se identifican los requisitos conflictivos y se les da respuesta.</t>
  </si>
  <si>
    <t>Los requisitos comunican las características esenciales del sistema que se va a entregar.</t>
  </si>
  <si>
    <t>Se describen las responsabilidades del equipo.</t>
  </si>
  <si>
    <t>Los limites del sistema son conocidos.</t>
  </si>
  <si>
    <t>Se puede explicar los escenarios de uso más importantes del sistema.</t>
  </si>
  <si>
    <t>Se han tomado decisiones importantes sobre la organización del sistema.</t>
  </si>
  <si>
    <t>Está claro el nivel de compromiso del equipo.</t>
  </si>
  <si>
    <t>La prioridad de los requisitos está clara.</t>
  </si>
  <si>
    <t>Se entiende el impacto de la aplicación de los requisitos.</t>
  </si>
  <si>
    <t>Se identifican las competencias necesarias.</t>
  </si>
  <si>
    <t>El equipo entiende lo que hay que entregar y se compromete a hacerlo.</t>
  </si>
  <si>
    <t>El tamaño del equipo está definido.</t>
  </si>
  <si>
    <t>Las partes interesadas aceptan que los requisitos describen una solución aceptable.</t>
  </si>
  <si>
    <t>Las características clave de arquitectura han sido demostradas.</t>
  </si>
  <si>
    <t>El sistema puede ejercitarse y su rendimiento puede medirse.</t>
  </si>
  <si>
    <t>Responsabilidades individuales son comprendidas.</t>
  </si>
  <si>
    <t>La tasa de cambio de los requisitos acordados es relativamente baja y está bajo control.</t>
  </si>
  <si>
    <t>Configuraciones criticas de hardware han sido demostradas.</t>
  </si>
  <si>
    <t>Se conocen los stakeholders que aceptarán los resultados.</t>
  </si>
  <si>
    <t>Se han demostrado interfaces críticas.</t>
  </si>
  <si>
    <t>La cantidad de miembros en el equipo es suficiente para permitir avances en el proyecto.</t>
  </si>
  <si>
    <t>Se ha demostrado la integración con otros sistemas existentes.</t>
  </si>
  <si>
    <t>El valor que aporta la implementación de los requerimientos está claro.</t>
  </si>
  <si>
    <t>La prioridad del trabajo está clara.</t>
  </si>
  <si>
    <t>Las partes de la oportunidad que satisfacen los requisitos están claras.</t>
  </si>
  <si>
    <t>Los requisitos se pueden testear.</t>
  </si>
  <si>
    <t>Los stakeholders relevantes estan de acuerdo con que la arquitectura demostrada es apropiada.</t>
  </si>
  <si>
    <t>Los sistemas pueden ser operados por stakeholders que lo usarán.</t>
  </si>
  <si>
    <t>Se ha comprobado la funcionalidad que ofrece el sistema.</t>
  </si>
  <si>
    <t>Se abordan suficientes requisitos para que el sistema resultante sea aceptable para las partes interesadas.</t>
  </si>
  <si>
    <t>El rendimiento del sistema es aceptable para los stakeholders.</t>
  </si>
  <si>
    <t>Se asume el compromiso.</t>
  </si>
  <si>
    <t>Estan estimados el coste y el esfuerzo del trabajo.</t>
  </si>
  <si>
    <t>Las partes interesadas aceptan que los requisitos reflejan con exactitud lo que hace y lo que no hace el sistema.</t>
  </si>
  <si>
    <t>El conjunto de requisitos implementados proporciona un valor claro a las partes interesadas.</t>
  </si>
  <si>
    <t>Los niveles de defectos son aceptables para los stakeholders.</t>
  </si>
  <si>
    <t>El sistema está totalmente documentado.</t>
  </si>
  <si>
    <t>Se entiende la disponibilidad de recursos.</t>
  </si>
  <si>
    <t>Las políticas y procedimientos de gestión son claros.</t>
  </si>
  <si>
    <t>Se conoce el contenido del lanzamiento.</t>
  </si>
  <si>
    <t>Las partes interesadas aceptan que merece la pena hacer operativo el sistema que implementa los requisitos.</t>
  </si>
  <si>
    <t>Se comprende la exposición al riesgo.</t>
  </si>
  <si>
    <t>El valor añadido que aporta el sistema es evidente.</t>
  </si>
  <si>
    <t>Las partes interesadas aceptan que los requisitos reflejan con precisión lo que necesitan para satisfacer plenamente la necesidad de un nuevo sistema.</t>
  </si>
  <si>
    <t>Los criterios de aceptación se definen y acuerdan con el cliente.</t>
  </si>
  <si>
    <t>No hay requisitos pendientes que impidan aceptar que el sistema satisface plenamente los requisitos.</t>
  </si>
  <si>
    <t>Las partes interesadas aceptan que el sistema satisface plenamente los requisitos.</t>
  </si>
  <si>
    <t>La instalación y  documentación para el usuario están disponibles.</t>
  </si>
  <si>
    <t>El trabajo se divide lo suficiente como para que comience el trabajo productivo.</t>
  </si>
  <si>
    <t>Las tareas han sido identificadas y priorizadas por el equipo y los stakeholders</t>
  </si>
  <si>
    <t>Los representantes de los stakeholders aceptan el sistema como adecuado para su propósito.</t>
  </si>
  <si>
    <t>Los representantes de los stakeholders quieren hacer el sistema operacional.</t>
  </si>
  <si>
    <t>El soporte operacional está disponible.</t>
  </si>
  <si>
    <t>El sistema se ha puesto a disposición de los stakeholders destinados a utilizarlo.</t>
  </si>
  <si>
    <t>El equipo, o al menos algunos de sus miembros, están listos para empezar a trabajar.</t>
  </si>
  <si>
    <t>Al menos un ejemplo del sistema es plenamente operativo.</t>
  </si>
  <si>
    <t>El sistema está plenamente respaldado por los niveles de servicio acordados.</t>
  </si>
  <si>
    <t>El sistema ha sido sustituido o descontinuado.</t>
  </si>
  <si>
    <t>Se han iniciado los trabajos de desarrollo.</t>
  </si>
  <si>
    <t>El sistema ya no recibe soporte.</t>
  </si>
  <si>
    <t>Se supervisa el progreso de los trabajos.</t>
  </si>
  <si>
    <t>El trabajo se divide en tareas realizables con definiciones claras.</t>
  </si>
  <si>
    <t>Los miembros del equipo aceptan y avanzan en las tareas.</t>
  </si>
  <si>
    <t>Las tareas se están completando.</t>
  </si>
  <si>
    <t>No existen stakeholders “oficiales” que sigan utilizando el sistema.</t>
  </si>
  <si>
    <t>El trabajo no planificado está bajo control.</t>
  </si>
  <si>
    <t>Los riesgos están bajo control, ya que si el impacto se producen y la probabilidad de que ocurran se ha reducido a niveles aceptables.</t>
  </si>
  <si>
    <t>Ya no se producirán actualizaciones del sistema.</t>
  </si>
  <si>
    <t>Los miembros del equipo están disponibles para ser asignados a otros equipos.</t>
  </si>
  <si>
    <t>Las previsiones se revisan para reflejar los resultados del equipo.</t>
  </si>
  <si>
    <t>Hay medidas disponibles para mostrar el progreso y la velocidad.</t>
  </si>
  <si>
    <t>El rediseño está bajo control</t>
  </si>
  <si>
    <t>El equipo no está haciendo más esfuerzos para completar el objetivo.</t>
  </si>
  <si>
    <t xml:space="preserve"> Se han traspasado o cumplido las responsabilidades del equipo.</t>
  </si>
  <si>
    <t>El trabajo desperdiciado y el potencial de trabajo desperdiciado se eliminan continuamente.</t>
  </si>
  <si>
    <t xml:space="preserve">Se están logrando avances efectivos con un mínimo de retrocesos y reelaboraciones evitables. </t>
  </si>
  <si>
    <t>El equipo identifica y aborda los problemas sin ayuda externa.</t>
  </si>
  <si>
    <t xml:space="preserve"> El equipo continuamente se va adaptando al posible contexto cambiante.</t>
  </si>
  <si>
    <t>El equipo cumple sistemáticamente sus compromisos.</t>
  </si>
  <si>
    <t>Los miembros del equipo se conocen entre sí.</t>
  </si>
  <si>
    <t xml:space="preserve"> El equipo se concentra en alcanzar el objetivo final.</t>
  </si>
  <si>
    <t>La comunicación dentro del equipo es abierta y honesta.</t>
  </si>
  <si>
    <t>El equipo trabaja como una unidad cohesionada.</t>
  </si>
  <si>
    <t xml:space="preserve"> Cada miembro del equipo se compromete a trabajar en el equipo tal y como se ha definido.</t>
  </si>
  <si>
    <t>Los mecanismos de comunicación han sido definidos.</t>
  </si>
  <si>
    <t>Se identifican todos los colaboradores externos (organizaciones, equipos e individuos).</t>
  </si>
  <si>
    <t>Los miembros del equipo han aceptado realizar el trabajo.</t>
  </si>
  <si>
    <t>Los miembros del equipo conocen sus responsabilidades y el cómo estas se alinean con sus competencias.</t>
  </si>
  <si>
    <t>Todos los miembros del equipo entienden como realizar su trabajo.</t>
  </si>
  <si>
    <t>Las tareas se completan sistemáticamente a tiempo y dentro de los plazos estimados.</t>
  </si>
  <si>
    <t>Cada miembro del equipo entiende como está organizado el equipo y cual es su rol individual.</t>
  </si>
  <si>
    <t>Se han obtenido resultados en el trabajo.</t>
  </si>
  <si>
    <t>Las los stakeholders han aceptado el sistema de software resultante.</t>
  </si>
  <si>
    <t>Se han detallado, registrado y debatido las lecciones aprendidas.</t>
  </si>
  <si>
    <t>Se han puesto a disposición métricas.</t>
  </si>
  <si>
    <t>Todo ha sido registrado.</t>
  </si>
  <si>
    <t>El presupuesto se ha conciliado y cerrado.</t>
  </si>
  <si>
    <t>El equipo ha sido puesto en libertad.</t>
  </si>
  <si>
    <t>No hay tareas pendientes sin completar.</t>
  </si>
  <si>
    <t>El equipo se compromete a respetar los principios y las limitaciones.</t>
  </si>
  <si>
    <t>Se dispone de una recomendación sobre el enfoque a adoptar.</t>
  </si>
  <si>
    <t>Se conoce el contexto en el que actuará el equipo.</t>
  </si>
  <si>
    <t xml:space="preserve">El equipo ajusta continuamente su uso de las prácticas y herramientas. </t>
  </si>
  <si>
    <t>Se conocen las limitaciones aplicables a la selección, adquisición y uso de prácticas y herramientas.</t>
  </si>
  <si>
    <t>Se seleccionan las prácticas y herramientas clave que constituyen la base del método de trabajo.</t>
  </si>
  <si>
    <t>Hay acuerdo sobre los grupos de stakeholders que deben estar representados. Como mínimo, se han tenido en cuenta los grupos de stakeholders que financian, utilizan, apoyan y mantienen el sistema.</t>
  </si>
  <si>
    <t>El equipo ha acordado las prácticas suficientes para iniciar el trabajo.</t>
  </si>
  <si>
    <t>Se han identificado todas las prácticas y herramientas indispensables.</t>
  </si>
  <si>
    <t>Se han analizado y comprendido las diferencias existentes entre las prácticas y herramientas necesarias y las prácticas y herramientas disponibles.</t>
  </si>
  <si>
    <t>Las prácticas y herramientas se utilizan para realizar un trabajo real.</t>
  </si>
  <si>
    <t>Se inspecciona periódicamente el uso de las prácticas y herramientas seleccionadas.</t>
  </si>
  <si>
    <t>Las prácticas y herramientas se adaptan al contexto del equipo.</t>
  </si>
  <si>
    <t>El equipo apoya la utilización de las prácticas y herramientas.</t>
  </si>
  <si>
    <t>Existen procedimientos para gestionar los comentarios sobre la forma de trabajar del equipo.</t>
  </si>
  <si>
    <t>Las prácticas y herramientas apoyan la comunicación y colaboración del equipo.</t>
  </si>
  <si>
    <t>Todo el equipo utiliza las prácticas y herramientas para realizar su trabajo.</t>
  </si>
  <si>
    <t>Todos los miembros del equipo tienen acceso a las prácticas y herramientas necesarias para realizar su trabajo.</t>
  </si>
  <si>
    <t>Todo el equipo participa en la inspección y adaptación del método de trabajo.</t>
  </si>
  <si>
    <t>Los miembros del equipo progresan según lo previsto utilizando y adaptando el método de trabajo a su contexto actual.</t>
  </si>
  <si>
    <t>El equipo aplica de forma natural las prácticas sin pensar en ellas.</t>
  </si>
  <si>
    <t xml:space="preserve"> Las herramientas  apoyan naturalmente la forma de trabajo del equipo.</t>
  </si>
  <si>
    <t>La manera de trabajo del equipo ya no se sigue usando.</t>
  </si>
  <si>
    <t>Lecciones aprendidas son compartidas para uso futuro.</t>
  </si>
  <si>
    <t>Todas las tareas pendientes son tareas administrativas o relacionadas con la preparación del siguiente trabajo.</t>
  </si>
  <si>
    <t>Los mecanismos para gestionar los requeremientos están es su lugar.</t>
  </si>
  <si>
    <t>Los lenguajes de progamacion y las tecnologias a utilizar estan seleccionadas.</t>
  </si>
  <si>
    <t>El resultado esperado del trabajo que se realizó es claro.</t>
  </si>
  <si>
    <t>Quien inicia el trabajo está claramente identificado.</t>
  </si>
  <si>
    <t>Existe un plan factible.</t>
  </si>
  <si>
    <t>Los stakeholders acuerdan los principios y las limitaciones.</t>
  </si>
  <si>
    <t>Las prácticas y herramientas seleccionadas se han integrado para formar una forma de trabajar utilizable.</t>
  </si>
  <si>
    <t>Se han analizado y comprendido las diferencias de capacidad existentes entre lo que se necesita para ejecutar el modo de trabajo deseado y los niveles de capacidad del equipo.</t>
  </si>
  <si>
    <t>Los miembros del equipo ya se han reunido (presencial o virtualmente) y están en proceso de conocerse entre ellos.</t>
  </si>
  <si>
    <t>Se identifican todos los grupos de stakeholders que se ven o se verán afectados por el desarrollo y el funcionamiento del sistema informático.</t>
  </si>
  <si>
    <t>Se han definido las responsabilidades de los representantes de los stakeholders.</t>
  </si>
  <si>
    <t>Los representantes de los stakeholders han aceptado asumir sus responsabilidades.</t>
  </si>
  <si>
    <t>Los representantes de los stakeholders están autorizados a desempeñar sus responsabilidades.</t>
  </si>
  <si>
    <t>Los stakeholders comunican los cambios que sean necesarios y responden las dudas a los grupos de interés.</t>
  </si>
  <si>
    <t>Se ha acordado el enfoque de colaboración entre los representantes de los stakeholders.</t>
  </si>
  <si>
    <t>Los representantes de los stakeholders apoyan y respetan la forma de trabajar del equipo.</t>
  </si>
  <si>
    <t>Los resultados deseados que se exigen a la solución son claros.</t>
  </si>
  <si>
    <t>Existe un stakeholder desea que se realice el desarrollo del sistema informatico.</t>
  </si>
  <si>
    <t>Todos los stakeholders que comparten oportunidad fueron identificados.</t>
  </si>
  <si>
    <t>Established Value</t>
  </si>
  <si>
    <t>El stakeholder conoce la finalidad del nuevo sistema.</t>
  </si>
  <si>
    <t>Se han tomado decisiones de construcción y reutilización.</t>
  </si>
  <si>
    <t>Se definen los plazos de entrega.</t>
  </si>
  <si>
    <t>Se acuerdan las herramientas necesarias.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</si>
</sst>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2" xfId="0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justify" vertical="center"/>
    </xf>
    <xf numFmtId="0" fontId="3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justify" vertical="center"/>
    </xf>
    <xf numFmtId="0" fontId="3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justify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" fillId="4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13" xfId="0" applyBorder="1"/>
    <xf numFmtId="0" fontId="0" fillId="0" borderId="15" xfId="0" applyBorder="1"/>
    <xf numFmtId="0" fontId="1" fillId="0" borderId="0" xfId="0" applyFont="1"/>
    <xf numFmtId="0" fontId="1" fillId="0" borderId="19" xfId="0" applyFont="1" applyBorder="1" applyAlignment="1">
      <alignment horizontal="center"/>
    </xf>
    <xf numFmtId="0" fontId="0" fillId="0" borderId="19" xfId="0" applyBorder="1"/>
    <xf numFmtId="0" fontId="5" fillId="0" borderId="0" xfId="1"/>
    <xf numFmtId="0" fontId="0" fillId="0" borderId="0" xfId="0" applyAlignment="1">
      <alignment horizontal="right"/>
    </xf>
    <xf numFmtId="0" fontId="0" fillId="0" borderId="14" xfId="0" applyBorder="1" applyAlignment="1">
      <alignment horizontal="right"/>
    </xf>
    <xf numFmtId="0" fontId="0" fillId="0" borderId="16" xfId="0" applyBorder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/>
    <xf numFmtId="0" fontId="0" fillId="0" borderId="20" xfId="0" applyBorder="1"/>
    <xf numFmtId="0" fontId="0" fillId="0" borderId="20" xfId="0" applyBorder="1" applyAlignment="1">
      <alignment horizontal="right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/>
    <xf numFmtId="0" fontId="3" fillId="0" borderId="2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10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0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2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1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8" xfId="0" applyFont="1" applyBorder="1" applyAlignment="1">
      <alignment horizontal="justify" vertical="center" wrapText="1"/>
    </xf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10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2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/>
    <xf numFmtId="0" fontId="1" fillId="0" borderId="0" xfId="0" applyFont="1" applyAlignment="1">
      <alignment horizontal="center"/>
    </xf>
    <xf numFmtId="0" fontId="5" fillId="3" borderId="17" xfId="1" applyFill="1" applyBorder="1" applyAlignment="1">
      <alignment horizontal="center"/>
    </xf>
    <xf numFmtId="0" fontId="5" fillId="3" borderId="18" xfId="1" applyFill="1" applyBorder="1" applyAlignment="1">
      <alignment horizontal="center"/>
    </xf>
    <xf numFmtId="0" fontId="5" fillId="4" borderId="17" xfId="1" applyFill="1" applyBorder="1" applyAlignment="1">
      <alignment horizontal="center"/>
    </xf>
    <xf numFmtId="0" fontId="5" fillId="4" borderId="18" xfId="1" applyFill="1" applyBorder="1" applyAlignment="1">
      <alignment horizontal="center"/>
    </xf>
    <xf numFmtId="0" fontId="5" fillId="2" borderId="17" xfId="1" applyFill="1" applyBorder="1" applyAlignment="1">
      <alignment horizontal="center"/>
    </xf>
    <xf numFmtId="0" fontId="5" fillId="2" borderId="18" xfId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86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theme="0" tint="-0.14996795556505021"/>
      </font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theme="0" tint="-0.14996795556505021"/>
      </font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theme="0" tint="-0.14996795556505021"/>
      </font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FFFFCC"/>
      <color rgb="FF99FF99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checked="Checked" fmlaLink="$F$4" lockText="1" noThreeD="1"/>
</file>

<file path=xl/ctrlProps/ctrlProp10.xml><?xml version="1.0" encoding="utf-8"?>
<formControlPr xmlns="http://schemas.microsoft.com/office/spreadsheetml/2009/9/main" objectType="CheckBox" fmlaLink="$F$13" lockText="1" noThreeD="1"/>
</file>

<file path=xl/ctrlProps/ctrlProp100.xml><?xml version="1.0" encoding="utf-8"?>
<formControlPr xmlns="http://schemas.microsoft.com/office/spreadsheetml/2009/9/main" objectType="CheckBox" fmlaLink="$F$26" lockText="1" noThreeD="1"/>
</file>

<file path=xl/ctrlProps/ctrlProp101.xml><?xml version="1.0" encoding="utf-8"?>
<formControlPr xmlns="http://schemas.microsoft.com/office/spreadsheetml/2009/9/main" objectType="CheckBox" fmlaLink="$F$27" lockText="1" noThreeD="1"/>
</file>

<file path=xl/ctrlProps/ctrlProp102.xml><?xml version="1.0" encoding="utf-8"?>
<formControlPr xmlns="http://schemas.microsoft.com/office/spreadsheetml/2009/9/main" objectType="CheckBox" fmlaLink="$F$28" lockText="1" noThreeD="1"/>
</file>

<file path=xl/ctrlProps/ctrlProp103.xml><?xml version="1.0" encoding="utf-8"?>
<formControlPr xmlns="http://schemas.microsoft.com/office/spreadsheetml/2009/9/main" objectType="CheckBox" fmlaLink="$F$29" lockText="1" noThreeD="1"/>
</file>

<file path=xl/ctrlProps/ctrlProp104.xml><?xml version="1.0" encoding="utf-8"?>
<formControlPr xmlns="http://schemas.microsoft.com/office/spreadsheetml/2009/9/main" objectType="CheckBox" fmlaLink="$F$30" lockText="1" noThreeD="1"/>
</file>

<file path=xl/ctrlProps/ctrlProp105.xml><?xml version="1.0" encoding="utf-8"?>
<formControlPr xmlns="http://schemas.microsoft.com/office/spreadsheetml/2009/9/main" objectType="CheckBox" fmlaLink="$F$31" lockText="1" noThreeD="1"/>
</file>

<file path=xl/ctrlProps/ctrlProp106.xml><?xml version="1.0" encoding="utf-8"?>
<formControlPr xmlns="http://schemas.microsoft.com/office/spreadsheetml/2009/9/main" objectType="CheckBox" fmlaLink="$F$32" lockText="1" noThreeD="1"/>
</file>

<file path=xl/ctrlProps/ctrlProp107.xml><?xml version="1.0" encoding="utf-8"?>
<formControlPr xmlns="http://schemas.microsoft.com/office/spreadsheetml/2009/9/main" objectType="CheckBox" fmlaLink="$F$33" lockText="1" noThreeD="1"/>
</file>

<file path=xl/ctrlProps/ctrlProp108.xml><?xml version="1.0" encoding="utf-8"?>
<formControlPr xmlns="http://schemas.microsoft.com/office/spreadsheetml/2009/9/main" objectType="CheckBox" fmlaLink="$F$34" lockText="1" noThreeD="1"/>
</file>

<file path=xl/ctrlProps/ctrlProp109.xml><?xml version="1.0" encoding="utf-8"?>
<formControlPr xmlns="http://schemas.microsoft.com/office/spreadsheetml/2009/9/main" objectType="CheckBox" fmlaLink="$F$35" lockText="1" noThreeD="1"/>
</file>

<file path=xl/ctrlProps/ctrlProp11.xml><?xml version="1.0" encoding="utf-8"?>
<formControlPr xmlns="http://schemas.microsoft.com/office/spreadsheetml/2009/9/main" objectType="CheckBox" fmlaLink="$F$14" lockText="1" noThreeD="1"/>
</file>

<file path=xl/ctrlProps/ctrlProp110.xml><?xml version="1.0" encoding="utf-8"?>
<formControlPr xmlns="http://schemas.microsoft.com/office/spreadsheetml/2009/9/main" objectType="CheckBox" fmlaLink="$F$36" lockText="1" noThreeD="1"/>
</file>

<file path=xl/ctrlProps/ctrlProp111.xml><?xml version="1.0" encoding="utf-8"?>
<formControlPr xmlns="http://schemas.microsoft.com/office/spreadsheetml/2009/9/main" objectType="CheckBox" fmlaLink="$F$37" lockText="1" noThreeD="1"/>
</file>

<file path=xl/ctrlProps/ctrlProp112.xml><?xml version="1.0" encoding="utf-8"?>
<formControlPr xmlns="http://schemas.microsoft.com/office/spreadsheetml/2009/9/main" objectType="CheckBox" fmlaLink="$F$38" lockText="1" noThreeD="1"/>
</file>

<file path=xl/ctrlProps/ctrlProp113.xml><?xml version="1.0" encoding="utf-8"?>
<formControlPr xmlns="http://schemas.microsoft.com/office/spreadsheetml/2009/9/main" objectType="CheckBox" fmlaLink="$F$39" lockText="1" noThreeD="1"/>
</file>

<file path=xl/ctrlProps/ctrlProp114.xml><?xml version="1.0" encoding="utf-8"?>
<formControlPr xmlns="http://schemas.microsoft.com/office/spreadsheetml/2009/9/main" objectType="CheckBox" checked="Checked" fmlaLink="$F$4" lockText="1" noThreeD="1"/>
</file>

<file path=xl/ctrlProps/ctrlProp115.xml><?xml version="1.0" encoding="utf-8"?>
<formControlPr xmlns="http://schemas.microsoft.com/office/spreadsheetml/2009/9/main" objectType="CheckBox" checked="Checked" fmlaLink="$F$5" lockText="1" noThreeD="1"/>
</file>

<file path=xl/ctrlProps/ctrlProp116.xml><?xml version="1.0" encoding="utf-8"?>
<formControlPr xmlns="http://schemas.microsoft.com/office/spreadsheetml/2009/9/main" objectType="CheckBox" fmlaLink="#REF!" lockText="1" noThreeD="1"/>
</file>

<file path=xl/ctrlProps/ctrlProp117.xml><?xml version="1.0" encoding="utf-8"?>
<formControlPr xmlns="http://schemas.microsoft.com/office/spreadsheetml/2009/9/main" objectType="CheckBox" checked="Checked" fmlaLink="$F$6" lockText="1" noThreeD="1"/>
</file>

<file path=xl/ctrlProps/ctrlProp118.xml><?xml version="1.0" encoding="utf-8"?>
<formControlPr xmlns="http://schemas.microsoft.com/office/spreadsheetml/2009/9/main" objectType="CheckBox" checked="Checked" fmlaLink="$F$7" lockText="1" noThreeD="1"/>
</file>

<file path=xl/ctrlProps/ctrlProp119.xml><?xml version="1.0" encoding="utf-8"?>
<formControlPr xmlns="http://schemas.microsoft.com/office/spreadsheetml/2009/9/main" objectType="CheckBox" checked="Checked" fmlaLink="$F$8" lockText="1" noThreeD="1"/>
</file>

<file path=xl/ctrlProps/ctrlProp12.xml><?xml version="1.0" encoding="utf-8"?>
<formControlPr xmlns="http://schemas.microsoft.com/office/spreadsheetml/2009/9/main" objectType="CheckBox" fmlaLink="$F$15" lockText="1" noThreeD="1"/>
</file>

<file path=xl/ctrlProps/ctrlProp120.xml><?xml version="1.0" encoding="utf-8"?>
<formControlPr xmlns="http://schemas.microsoft.com/office/spreadsheetml/2009/9/main" objectType="CheckBox" checked="Checked" fmlaLink="$F$9" lockText="1" noThreeD="1"/>
</file>

<file path=xl/ctrlProps/ctrlProp121.xml><?xml version="1.0" encoding="utf-8"?>
<formControlPr xmlns="http://schemas.microsoft.com/office/spreadsheetml/2009/9/main" objectType="CheckBox" checked="Checked" fmlaLink="$F$10" lockText="1" noThreeD="1"/>
</file>

<file path=xl/ctrlProps/ctrlProp122.xml><?xml version="1.0" encoding="utf-8"?>
<formControlPr xmlns="http://schemas.microsoft.com/office/spreadsheetml/2009/9/main" objectType="CheckBox" checked="Checked" fmlaLink="$F$11" lockText="1" noThreeD="1"/>
</file>

<file path=xl/ctrlProps/ctrlProp123.xml><?xml version="1.0" encoding="utf-8"?>
<formControlPr xmlns="http://schemas.microsoft.com/office/spreadsheetml/2009/9/main" objectType="CheckBox" fmlaLink="$F$12" lockText="1" noThreeD="1"/>
</file>

<file path=xl/ctrlProps/ctrlProp124.xml><?xml version="1.0" encoding="utf-8"?>
<formControlPr xmlns="http://schemas.microsoft.com/office/spreadsheetml/2009/9/main" objectType="CheckBox" checked="Checked" fmlaLink="$F$13" lockText="1" noThreeD="1"/>
</file>

<file path=xl/ctrlProps/ctrlProp125.xml><?xml version="1.0" encoding="utf-8"?>
<formControlPr xmlns="http://schemas.microsoft.com/office/spreadsheetml/2009/9/main" objectType="CheckBox" fmlaLink="$F$14" lockText="1" noThreeD="1"/>
</file>

<file path=xl/ctrlProps/ctrlProp126.xml><?xml version="1.0" encoding="utf-8"?>
<formControlPr xmlns="http://schemas.microsoft.com/office/spreadsheetml/2009/9/main" objectType="CheckBox" fmlaLink="$F$15" lockText="1" noThreeD="1"/>
</file>

<file path=xl/ctrlProps/ctrlProp127.xml><?xml version="1.0" encoding="utf-8"?>
<formControlPr xmlns="http://schemas.microsoft.com/office/spreadsheetml/2009/9/main" objectType="CheckBox" checked="Checked" fmlaLink="$F$16" lockText="1" noThreeD="1"/>
</file>

<file path=xl/ctrlProps/ctrlProp128.xml><?xml version="1.0" encoding="utf-8"?>
<formControlPr xmlns="http://schemas.microsoft.com/office/spreadsheetml/2009/9/main" objectType="CheckBox" fmlaLink="$F$17" lockText="1" noThreeD="1"/>
</file>

<file path=xl/ctrlProps/ctrlProp129.xml><?xml version="1.0" encoding="utf-8"?>
<formControlPr xmlns="http://schemas.microsoft.com/office/spreadsheetml/2009/9/main" objectType="CheckBox" checked="Checked" fmlaLink="$F$18" lockText="1" noThreeD="1"/>
</file>

<file path=xl/ctrlProps/ctrlProp13.xml><?xml version="1.0" encoding="utf-8"?>
<formControlPr xmlns="http://schemas.microsoft.com/office/spreadsheetml/2009/9/main" objectType="CheckBox" fmlaLink="$F$16" lockText="1" noThreeD="1"/>
</file>

<file path=xl/ctrlProps/ctrlProp130.xml><?xml version="1.0" encoding="utf-8"?>
<formControlPr xmlns="http://schemas.microsoft.com/office/spreadsheetml/2009/9/main" objectType="CheckBox" checked="Checked" fmlaLink="$F$19" lockText="1" noThreeD="1"/>
</file>

<file path=xl/ctrlProps/ctrlProp131.xml><?xml version="1.0" encoding="utf-8"?>
<formControlPr xmlns="http://schemas.microsoft.com/office/spreadsheetml/2009/9/main" objectType="CheckBox" checked="Checked" fmlaLink="$F$20" lockText="1" noThreeD="1"/>
</file>

<file path=xl/ctrlProps/ctrlProp132.xml><?xml version="1.0" encoding="utf-8"?>
<formControlPr xmlns="http://schemas.microsoft.com/office/spreadsheetml/2009/9/main" objectType="CheckBox" checked="Checked" fmlaLink="$F$21" lockText="1" noThreeD="1"/>
</file>

<file path=xl/ctrlProps/ctrlProp133.xml><?xml version="1.0" encoding="utf-8"?>
<formControlPr xmlns="http://schemas.microsoft.com/office/spreadsheetml/2009/9/main" objectType="CheckBox" fmlaLink="$F$22" lockText="1" noThreeD="1"/>
</file>

<file path=xl/ctrlProps/ctrlProp134.xml><?xml version="1.0" encoding="utf-8"?>
<formControlPr xmlns="http://schemas.microsoft.com/office/spreadsheetml/2009/9/main" objectType="CheckBox" fmlaLink="$F$23" lockText="1" noThreeD="1"/>
</file>

<file path=xl/ctrlProps/ctrlProp135.xml><?xml version="1.0" encoding="utf-8"?>
<formControlPr xmlns="http://schemas.microsoft.com/office/spreadsheetml/2009/9/main" objectType="CheckBox" fmlaLink="$F$24" lockText="1" noThreeD="1"/>
</file>

<file path=xl/ctrlProps/ctrlProp136.xml><?xml version="1.0" encoding="utf-8"?>
<formControlPr xmlns="http://schemas.microsoft.com/office/spreadsheetml/2009/9/main" objectType="CheckBox" fmlaLink="$F$25" lockText="1" noThreeD="1"/>
</file>

<file path=xl/ctrlProps/ctrlProp137.xml><?xml version="1.0" encoding="utf-8"?>
<formControlPr xmlns="http://schemas.microsoft.com/office/spreadsheetml/2009/9/main" objectType="CheckBox" fmlaLink="$F$26" lockText="1" noThreeD="1"/>
</file>

<file path=xl/ctrlProps/ctrlProp138.xml><?xml version="1.0" encoding="utf-8"?>
<formControlPr xmlns="http://schemas.microsoft.com/office/spreadsheetml/2009/9/main" objectType="CheckBox" fmlaLink="$F$27" lockText="1" noThreeD="1"/>
</file>

<file path=xl/ctrlProps/ctrlProp139.xml><?xml version="1.0" encoding="utf-8"?>
<formControlPr xmlns="http://schemas.microsoft.com/office/spreadsheetml/2009/9/main" objectType="CheckBox" fmlaLink="$F$28" lockText="1" noThreeD="1"/>
</file>

<file path=xl/ctrlProps/ctrlProp14.xml><?xml version="1.0" encoding="utf-8"?>
<formControlPr xmlns="http://schemas.microsoft.com/office/spreadsheetml/2009/9/main" objectType="CheckBox" fmlaLink="$F$17" lockText="1" noThreeD="1"/>
</file>

<file path=xl/ctrlProps/ctrlProp140.xml><?xml version="1.0" encoding="utf-8"?>
<formControlPr xmlns="http://schemas.microsoft.com/office/spreadsheetml/2009/9/main" objectType="CheckBox" fmlaLink="$F$29" lockText="1" noThreeD="1"/>
</file>

<file path=xl/ctrlProps/ctrlProp141.xml><?xml version="1.0" encoding="utf-8"?>
<formControlPr xmlns="http://schemas.microsoft.com/office/spreadsheetml/2009/9/main" objectType="CheckBox" fmlaLink="$F$30" lockText="1" noThreeD="1"/>
</file>

<file path=xl/ctrlProps/ctrlProp142.xml><?xml version="1.0" encoding="utf-8"?>
<formControlPr xmlns="http://schemas.microsoft.com/office/spreadsheetml/2009/9/main" objectType="CheckBox" fmlaLink="$F$31" lockText="1" noThreeD="1"/>
</file>

<file path=xl/ctrlProps/ctrlProp143.xml><?xml version="1.0" encoding="utf-8"?>
<formControlPr xmlns="http://schemas.microsoft.com/office/spreadsheetml/2009/9/main" objectType="CheckBox" fmlaLink="$F$32" lockText="1" noThreeD="1"/>
</file>

<file path=xl/ctrlProps/ctrlProp144.xml><?xml version="1.0" encoding="utf-8"?>
<formControlPr xmlns="http://schemas.microsoft.com/office/spreadsheetml/2009/9/main" objectType="CheckBox" fmlaLink="$F$33" lockText="1" noThreeD="1"/>
</file>

<file path=xl/ctrlProps/ctrlProp15.xml><?xml version="1.0" encoding="utf-8"?>
<formControlPr xmlns="http://schemas.microsoft.com/office/spreadsheetml/2009/9/main" objectType="CheckBox" fmlaLink="$F$18" lockText="1" noThreeD="1"/>
</file>

<file path=xl/ctrlProps/ctrlProp16.xml><?xml version="1.0" encoding="utf-8"?>
<formControlPr xmlns="http://schemas.microsoft.com/office/spreadsheetml/2009/9/main" objectType="CheckBox" fmlaLink="$F$19" lockText="1" noThreeD="1"/>
</file>

<file path=xl/ctrlProps/ctrlProp17.xml><?xml version="1.0" encoding="utf-8"?>
<formControlPr xmlns="http://schemas.microsoft.com/office/spreadsheetml/2009/9/main" objectType="CheckBox" fmlaLink="$F$20" lockText="1" noThreeD="1"/>
</file>

<file path=xl/ctrlProps/ctrlProp18.xml><?xml version="1.0" encoding="utf-8"?>
<formControlPr xmlns="http://schemas.microsoft.com/office/spreadsheetml/2009/9/main" objectType="CheckBox" fmlaLink="$F$21" lockText="1" noThreeD="1"/>
</file>

<file path=xl/ctrlProps/ctrlProp19.xml><?xml version="1.0" encoding="utf-8"?>
<formControlPr xmlns="http://schemas.microsoft.com/office/spreadsheetml/2009/9/main" objectType="CheckBox" checked="Checked" fmlaLink="F4" lockText="1" noThreeD="1"/>
</file>

<file path=xl/ctrlProps/ctrlProp2.xml><?xml version="1.0" encoding="utf-8"?>
<formControlPr xmlns="http://schemas.microsoft.com/office/spreadsheetml/2009/9/main" objectType="CheckBox" checked="Checked" fmlaLink="$F$5" lockText="1" noThreeD="1"/>
</file>

<file path=xl/ctrlProps/ctrlProp20.xml><?xml version="1.0" encoding="utf-8"?>
<formControlPr xmlns="http://schemas.microsoft.com/office/spreadsheetml/2009/9/main" objectType="CheckBox" checked="Checked" fmlaLink="F5" lockText="1" noThreeD="1"/>
</file>

<file path=xl/ctrlProps/ctrlProp21.xml><?xml version="1.0" encoding="utf-8"?>
<formControlPr xmlns="http://schemas.microsoft.com/office/spreadsheetml/2009/9/main" objectType="CheckBox" checked="Checked" fmlaLink="$F$6" lockText="1" noThreeD="1"/>
</file>

<file path=xl/ctrlProps/ctrlProp22.xml><?xml version="1.0" encoding="utf-8"?>
<formControlPr xmlns="http://schemas.microsoft.com/office/spreadsheetml/2009/9/main" objectType="CheckBox" checked="Checked" fmlaLink="$F$7" lockText="1" noThreeD="1"/>
</file>

<file path=xl/ctrlProps/ctrlProp23.xml><?xml version="1.0" encoding="utf-8"?>
<formControlPr xmlns="http://schemas.microsoft.com/office/spreadsheetml/2009/9/main" objectType="CheckBox" checked="Checked" fmlaLink="$F$8" lockText="1" noThreeD="1"/>
</file>

<file path=xl/ctrlProps/ctrlProp24.xml><?xml version="1.0" encoding="utf-8"?>
<formControlPr xmlns="http://schemas.microsoft.com/office/spreadsheetml/2009/9/main" objectType="CheckBox" checked="Checked" fmlaLink="$F$9" lockText="1" noThreeD="1"/>
</file>

<file path=xl/ctrlProps/ctrlProp25.xml><?xml version="1.0" encoding="utf-8"?>
<formControlPr xmlns="http://schemas.microsoft.com/office/spreadsheetml/2009/9/main" objectType="CheckBox" checked="Checked" fmlaLink="$F$10" lockText="1" noThreeD="1"/>
</file>

<file path=xl/ctrlProps/ctrlProp26.xml><?xml version="1.0" encoding="utf-8"?>
<formControlPr xmlns="http://schemas.microsoft.com/office/spreadsheetml/2009/9/main" objectType="CheckBox" checked="Checked" fmlaLink="$F$11" lockText="1" noThreeD="1"/>
</file>

<file path=xl/ctrlProps/ctrlProp27.xml><?xml version="1.0" encoding="utf-8"?>
<formControlPr xmlns="http://schemas.microsoft.com/office/spreadsheetml/2009/9/main" objectType="CheckBox" checked="Checked" fmlaLink="$F$12" lockText="1" noThreeD="1"/>
</file>

<file path=xl/ctrlProps/ctrlProp28.xml><?xml version="1.0" encoding="utf-8"?>
<formControlPr xmlns="http://schemas.microsoft.com/office/spreadsheetml/2009/9/main" objectType="CheckBox" checked="Checked" fmlaLink="$F$13" lockText="1" noThreeD="1"/>
</file>

<file path=xl/ctrlProps/ctrlProp29.xml><?xml version="1.0" encoding="utf-8"?>
<formControlPr xmlns="http://schemas.microsoft.com/office/spreadsheetml/2009/9/main" objectType="CheckBox" checked="Checked" fmlaLink="$F$14" lockText="1" noThreeD="1"/>
</file>

<file path=xl/ctrlProps/ctrlProp3.xml><?xml version="1.0" encoding="utf-8"?>
<formControlPr xmlns="http://schemas.microsoft.com/office/spreadsheetml/2009/9/main" objectType="CheckBox" checked="Checked" fmlaLink="$F$6" lockText="1" noThreeD="1"/>
</file>

<file path=xl/ctrlProps/ctrlProp30.xml><?xml version="1.0" encoding="utf-8"?>
<formControlPr xmlns="http://schemas.microsoft.com/office/spreadsheetml/2009/9/main" objectType="CheckBox" fmlaLink="$F$15" lockText="1" noThreeD="1"/>
</file>

<file path=xl/ctrlProps/ctrlProp31.xml><?xml version="1.0" encoding="utf-8"?>
<formControlPr xmlns="http://schemas.microsoft.com/office/spreadsheetml/2009/9/main" objectType="CheckBox" fmlaLink="$F$16" lockText="1" noThreeD="1"/>
</file>

<file path=xl/ctrlProps/ctrlProp32.xml><?xml version="1.0" encoding="utf-8"?>
<formControlPr xmlns="http://schemas.microsoft.com/office/spreadsheetml/2009/9/main" objectType="CheckBox" fmlaLink="$F$17" lockText="1" noThreeD="1"/>
</file>

<file path=xl/ctrlProps/ctrlProp33.xml><?xml version="1.0" encoding="utf-8"?>
<formControlPr xmlns="http://schemas.microsoft.com/office/spreadsheetml/2009/9/main" objectType="CheckBox" fmlaLink="$F$18" lockText="1" noThreeD="1"/>
</file>

<file path=xl/ctrlProps/ctrlProp34.xml><?xml version="1.0" encoding="utf-8"?>
<formControlPr xmlns="http://schemas.microsoft.com/office/spreadsheetml/2009/9/main" objectType="CheckBox" fmlaLink="$F$19" lockText="1" noThreeD="1"/>
</file>

<file path=xl/ctrlProps/ctrlProp35.xml><?xml version="1.0" encoding="utf-8"?>
<formControlPr xmlns="http://schemas.microsoft.com/office/spreadsheetml/2009/9/main" objectType="CheckBox" fmlaLink="$F$20" lockText="1" noThreeD="1"/>
</file>

<file path=xl/ctrlProps/ctrlProp36.xml><?xml version="1.0" encoding="utf-8"?>
<formControlPr xmlns="http://schemas.microsoft.com/office/spreadsheetml/2009/9/main" objectType="CheckBox" fmlaLink="$F$21" lockText="1" noThreeD="1"/>
</file>

<file path=xl/ctrlProps/ctrlProp37.xml><?xml version="1.0" encoding="utf-8"?>
<formControlPr xmlns="http://schemas.microsoft.com/office/spreadsheetml/2009/9/main" objectType="CheckBox" fmlaLink="$F$22" lockText="1" noThreeD="1"/>
</file>

<file path=xl/ctrlProps/ctrlProp38.xml><?xml version="1.0" encoding="utf-8"?>
<formControlPr xmlns="http://schemas.microsoft.com/office/spreadsheetml/2009/9/main" objectType="CheckBox" fmlaLink="$F$23" lockText="1" noThreeD="1"/>
</file>

<file path=xl/ctrlProps/ctrlProp39.xml><?xml version="1.0" encoding="utf-8"?>
<formControlPr xmlns="http://schemas.microsoft.com/office/spreadsheetml/2009/9/main" objectType="CheckBox" fmlaLink="$F$24" lockText="1" noThreeD="1"/>
</file>

<file path=xl/ctrlProps/ctrlProp4.xml><?xml version="1.0" encoding="utf-8"?>
<formControlPr xmlns="http://schemas.microsoft.com/office/spreadsheetml/2009/9/main" objectType="CheckBox" checked="Checked" fmlaLink="$F$7" lockText="1" noThreeD="1"/>
</file>

<file path=xl/ctrlProps/ctrlProp40.xml><?xml version="1.0" encoding="utf-8"?>
<formControlPr xmlns="http://schemas.microsoft.com/office/spreadsheetml/2009/9/main" objectType="CheckBox" fmlaLink="$F$25" lockText="1" noThreeD="1"/>
</file>

<file path=xl/ctrlProps/ctrlProp41.xml><?xml version="1.0" encoding="utf-8"?>
<formControlPr xmlns="http://schemas.microsoft.com/office/spreadsheetml/2009/9/main" objectType="CheckBox" fmlaLink="$F$26" lockText="1" noThreeD="1"/>
</file>

<file path=xl/ctrlProps/ctrlProp42.xml><?xml version="1.0" encoding="utf-8"?>
<formControlPr xmlns="http://schemas.microsoft.com/office/spreadsheetml/2009/9/main" objectType="CheckBox" checked="Checked" fmlaLink="$F$4" lockText="1" noThreeD="1"/>
</file>

<file path=xl/ctrlProps/ctrlProp43.xml><?xml version="1.0" encoding="utf-8"?>
<formControlPr xmlns="http://schemas.microsoft.com/office/spreadsheetml/2009/9/main" objectType="CheckBox" checked="Checked" fmlaLink="$F$5" lockText="1" noThreeD="1"/>
</file>

<file path=xl/ctrlProps/ctrlProp44.xml><?xml version="1.0" encoding="utf-8"?>
<formControlPr xmlns="http://schemas.microsoft.com/office/spreadsheetml/2009/9/main" objectType="CheckBox" checked="Checked" fmlaLink="$F$6" lockText="1" noThreeD="1"/>
</file>

<file path=xl/ctrlProps/ctrlProp45.xml><?xml version="1.0" encoding="utf-8"?>
<formControlPr xmlns="http://schemas.microsoft.com/office/spreadsheetml/2009/9/main" objectType="CheckBox" checked="Checked" fmlaLink="$F$7" lockText="1" noThreeD="1"/>
</file>

<file path=xl/ctrlProps/ctrlProp46.xml><?xml version="1.0" encoding="utf-8"?>
<formControlPr xmlns="http://schemas.microsoft.com/office/spreadsheetml/2009/9/main" objectType="CheckBox" checked="Checked" fmlaLink="$F$8" lockText="1" noThreeD="1"/>
</file>

<file path=xl/ctrlProps/ctrlProp47.xml><?xml version="1.0" encoding="utf-8"?>
<formControlPr xmlns="http://schemas.microsoft.com/office/spreadsheetml/2009/9/main" objectType="CheckBox" checked="Checked" fmlaLink="$F$9" lockText="1" noThreeD="1"/>
</file>

<file path=xl/ctrlProps/ctrlProp48.xml><?xml version="1.0" encoding="utf-8"?>
<formControlPr xmlns="http://schemas.microsoft.com/office/spreadsheetml/2009/9/main" objectType="CheckBox" checked="Checked" fmlaLink="$F$4" lockText="1" noThreeD="1"/>
</file>

<file path=xl/ctrlProps/ctrlProp49.xml><?xml version="1.0" encoding="utf-8"?>
<formControlPr xmlns="http://schemas.microsoft.com/office/spreadsheetml/2009/9/main" objectType="CheckBox" checked="Checked" fmlaLink="$F$5" lockText="1" noThreeD="1"/>
</file>

<file path=xl/ctrlProps/ctrlProp5.xml><?xml version="1.0" encoding="utf-8"?>
<formControlPr xmlns="http://schemas.microsoft.com/office/spreadsheetml/2009/9/main" objectType="CheckBox" checked="Checked" fmlaLink="$F$8" lockText="1" noThreeD="1"/>
</file>

<file path=xl/ctrlProps/ctrlProp50.xml><?xml version="1.0" encoding="utf-8"?>
<formControlPr xmlns="http://schemas.microsoft.com/office/spreadsheetml/2009/9/main" objectType="CheckBox" checked="Checked" fmlaLink="$F$6" lockText="1" noThreeD="1"/>
</file>

<file path=xl/ctrlProps/ctrlProp51.xml><?xml version="1.0" encoding="utf-8"?>
<formControlPr xmlns="http://schemas.microsoft.com/office/spreadsheetml/2009/9/main" objectType="CheckBox" fmlaLink="$F$7" lockText="1" noThreeD="1"/>
</file>

<file path=xl/ctrlProps/ctrlProp52.xml><?xml version="1.0" encoding="utf-8"?>
<formControlPr xmlns="http://schemas.microsoft.com/office/spreadsheetml/2009/9/main" objectType="CheckBox" checked="Checked" fmlaLink="$F$8" lockText="1" noThreeD="1"/>
</file>

<file path=xl/ctrlProps/ctrlProp53.xml><?xml version="1.0" encoding="utf-8"?>
<formControlPr xmlns="http://schemas.microsoft.com/office/spreadsheetml/2009/9/main" objectType="CheckBox" checked="Checked" fmlaLink="$F$9" lockText="1" noThreeD="1"/>
</file>

<file path=xl/ctrlProps/ctrlProp54.xml><?xml version="1.0" encoding="utf-8"?>
<formControlPr xmlns="http://schemas.microsoft.com/office/spreadsheetml/2009/9/main" objectType="CheckBox" fmlaLink="$F$10" lockText="1" noThreeD="1"/>
</file>

<file path=xl/ctrlProps/ctrlProp55.xml><?xml version="1.0" encoding="utf-8"?>
<formControlPr xmlns="http://schemas.microsoft.com/office/spreadsheetml/2009/9/main" objectType="CheckBox" fmlaLink="$F$11" lockText="1" noThreeD="1"/>
</file>

<file path=xl/ctrlProps/ctrlProp56.xml><?xml version="1.0" encoding="utf-8"?>
<formControlPr xmlns="http://schemas.microsoft.com/office/spreadsheetml/2009/9/main" objectType="CheckBox" fmlaLink="$F$12" lockText="1" noThreeD="1"/>
</file>

<file path=xl/ctrlProps/ctrlProp57.xml><?xml version="1.0" encoding="utf-8"?>
<formControlPr xmlns="http://schemas.microsoft.com/office/spreadsheetml/2009/9/main" objectType="CheckBox" fmlaLink="$F$13" lockText="1" noThreeD="1"/>
</file>

<file path=xl/ctrlProps/ctrlProp58.xml><?xml version="1.0" encoding="utf-8"?>
<formControlPr xmlns="http://schemas.microsoft.com/office/spreadsheetml/2009/9/main" objectType="CheckBox" fmlaLink="$F$14" lockText="1" noThreeD="1"/>
</file>

<file path=xl/ctrlProps/ctrlProp59.xml><?xml version="1.0" encoding="utf-8"?>
<formControlPr xmlns="http://schemas.microsoft.com/office/spreadsheetml/2009/9/main" objectType="CheckBox" fmlaLink="$F$15" lockText="1" noThreeD="1"/>
</file>

<file path=xl/ctrlProps/ctrlProp6.xml><?xml version="1.0" encoding="utf-8"?>
<formControlPr xmlns="http://schemas.microsoft.com/office/spreadsheetml/2009/9/main" objectType="CheckBox" checked="Checked" fmlaLink="$F$9" lockText="1" noThreeD="1"/>
</file>

<file path=xl/ctrlProps/ctrlProp60.xml><?xml version="1.0" encoding="utf-8"?>
<formControlPr xmlns="http://schemas.microsoft.com/office/spreadsheetml/2009/9/main" objectType="CheckBox" fmlaLink="$F$16" lockText="1" noThreeD="1"/>
</file>

<file path=xl/ctrlProps/ctrlProp61.xml><?xml version="1.0" encoding="utf-8"?>
<formControlPr xmlns="http://schemas.microsoft.com/office/spreadsheetml/2009/9/main" objectType="CheckBox" fmlaLink="$F$17" lockText="1" noThreeD="1"/>
</file>

<file path=xl/ctrlProps/ctrlProp62.xml><?xml version="1.0" encoding="utf-8"?>
<formControlPr xmlns="http://schemas.microsoft.com/office/spreadsheetml/2009/9/main" objectType="CheckBox" fmlaLink="$F$18" lockText="1" noThreeD="1"/>
</file>

<file path=xl/ctrlProps/ctrlProp63.xml><?xml version="1.0" encoding="utf-8"?>
<formControlPr xmlns="http://schemas.microsoft.com/office/spreadsheetml/2009/9/main" objectType="CheckBox" fmlaLink="$F$19" lockText="1" noThreeD="1"/>
</file>

<file path=xl/ctrlProps/ctrlProp64.xml><?xml version="1.0" encoding="utf-8"?>
<formControlPr xmlns="http://schemas.microsoft.com/office/spreadsheetml/2009/9/main" objectType="CheckBox" fmlaLink="$F$20" lockText="1" noThreeD="1"/>
</file>

<file path=xl/ctrlProps/ctrlProp65.xml><?xml version="1.0" encoding="utf-8"?>
<formControlPr xmlns="http://schemas.microsoft.com/office/spreadsheetml/2009/9/main" objectType="CheckBox" fmlaLink="$F$21" lockText="1" noThreeD="1"/>
</file>

<file path=xl/ctrlProps/ctrlProp66.xml><?xml version="1.0" encoding="utf-8"?>
<formControlPr xmlns="http://schemas.microsoft.com/office/spreadsheetml/2009/9/main" objectType="CheckBox" fmlaLink="$F$22" lockText="1" noThreeD="1"/>
</file>

<file path=xl/ctrlProps/ctrlProp67.xml><?xml version="1.0" encoding="utf-8"?>
<formControlPr xmlns="http://schemas.microsoft.com/office/spreadsheetml/2009/9/main" objectType="CheckBox" fmlaLink="$F$23" lockText="1" noThreeD="1"/>
</file>

<file path=xl/ctrlProps/ctrlProp68.xml><?xml version="1.0" encoding="utf-8"?>
<formControlPr xmlns="http://schemas.microsoft.com/office/spreadsheetml/2009/9/main" objectType="CheckBox" fmlaLink="$F$24" lockText="1" noThreeD="1"/>
</file>

<file path=xl/ctrlProps/ctrlProp69.xml><?xml version="1.0" encoding="utf-8"?>
<formControlPr xmlns="http://schemas.microsoft.com/office/spreadsheetml/2009/9/main" objectType="CheckBox" fmlaLink="$F$25" lockText="1" noThreeD="1"/>
</file>

<file path=xl/ctrlProps/ctrlProp7.xml><?xml version="1.0" encoding="utf-8"?>
<formControlPr xmlns="http://schemas.microsoft.com/office/spreadsheetml/2009/9/main" objectType="CheckBox" checked="Checked" fmlaLink="$F$10" lockText="1" noThreeD="1"/>
</file>

<file path=xl/ctrlProps/ctrlProp70.xml><?xml version="1.0" encoding="utf-8"?>
<formControlPr xmlns="http://schemas.microsoft.com/office/spreadsheetml/2009/9/main" objectType="CheckBox" fmlaLink="$F$26" lockText="1" noThreeD="1"/>
</file>

<file path=xl/ctrlProps/ctrlProp71.xml><?xml version="1.0" encoding="utf-8"?>
<formControlPr xmlns="http://schemas.microsoft.com/office/spreadsheetml/2009/9/main" objectType="CheckBox" fmlaLink="$F$27" lockText="1" noThreeD="1"/>
</file>

<file path=xl/ctrlProps/ctrlProp72.xml><?xml version="1.0" encoding="utf-8"?>
<formControlPr xmlns="http://schemas.microsoft.com/office/spreadsheetml/2009/9/main" objectType="CheckBox" fmlaLink="$F$28" lockText="1" noThreeD="1"/>
</file>

<file path=xl/ctrlProps/ctrlProp73.xml><?xml version="1.0" encoding="utf-8"?>
<formControlPr xmlns="http://schemas.microsoft.com/office/spreadsheetml/2009/9/main" objectType="CheckBox" fmlaLink="$F$29" lockText="1" noThreeD="1"/>
</file>

<file path=xl/ctrlProps/ctrlProp74.xml><?xml version="1.0" encoding="utf-8"?>
<formControlPr xmlns="http://schemas.microsoft.com/office/spreadsheetml/2009/9/main" objectType="CheckBox" fmlaLink="$F$30" lockText="1" noThreeD="1"/>
</file>

<file path=xl/ctrlProps/ctrlProp75.xml><?xml version="1.0" encoding="utf-8"?>
<formControlPr xmlns="http://schemas.microsoft.com/office/spreadsheetml/2009/9/main" objectType="CheckBox" fmlaLink="$F$31" lockText="1" noThreeD="1"/>
</file>

<file path=xl/ctrlProps/ctrlProp76.xml><?xml version="1.0" encoding="utf-8"?>
<formControlPr xmlns="http://schemas.microsoft.com/office/spreadsheetml/2009/9/main" objectType="CheckBox" fmlaLink="$F$32" lockText="1" noThreeD="1"/>
</file>

<file path=xl/ctrlProps/ctrlProp77.xml><?xml version="1.0" encoding="utf-8"?>
<formControlPr xmlns="http://schemas.microsoft.com/office/spreadsheetml/2009/9/main" objectType="CheckBox" fmlaLink="$F$33" lockText="1" noThreeD="1"/>
</file>

<file path=xl/ctrlProps/ctrlProp78.xml><?xml version="1.0" encoding="utf-8"?>
<formControlPr xmlns="http://schemas.microsoft.com/office/spreadsheetml/2009/9/main" objectType="CheckBox" checked="Checked" fmlaLink="$F$4" lockText="1" noThreeD="1"/>
</file>

<file path=xl/ctrlProps/ctrlProp79.xml><?xml version="1.0" encoding="utf-8"?>
<formControlPr xmlns="http://schemas.microsoft.com/office/spreadsheetml/2009/9/main" objectType="CheckBox" checked="Checked" fmlaLink="$F$5" lockText="1" noThreeD="1"/>
</file>

<file path=xl/ctrlProps/ctrlProp8.xml><?xml version="1.0" encoding="utf-8"?>
<formControlPr xmlns="http://schemas.microsoft.com/office/spreadsheetml/2009/9/main" objectType="CheckBox" checked="Checked" fmlaLink="$F$11" lockText="1" noThreeD="1"/>
</file>

<file path=xl/ctrlProps/ctrlProp80.xml><?xml version="1.0" encoding="utf-8"?>
<formControlPr xmlns="http://schemas.microsoft.com/office/spreadsheetml/2009/9/main" objectType="CheckBox" checked="Checked" fmlaLink="$F$6" lockText="1" noThreeD="1"/>
</file>

<file path=xl/ctrlProps/ctrlProp81.xml><?xml version="1.0" encoding="utf-8"?>
<formControlPr xmlns="http://schemas.microsoft.com/office/spreadsheetml/2009/9/main" objectType="CheckBox" checked="Checked" fmlaLink="$F$7" lockText="1" noThreeD="1"/>
</file>

<file path=xl/ctrlProps/ctrlProp82.xml><?xml version="1.0" encoding="utf-8"?>
<formControlPr xmlns="http://schemas.microsoft.com/office/spreadsheetml/2009/9/main" objectType="CheckBox" checked="Checked" fmlaLink="$F$8" lockText="1" noThreeD="1"/>
</file>

<file path=xl/ctrlProps/ctrlProp83.xml><?xml version="1.0" encoding="utf-8"?>
<formControlPr xmlns="http://schemas.microsoft.com/office/spreadsheetml/2009/9/main" objectType="CheckBox" checked="Checked" fmlaLink="$F$9" lockText="1" noThreeD="1"/>
</file>

<file path=xl/ctrlProps/ctrlProp84.xml><?xml version="1.0" encoding="utf-8"?>
<formControlPr xmlns="http://schemas.microsoft.com/office/spreadsheetml/2009/9/main" objectType="CheckBox" checked="Checked" fmlaLink="$F$10" lockText="1" noThreeD="1"/>
</file>

<file path=xl/ctrlProps/ctrlProp85.xml><?xml version="1.0" encoding="utf-8"?>
<formControlPr xmlns="http://schemas.microsoft.com/office/spreadsheetml/2009/9/main" objectType="CheckBox" checked="Checked" fmlaLink="$F$11" lockText="1" noThreeD="1"/>
</file>

<file path=xl/ctrlProps/ctrlProp86.xml><?xml version="1.0" encoding="utf-8"?>
<formControlPr xmlns="http://schemas.microsoft.com/office/spreadsheetml/2009/9/main" objectType="CheckBox" checked="Checked" fmlaLink="$F$12" lockText="1" noThreeD="1"/>
</file>

<file path=xl/ctrlProps/ctrlProp87.xml><?xml version="1.0" encoding="utf-8"?>
<formControlPr xmlns="http://schemas.microsoft.com/office/spreadsheetml/2009/9/main" objectType="CheckBox" fmlaLink="$F$13" lockText="1" noThreeD="1"/>
</file>

<file path=xl/ctrlProps/ctrlProp88.xml><?xml version="1.0" encoding="utf-8"?>
<formControlPr xmlns="http://schemas.microsoft.com/office/spreadsheetml/2009/9/main" objectType="CheckBox" fmlaLink="$F$14" lockText="1" noThreeD="1"/>
</file>

<file path=xl/ctrlProps/ctrlProp89.xml><?xml version="1.0" encoding="utf-8"?>
<formControlPr xmlns="http://schemas.microsoft.com/office/spreadsheetml/2009/9/main" objectType="CheckBox" checked="Checked" fmlaLink="$F$15" lockText="1" noThreeD="1"/>
</file>

<file path=xl/ctrlProps/ctrlProp9.xml><?xml version="1.0" encoding="utf-8"?>
<formControlPr xmlns="http://schemas.microsoft.com/office/spreadsheetml/2009/9/main" objectType="CheckBox" checked="Checked" fmlaLink="$F$12" lockText="1" noThreeD="1"/>
</file>

<file path=xl/ctrlProps/ctrlProp90.xml><?xml version="1.0" encoding="utf-8"?>
<formControlPr xmlns="http://schemas.microsoft.com/office/spreadsheetml/2009/9/main" objectType="CheckBox" checked="Checked" fmlaLink="$F$16" lockText="1" noThreeD="1"/>
</file>

<file path=xl/ctrlProps/ctrlProp91.xml><?xml version="1.0" encoding="utf-8"?>
<formControlPr xmlns="http://schemas.microsoft.com/office/spreadsheetml/2009/9/main" objectType="CheckBox" fmlaLink="$F$17" lockText="1" noThreeD="1"/>
</file>

<file path=xl/ctrlProps/ctrlProp92.xml><?xml version="1.0" encoding="utf-8"?>
<formControlPr xmlns="http://schemas.microsoft.com/office/spreadsheetml/2009/9/main" objectType="CheckBox" checked="Checked" fmlaLink="$F$18" lockText="1" noThreeD="1"/>
</file>

<file path=xl/ctrlProps/ctrlProp93.xml><?xml version="1.0" encoding="utf-8"?>
<formControlPr xmlns="http://schemas.microsoft.com/office/spreadsheetml/2009/9/main" objectType="CheckBox" checked="Checked" fmlaLink="$F$19" lockText="1" noThreeD="1"/>
</file>

<file path=xl/ctrlProps/ctrlProp94.xml><?xml version="1.0" encoding="utf-8"?>
<formControlPr xmlns="http://schemas.microsoft.com/office/spreadsheetml/2009/9/main" objectType="CheckBox" fmlaLink="$F$20" lockText="1" noThreeD="1"/>
</file>

<file path=xl/ctrlProps/ctrlProp95.xml><?xml version="1.0" encoding="utf-8"?>
<formControlPr xmlns="http://schemas.microsoft.com/office/spreadsheetml/2009/9/main" objectType="CheckBox" fmlaLink="$F$21" lockText="1" noThreeD="1"/>
</file>

<file path=xl/ctrlProps/ctrlProp96.xml><?xml version="1.0" encoding="utf-8"?>
<formControlPr xmlns="http://schemas.microsoft.com/office/spreadsheetml/2009/9/main" objectType="CheckBox" fmlaLink="$F$22" lockText="1" noThreeD="1"/>
</file>

<file path=xl/ctrlProps/ctrlProp97.xml><?xml version="1.0" encoding="utf-8"?>
<formControlPr xmlns="http://schemas.microsoft.com/office/spreadsheetml/2009/9/main" objectType="CheckBox" fmlaLink="$F$23" lockText="1" noThreeD="1"/>
</file>

<file path=xl/ctrlProps/ctrlProp98.xml><?xml version="1.0" encoding="utf-8"?>
<formControlPr xmlns="http://schemas.microsoft.com/office/spreadsheetml/2009/9/main" objectType="CheckBox" fmlaLink="$F$24" lockText="1" noThreeD="1"/>
</file>

<file path=xl/ctrlProps/ctrlProp99.xml><?xml version="1.0" encoding="utf-8"?>
<formControlPr xmlns="http://schemas.microsoft.com/office/spreadsheetml/2009/9/main" objectType="CheckBox" fmlaLink="$F$2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95250</xdr:rowOff>
        </xdr:from>
        <xdr:to>
          <xdr:col>3</xdr:col>
          <xdr:colOff>0</xdr:colOff>
          <xdr:row>4</xdr:row>
          <xdr:rowOff>95250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180975</xdr:rowOff>
        </xdr:from>
        <xdr:to>
          <xdr:col>3</xdr:col>
          <xdr:colOff>0</xdr:colOff>
          <xdr:row>5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295275</xdr:rowOff>
        </xdr:from>
        <xdr:to>
          <xdr:col>3</xdr:col>
          <xdr:colOff>76200</xdr:colOff>
          <xdr:row>6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180975</xdr:rowOff>
        </xdr:from>
        <xdr:to>
          <xdr:col>3</xdr:col>
          <xdr:colOff>76200</xdr:colOff>
          <xdr:row>7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171450</xdr:rowOff>
        </xdr:from>
        <xdr:to>
          <xdr:col>3</xdr:col>
          <xdr:colOff>76200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</xdr:row>
          <xdr:rowOff>171450</xdr:rowOff>
        </xdr:from>
        <xdr:to>
          <xdr:col>3</xdr:col>
          <xdr:colOff>76200</xdr:colOff>
          <xdr:row>9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95250</xdr:rowOff>
        </xdr:from>
        <xdr:to>
          <xdr:col>3</xdr:col>
          <xdr:colOff>0</xdr:colOff>
          <xdr:row>10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180975</xdr:rowOff>
        </xdr:from>
        <xdr:to>
          <xdr:col>3</xdr:col>
          <xdr:colOff>76200</xdr:colOff>
          <xdr:row>11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161925</xdr:rowOff>
        </xdr:from>
        <xdr:to>
          <xdr:col>3</xdr:col>
          <xdr:colOff>28575</xdr:colOff>
          <xdr:row>11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12</xdr:row>
          <xdr:rowOff>38100</xdr:rowOff>
        </xdr:from>
        <xdr:to>
          <xdr:col>3</xdr:col>
          <xdr:colOff>9525</xdr:colOff>
          <xdr:row>12</xdr:row>
          <xdr:rowOff>285750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12</xdr:row>
          <xdr:rowOff>295275</xdr:rowOff>
        </xdr:from>
        <xdr:to>
          <xdr:col>2</xdr:col>
          <xdr:colOff>238125</xdr:colOff>
          <xdr:row>13</xdr:row>
          <xdr:rowOff>171450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171450</xdr:rowOff>
        </xdr:from>
        <xdr:to>
          <xdr:col>3</xdr:col>
          <xdr:colOff>76200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180975</xdr:rowOff>
        </xdr:from>
        <xdr:to>
          <xdr:col>3</xdr:col>
          <xdr:colOff>76200</xdr:colOff>
          <xdr:row>15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15</xdr:row>
          <xdr:rowOff>219075</xdr:rowOff>
        </xdr:from>
        <xdr:to>
          <xdr:col>3</xdr:col>
          <xdr:colOff>85725</xdr:colOff>
          <xdr:row>16</xdr:row>
          <xdr:rowOff>142875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16</xdr:row>
          <xdr:rowOff>171450</xdr:rowOff>
        </xdr:from>
        <xdr:to>
          <xdr:col>3</xdr:col>
          <xdr:colOff>76200</xdr:colOff>
          <xdr:row>18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171450</xdr:rowOff>
        </xdr:from>
        <xdr:to>
          <xdr:col>3</xdr:col>
          <xdr:colOff>76200</xdr:colOff>
          <xdr:row>18</xdr:row>
          <xdr:rowOff>180975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180975</xdr:rowOff>
        </xdr:from>
        <xdr:to>
          <xdr:col>3</xdr:col>
          <xdr:colOff>76200</xdr:colOff>
          <xdr:row>20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19</xdr:row>
          <xdr:rowOff>171450</xdr:rowOff>
        </xdr:from>
        <xdr:to>
          <xdr:col>3</xdr:col>
          <xdr:colOff>76200</xdr:colOff>
          <xdr:row>20</xdr:row>
          <xdr:rowOff>200025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190500</xdr:rowOff>
        </xdr:from>
        <xdr:to>
          <xdr:col>3</xdr:col>
          <xdr:colOff>76200</xdr:colOff>
          <xdr:row>4</xdr:row>
          <xdr:rowOff>19050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2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171450</xdr:rowOff>
        </xdr:from>
        <xdr:to>
          <xdr:col>3</xdr:col>
          <xdr:colOff>76200</xdr:colOff>
          <xdr:row>5</xdr:row>
          <xdr:rowOff>9525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2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171450</xdr:rowOff>
        </xdr:from>
        <xdr:to>
          <xdr:col>3</xdr:col>
          <xdr:colOff>76200</xdr:colOff>
          <xdr:row>6</xdr:row>
          <xdr:rowOff>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2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180975</xdr:rowOff>
        </xdr:from>
        <xdr:to>
          <xdr:col>3</xdr:col>
          <xdr:colOff>76200</xdr:colOff>
          <xdr:row>7</xdr:row>
          <xdr:rowOff>9525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2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161925</xdr:rowOff>
        </xdr:from>
        <xdr:to>
          <xdr:col>3</xdr:col>
          <xdr:colOff>76200</xdr:colOff>
          <xdr:row>8</xdr:row>
          <xdr:rowOff>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2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</xdr:row>
          <xdr:rowOff>161925</xdr:rowOff>
        </xdr:from>
        <xdr:to>
          <xdr:col>3</xdr:col>
          <xdr:colOff>76200</xdr:colOff>
          <xdr:row>9</xdr:row>
          <xdr:rowOff>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2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161925</xdr:rowOff>
        </xdr:from>
        <xdr:to>
          <xdr:col>3</xdr:col>
          <xdr:colOff>76200</xdr:colOff>
          <xdr:row>10</xdr:row>
          <xdr:rowOff>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2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171450</xdr:rowOff>
        </xdr:from>
        <xdr:to>
          <xdr:col>3</xdr:col>
          <xdr:colOff>76200</xdr:colOff>
          <xdr:row>10</xdr:row>
          <xdr:rowOff>200025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2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0</xdr:rowOff>
        </xdr:from>
        <xdr:to>
          <xdr:col>3</xdr:col>
          <xdr:colOff>76200</xdr:colOff>
          <xdr:row>12</xdr:row>
          <xdr:rowOff>28575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2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171450</xdr:rowOff>
        </xdr:from>
        <xdr:to>
          <xdr:col>3</xdr:col>
          <xdr:colOff>76200</xdr:colOff>
          <xdr:row>13</xdr:row>
          <xdr:rowOff>9525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2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161925</xdr:rowOff>
        </xdr:from>
        <xdr:to>
          <xdr:col>3</xdr:col>
          <xdr:colOff>76200</xdr:colOff>
          <xdr:row>14</xdr:row>
          <xdr:rowOff>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2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171450</xdr:rowOff>
        </xdr:from>
        <xdr:to>
          <xdr:col>3</xdr:col>
          <xdr:colOff>76200</xdr:colOff>
          <xdr:row>15</xdr:row>
          <xdr:rowOff>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2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190500</xdr:rowOff>
        </xdr:from>
        <xdr:to>
          <xdr:col>3</xdr:col>
          <xdr:colOff>76200</xdr:colOff>
          <xdr:row>16</xdr:row>
          <xdr:rowOff>19050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2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15</xdr:row>
          <xdr:rowOff>171450</xdr:rowOff>
        </xdr:from>
        <xdr:to>
          <xdr:col>3</xdr:col>
          <xdr:colOff>76200</xdr:colOff>
          <xdr:row>17</xdr:row>
          <xdr:rowOff>9525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2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16</xdr:row>
          <xdr:rowOff>171450</xdr:rowOff>
        </xdr:from>
        <xdr:to>
          <xdr:col>3</xdr:col>
          <xdr:colOff>76200</xdr:colOff>
          <xdr:row>18</xdr:row>
          <xdr:rowOff>9525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2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161925</xdr:rowOff>
        </xdr:from>
        <xdr:to>
          <xdr:col>3</xdr:col>
          <xdr:colOff>76200</xdr:colOff>
          <xdr:row>19</xdr:row>
          <xdr:rowOff>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2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180975</xdr:rowOff>
        </xdr:from>
        <xdr:to>
          <xdr:col>3</xdr:col>
          <xdr:colOff>76200</xdr:colOff>
          <xdr:row>20</xdr:row>
          <xdr:rowOff>19050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2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19</xdr:row>
          <xdr:rowOff>171450</xdr:rowOff>
        </xdr:from>
        <xdr:to>
          <xdr:col>3</xdr:col>
          <xdr:colOff>76200</xdr:colOff>
          <xdr:row>21</xdr:row>
          <xdr:rowOff>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2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190500</xdr:rowOff>
        </xdr:from>
        <xdr:to>
          <xdr:col>3</xdr:col>
          <xdr:colOff>76200</xdr:colOff>
          <xdr:row>22</xdr:row>
          <xdr:rowOff>19050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2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21</xdr:row>
          <xdr:rowOff>171450</xdr:rowOff>
        </xdr:from>
        <xdr:to>
          <xdr:col>3</xdr:col>
          <xdr:colOff>76200</xdr:colOff>
          <xdr:row>23</xdr:row>
          <xdr:rowOff>9525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2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180975</xdr:rowOff>
        </xdr:from>
        <xdr:to>
          <xdr:col>3</xdr:col>
          <xdr:colOff>76200</xdr:colOff>
          <xdr:row>24</xdr:row>
          <xdr:rowOff>9525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2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23</xdr:row>
          <xdr:rowOff>190500</xdr:rowOff>
        </xdr:from>
        <xdr:to>
          <xdr:col>3</xdr:col>
          <xdr:colOff>76200</xdr:colOff>
          <xdr:row>25</xdr:row>
          <xdr:rowOff>19050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24</xdr:row>
          <xdr:rowOff>171450</xdr:rowOff>
        </xdr:from>
        <xdr:to>
          <xdr:col>3</xdr:col>
          <xdr:colOff>76200</xdr:colOff>
          <xdr:row>26</xdr:row>
          <xdr:rowOff>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</xdr:row>
          <xdr:rowOff>180975</xdr:rowOff>
        </xdr:from>
        <xdr:to>
          <xdr:col>3</xdr:col>
          <xdr:colOff>38100</xdr:colOff>
          <xdr:row>4</xdr:row>
          <xdr:rowOff>9525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</xdr:row>
          <xdr:rowOff>180975</xdr:rowOff>
        </xdr:from>
        <xdr:to>
          <xdr:col>3</xdr:col>
          <xdr:colOff>38100</xdr:colOff>
          <xdr:row>5</xdr:row>
          <xdr:rowOff>19050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</xdr:row>
          <xdr:rowOff>0</xdr:rowOff>
        </xdr:from>
        <xdr:to>
          <xdr:col>3</xdr:col>
          <xdr:colOff>38100</xdr:colOff>
          <xdr:row>6</xdr:row>
          <xdr:rowOff>38100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</xdr:row>
          <xdr:rowOff>180975</xdr:rowOff>
        </xdr:from>
        <xdr:to>
          <xdr:col>3</xdr:col>
          <xdr:colOff>38100</xdr:colOff>
          <xdr:row>7</xdr:row>
          <xdr:rowOff>9525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6</xdr:row>
          <xdr:rowOff>171450</xdr:rowOff>
        </xdr:from>
        <xdr:to>
          <xdr:col>3</xdr:col>
          <xdr:colOff>38100</xdr:colOff>
          <xdr:row>8</xdr:row>
          <xdr:rowOff>9525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8</xdr:row>
          <xdr:rowOff>0</xdr:rowOff>
        </xdr:from>
        <xdr:to>
          <xdr:col>3</xdr:col>
          <xdr:colOff>38100</xdr:colOff>
          <xdr:row>9</xdr:row>
          <xdr:rowOff>28575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190500</xdr:rowOff>
        </xdr:from>
        <xdr:to>
          <xdr:col>3</xdr:col>
          <xdr:colOff>76200</xdr:colOff>
          <xdr:row>4</xdr:row>
          <xdr:rowOff>19050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180975</xdr:rowOff>
        </xdr:from>
        <xdr:to>
          <xdr:col>3</xdr:col>
          <xdr:colOff>76200</xdr:colOff>
          <xdr:row>5</xdr:row>
          <xdr:rowOff>19050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171450</xdr:rowOff>
        </xdr:from>
        <xdr:to>
          <xdr:col>3</xdr:col>
          <xdr:colOff>76200</xdr:colOff>
          <xdr:row>6</xdr:row>
          <xdr:rowOff>9525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171450</xdr:rowOff>
        </xdr:from>
        <xdr:to>
          <xdr:col>3</xdr:col>
          <xdr:colOff>76200</xdr:colOff>
          <xdr:row>7</xdr:row>
          <xdr:rowOff>9525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171450</xdr:rowOff>
        </xdr:from>
        <xdr:to>
          <xdr:col>3</xdr:col>
          <xdr:colOff>76200</xdr:colOff>
          <xdr:row>8</xdr:row>
          <xdr:rowOff>9525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</xdr:row>
          <xdr:rowOff>180975</xdr:rowOff>
        </xdr:from>
        <xdr:to>
          <xdr:col>3</xdr:col>
          <xdr:colOff>76200</xdr:colOff>
          <xdr:row>9</xdr:row>
          <xdr:rowOff>9525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180975</xdr:rowOff>
        </xdr:from>
        <xdr:to>
          <xdr:col>3</xdr:col>
          <xdr:colOff>76200</xdr:colOff>
          <xdr:row>10</xdr:row>
          <xdr:rowOff>9525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4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180975</xdr:rowOff>
        </xdr:from>
        <xdr:to>
          <xdr:col>3</xdr:col>
          <xdr:colOff>76200</xdr:colOff>
          <xdr:row>11</xdr:row>
          <xdr:rowOff>19050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4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180975</xdr:rowOff>
        </xdr:from>
        <xdr:to>
          <xdr:col>3</xdr:col>
          <xdr:colOff>76200</xdr:colOff>
          <xdr:row>12</xdr:row>
          <xdr:rowOff>19050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4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180975</xdr:rowOff>
        </xdr:from>
        <xdr:to>
          <xdr:col>3</xdr:col>
          <xdr:colOff>76200</xdr:colOff>
          <xdr:row>13</xdr:row>
          <xdr:rowOff>19050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4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180975</xdr:rowOff>
        </xdr:from>
        <xdr:to>
          <xdr:col>3</xdr:col>
          <xdr:colOff>76200</xdr:colOff>
          <xdr:row>14</xdr:row>
          <xdr:rowOff>19050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4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180975</xdr:rowOff>
        </xdr:from>
        <xdr:to>
          <xdr:col>3</xdr:col>
          <xdr:colOff>76200</xdr:colOff>
          <xdr:row>15</xdr:row>
          <xdr:rowOff>9525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4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190500</xdr:rowOff>
        </xdr:from>
        <xdr:to>
          <xdr:col>3</xdr:col>
          <xdr:colOff>76200</xdr:colOff>
          <xdr:row>16</xdr:row>
          <xdr:rowOff>19050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4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15</xdr:row>
          <xdr:rowOff>180975</xdr:rowOff>
        </xdr:from>
        <xdr:to>
          <xdr:col>3</xdr:col>
          <xdr:colOff>76200</xdr:colOff>
          <xdr:row>17</xdr:row>
          <xdr:rowOff>19050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4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16</xdr:row>
          <xdr:rowOff>180975</xdr:rowOff>
        </xdr:from>
        <xdr:to>
          <xdr:col>3</xdr:col>
          <xdr:colOff>76200</xdr:colOff>
          <xdr:row>18</xdr:row>
          <xdr:rowOff>19050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4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180975</xdr:rowOff>
        </xdr:from>
        <xdr:to>
          <xdr:col>3</xdr:col>
          <xdr:colOff>76200</xdr:colOff>
          <xdr:row>19</xdr:row>
          <xdr:rowOff>19050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4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180975</xdr:rowOff>
        </xdr:from>
        <xdr:to>
          <xdr:col>3</xdr:col>
          <xdr:colOff>76200</xdr:colOff>
          <xdr:row>20</xdr:row>
          <xdr:rowOff>19050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4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19</xdr:row>
          <xdr:rowOff>180975</xdr:rowOff>
        </xdr:from>
        <xdr:to>
          <xdr:col>3</xdr:col>
          <xdr:colOff>76200</xdr:colOff>
          <xdr:row>21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4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171450</xdr:rowOff>
        </xdr:from>
        <xdr:to>
          <xdr:col>3</xdr:col>
          <xdr:colOff>76200</xdr:colOff>
          <xdr:row>22</xdr:row>
          <xdr:rowOff>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4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21</xdr:row>
          <xdr:rowOff>180975</xdr:rowOff>
        </xdr:from>
        <xdr:to>
          <xdr:col>3</xdr:col>
          <xdr:colOff>76200</xdr:colOff>
          <xdr:row>23</xdr:row>
          <xdr:rowOff>9525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4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171450</xdr:rowOff>
        </xdr:from>
        <xdr:to>
          <xdr:col>3</xdr:col>
          <xdr:colOff>76200</xdr:colOff>
          <xdr:row>24</xdr:row>
          <xdr:rowOff>9525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4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23</xdr:row>
          <xdr:rowOff>171450</xdr:rowOff>
        </xdr:from>
        <xdr:to>
          <xdr:col>3</xdr:col>
          <xdr:colOff>76200</xdr:colOff>
          <xdr:row>25</xdr:row>
          <xdr:rowOff>9525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4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24</xdr:row>
          <xdr:rowOff>180975</xdr:rowOff>
        </xdr:from>
        <xdr:to>
          <xdr:col>3</xdr:col>
          <xdr:colOff>76200</xdr:colOff>
          <xdr:row>26</xdr:row>
          <xdr:rowOff>9525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4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25</xdr:row>
          <xdr:rowOff>190500</xdr:rowOff>
        </xdr:from>
        <xdr:to>
          <xdr:col>3</xdr:col>
          <xdr:colOff>76200</xdr:colOff>
          <xdr:row>27</xdr:row>
          <xdr:rowOff>19050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4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26</xdr:row>
          <xdr:rowOff>171450</xdr:rowOff>
        </xdr:from>
        <xdr:to>
          <xdr:col>3</xdr:col>
          <xdr:colOff>76200</xdr:colOff>
          <xdr:row>28</xdr:row>
          <xdr:rowOff>9525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4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27</xdr:row>
          <xdr:rowOff>171450</xdr:rowOff>
        </xdr:from>
        <xdr:to>
          <xdr:col>3</xdr:col>
          <xdr:colOff>76200</xdr:colOff>
          <xdr:row>29</xdr:row>
          <xdr:rowOff>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4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28</xdr:row>
          <xdr:rowOff>180975</xdr:rowOff>
        </xdr:from>
        <xdr:to>
          <xdr:col>3</xdr:col>
          <xdr:colOff>76200</xdr:colOff>
          <xdr:row>30</xdr:row>
          <xdr:rowOff>9525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4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29</xdr:row>
          <xdr:rowOff>171450</xdr:rowOff>
        </xdr:from>
        <xdr:to>
          <xdr:col>3</xdr:col>
          <xdr:colOff>76200</xdr:colOff>
          <xdr:row>31</xdr:row>
          <xdr:rowOff>9525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4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30</xdr:row>
          <xdr:rowOff>171450</xdr:rowOff>
        </xdr:from>
        <xdr:to>
          <xdr:col>3</xdr:col>
          <xdr:colOff>76200</xdr:colOff>
          <xdr:row>32</xdr:row>
          <xdr:rowOff>9525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4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31</xdr:row>
          <xdr:rowOff>171450</xdr:rowOff>
        </xdr:from>
        <xdr:to>
          <xdr:col>3</xdr:col>
          <xdr:colOff>76200</xdr:colOff>
          <xdr:row>33</xdr:row>
          <xdr:rowOff>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4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190500</xdr:rowOff>
        </xdr:from>
        <xdr:to>
          <xdr:col>3</xdr:col>
          <xdr:colOff>76200</xdr:colOff>
          <xdr:row>4</xdr:row>
          <xdr:rowOff>19050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180975</xdr:rowOff>
        </xdr:from>
        <xdr:to>
          <xdr:col>3</xdr:col>
          <xdr:colOff>76200</xdr:colOff>
          <xdr:row>5</xdr:row>
          <xdr:rowOff>19050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0</xdr:rowOff>
        </xdr:from>
        <xdr:to>
          <xdr:col>3</xdr:col>
          <xdr:colOff>76200</xdr:colOff>
          <xdr:row>6</xdr:row>
          <xdr:rowOff>28575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5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180975</xdr:rowOff>
        </xdr:from>
        <xdr:to>
          <xdr:col>3</xdr:col>
          <xdr:colOff>76200</xdr:colOff>
          <xdr:row>7</xdr:row>
          <xdr:rowOff>19050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5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</xdr:row>
          <xdr:rowOff>0</xdr:rowOff>
        </xdr:from>
        <xdr:to>
          <xdr:col>3</xdr:col>
          <xdr:colOff>76200</xdr:colOff>
          <xdr:row>8</xdr:row>
          <xdr:rowOff>19050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5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</xdr:row>
          <xdr:rowOff>180975</xdr:rowOff>
        </xdr:from>
        <xdr:to>
          <xdr:col>3</xdr:col>
          <xdr:colOff>76200</xdr:colOff>
          <xdr:row>9</xdr:row>
          <xdr:rowOff>9525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5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171450</xdr:rowOff>
        </xdr:from>
        <xdr:to>
          <xdr:col>3</xdr:col>
          <xdr:colOff>76200</xdr:colOff>
          <xdr:row>10</xdr:row>
          <xdr:rowOff>9525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5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171450</xdr:rowOff>
        </xdr:from>
        <xdr:to>
          <xdr:col>3</xdr:col>
          <xdr:colOff>76200</xdr:colOff>
          <xdr:row>11</xdr:row>
          <xdr:rowOff>9525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5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180975</xdr:rowOff>
        </xdr:from>
        <xdr:to>
          <xdr:col>3</xdr:col>
          <xdr:colOff>76200</xdr:colOff>
          <xdr:row>12</xdr:row>
          <xdr:rowOff>19050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5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171450</xdr:rowOff>
        </xdr:from>
        <xdr:to>
          <xdr:col>3</xdr:col>
          <xdr:colOff>76200</xdr:colOff>
          <xdr:row>13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5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171450</xdr:rowOff>
        </xdr:from>
        <xdr:to>
          <xdr:col>3</xdr:col>
          <xdr:colOff>76200</xdr:colOff>
          <xdr:row>14</xdr:row>
          <xdr:rowOff>9525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5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171450</xdr:rowOff>
        </xdr:from>
        <xdr:to>
          <xdr:col>3</xdr:col>
          <xdr:colOff>76200</xdr:colOff>
          <xdr:row>15</xdr:row>
          <xdr:rowOff>9525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5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171450</xdr:rowOff>
        </xdr:from>
        <xdr:to>
          <xdr:col>3</xdr:col>
          <xdr:colOff>76200</xdr:colOff>
          <xdr:row>16</xdr:row>
          <xdr:rowOff>9525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5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15</xdr:row>
          <xdr:rowOff>171450</xdr:rowOff>
        </xdr:from>
        <xdr:to>
          <xdr:col>3</xdr:col>
          <xdr:colOff>76200</xdr:colOff>
          <xdr:row>17</xdr:row>
          <xdr:rowOff>9525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5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0</xdr:rowOff>
        </xdr:from>
        <xdr:to>
          <xdr:col>3</xdr:col>
          <xdr:colOff>76200</xdr:colOff>
          <xdr:row>18</xdr:row>
          <xdr:rowOff>28575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5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171450</xdr:rowOff>
        </xdr:from>
        <xdr:to>
          <xdr:col>3</xdr:col>
          <xdr:colOff>76200</xdr:colOff>
          <xdr:row>19</xdr:row>
          <xdr:rowOff>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5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180975</xdr:rowOff>
        </xdr:from>
        <xdr:to>
          <xdr:col>3</xdr:col>
          <xdr:colOff>76200</xdr:colOff>
          <xdr:row>20</xdr:row>
          <xdr:rowOff>9525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5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19</xdr:row>
          <xdr:rowOff>171450</xdr:rowOff>
        </xdr:from>
        <xdr:to>
          <xdr:col>3</xdr:col>
          <xdr:colOff>76200</xdr:colOff>
          <xdr:row>21</xdr:row>
          <xdr:rowOff>9525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5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171450</xdr:rowOff>
        </xdr:from>
        <xdr:to>
          <xdr:col>3</xdr:col>
          <xdr:colOff>76200</xdr:colOff>
          <xdr:row>22</xdr:row>
          <xdr:rowOff>9525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5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21</xdr:row>
          <xdr:rowOff>180975</xdr:rowOff>
        </xdr:from>
        <xdr:to>
          <xdr:col>3</xdr:col>
          <xdr:colOff>76200</xdr:colOff>
          <xdr:row>23</xdr:row>
          <xdr:rowOff>9525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5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180975</xdr:rowOff>
        </xdr:from>
        <xdr:to>
          <xdr:col>3</xdr:col>
          <xdr:colOff>76200</xdr:colOff>
          <xdr:row>24</xdr:row>
          <xdr:rowOff>9525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5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23</xdr:row>
          <xdr:rowOff>171450</xdr:rowOff>
        </xdr:from>
        <xdr:to>
          <xdr:col>3</xdr:col>
          <xdr:colOff>76200</xdr:colOff>
          <xdr:row>25</xdr:row>
          <xdr:rowOff>9525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5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25</xdr:row>
          <xdr:rowOff>0</xdr:rowOff>
        </xdr:from>
        <xdr:to>
          <xdr:col>3</xdr:col>
          <xdr:colOff>76200</xdr:colOff>
          <xdr:row>26</xdr:row>
          <xdr:rowOff>28575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5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25</xdr:row>
          <xdr:rowOff>180975</xdr:rowOff>
        </xdr:from>
        <xdr:to>
          <xdr:col>3</xdr:col>
          <xdr:colOff>76200</xdr:colOff>
          <xdr:row>27</xdr:row>
          <xdr:rowOff>19050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5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26</xdr:row>
          <xdr:rowOff>171450</xdr:rowOff>
        </xdr:from>
        <xdr:to>
          <xdr:col>3</xdr:col>
          <xdr:colOff>76200</xdr:colOff>
          <xdr:row>28</xdr:row>
          <xdr:rowOff>9525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5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27</xdr:row>
          <xdr:rowOff>180975</xdr:rowOff>
        </xdr:from>
        <xdr:to>
          <xdr:col>3</xdr:col>
          <xdr:colOff>76200</xdr:colOff>
          <xdr:row>29</xdr:row>
          <xdr:rowOff>19050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5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28</xdr:row>
          <xdr:rowOff>180975</xdr:rowOff>
        </xdr:from>
        <xdr:to>
          <xdr:col>3</xdr:col>
          <xdr:colOff>76200</xdr:colOff>
          <xdr:row>30</xdr:row>
          <xdr:rowOff>9525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5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29</xdr:row>
          <xdr:rowOff>190500</xdr:rowOff>
        </xdr:from>
        <xdr:to>
          <xdr:col>3</xdr:col>
          <xdr:colOff>76200</xdr:colOff>
          <xdr:row>31</xdr:row>
          <xdr:rowOff>19050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5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30</xdr:row>
          <xdr:rowOff>171450</xdr:rowOff>
        </xdr:from>
        <xdr:to>
          <xdr:col>3</xdr:col>
          <xdr:colOff>76200</xdr:colOff>
          <xdr:row>32</xdr:row>
          <xdr:rowOff>9525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5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31</xdr:row>
          <xdr:rowOff>180975</xdr:rowOff>
        </xdr:from>
        <xdr:to>
          <xdr:col>3</xdr:col>
          <xdr:colOff>76200</xdr:colOff>
          <xdr:row>33</xdr:row>
          <xdr:rowOff>9525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5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32</xdr:row>
          <xdr:rowOff>190500</xdr:rowOff>
        </xdr:from>
        <xdr:to>
          <xdr:col>3</xdr:col>
          <xdr:colOff>76200</xdr:colOff>
          <xdr:row>34</xdr:row>
          <xdr:rowOff>19050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5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33</xdr:row>
          <xdr:rowOff>180975</xdr:rowOff>
        </xdr:from>
        <xdr:to>
          <xdr:col>3</xdr:col>
          <xdr:colOff>76200</xdr:colOff>
          <xdr:row>35</xdr:row>
          <xdr:rowOff>19050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5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34</xdr:row>
          <xdr:rowOff>180975</xdr:rowOff>
        </xdr:from>
        <xdr:to>
          <xdr:col>3</xdr:col>
          <xdr:colOff>76200</xdr:colOff>
          <xdr:row>36</xdr:row>
          <xdr:rowOff>19050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5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35</xdr:row>
          <xdr:rowOff>180975</xdr:rowOff>
        </xdr:from>
        <xdr:to>
          <xdr:col>3</xdr:col>
          <xdr:colOff>76200</xdr:colOff>
          <xdr:row>37</xdr:row>
          <xdr:rowOff>19050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5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36</xdr:row>
          <xdr:rowOff>180975</xdr:rowOff>
        </xdr:from>
        <xdr:to>
          <xdr:col>3</xdr:col>
          <xdr:colOff>76200</xdr:colOff>
          <xdr:row>38</xdr:row>
          <xdr:rowOff>19050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5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37</xdr:row>
          <xdr:rowOff>171450</xdr:rowOff>
        </xdr:from>
        <xdr:to>
          <xdr:col>3</xdr:col>
          <xdr:colOff>76200</xdr:colOff>
          <xdr:row>39</xdr:row>
          <xdr:rowOff>0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5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190500</xdr:rowOff>
        </xdr:from>
        <xdr:to>
          <xdr:col>3</xdr:col>
          <xdr:colOff>76200</xdr:colOff>
          <xdr:row>4</xdr:row>
          <xdr:rowOff>19050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7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180975</xdr:rowOff>
        </xdr:from>
        <xdr:to>
          <xdr:col>3</xdr:col>
          <xdr:colOff>76200</xdr:colOff>
          <xdr:row>5</xdr:row>
          <xdr:rowOff>19050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7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180975</xdr:rowOff>
        </xdr:from>
        <xdr:to>
          <xdr:col>3</xdr:col>
          <xdr:colOff>76200</xdr:colOff>
          <xdr:row>6</xdr:row>
          <xdr:rowOff>19050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7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0</xdr:rowOff>
        </xdr:from>
        <xdr:to>
          <xdr:col>3</xdr:col>
          <xdr:colOff>76200</xdr:colOff>
          <xdr:row>6</xdr:row>
          <xdr:rowOff>28575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7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180975</xdr:rowOff>
        </xdr:from>
        <xdr:to>
          <xdr:col>3</xdr:col>
          <xdr:colOff>76200</xdr:colOff>
          <xdr:row>7</xdr:row>
          <xdr:rowOff>19050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7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180975</xdr:rowOff>
        </xdr:from>
        <xdr:to>
          <xdr:col>3</xdr:col>
          <xdr:colOff>76200</xdr:colOff>
          <xdr:row>8</xdr:row>
          <xdr:rowOff>19050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7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</xdr:row>
          <xdr:rowOff>171450</xdr:rowOff>
        </xdr:from>
        <xdr:to>
          <xdr:col>3</xdr:col>
          <xdr:colOff>76200</xdr:colOff>
          <xdr:row>9</xdr:row>
          <xdr:rowOff>9525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7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180975</xdr:rowOff>
        </xdr:from>
        <xdr:to>
          <xdr:col>3</xdr:col>
          <xdr:colOff>76200</xdr:colOff>
          <xdr:row>10</xdr:row>
          <xdr:rowOff>19050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7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180975</xdr:rowOff>
        </xdr:from>
        <xdr:to>
          <xdr:col>3</xdr:col>
          <xdr:colOff>76200</xdr:colOff>
          <xdr:row>11</xdr:row>
          <xdr:rowOff>9525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7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0</xdr:rowOff>
        </xdr:from>
        <xdr:to>
          <xdr:col>3</xdr:col>
          <xdr:colOff>76200</xdr:colOff>
          <xdr:row>12</xdr:row>
          <xdr:rowOff>28575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7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180975</xdr:rowOff>
        </xdr:from>
        <xdr:to>
          <xdr:col>3</xdr:col>
          <xdr:colOff>76200</xdr:colOff>
          <xdr:row>13</xdr:row>
          <xdr:rowOff>19050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7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171450</xdr:rowOff>
        </xdr:from>
        <xdr:to>
          <xdr:col>3</xdr:col>
          <xdr:colOff>76200</xdr:colOff>
          <xdr:row>14</xdr:row>
          <xdr:rowOff>9525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7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171450</xdr:rowOff>
        </xdr:from>
        <xdr:to>
          <xdr:col>3</xdr:col>
          <xdr:colOff>76200</xdr:colOff>
          <xdr:row>15</xdr:row>
          <xdr:rowOff>9525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7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171450</xdr:rowOff>
        </xdr:from>
        <xdr:to>
          <xdr:col>3</xdr:col>
          <xdr:colOff>76200</xdr:colOff>
          <xdr:row>16</xdr:row>
          <xdr:rowOff>9525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7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15</xdr:row>
          <xdr:rowOff>180975</xdr:rowOff>
        </xdr:from>
        <xdr:to>
          <xdr:col>3</xdr:col>
          <xdr:colOff>76200</xdr:colOff>
          <xdr:row>17</xdr:row>
          <xdr:rowOff>19050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7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16</xdr:row>
          <xdr:rowOff>180975</xdr:rowOff>
        </xdr:from>
        <xdr:to>
          <xdr:col>3</xdr:col>
          <xdr:colOff>76200</xdr:colOff>
          <xdr:row>18</xdr:row>
          <xdr:rowOff>19050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7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171450</xdr:rowOff>
        </xdr:from>
        <xdr:to>
          <xdr:col>3</xdr:col>
          <xdr:colOff>76200</xdr:colOff>
          <xdr:row>19</xdr:row>
          <xdr:rowOff>9525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7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171450</xdr:rowOff>
        </xdr:from>
        <xdr:to>
          <xdr:col>3</xdr:col>
          <xdr:colOff>76200</xdr:colOff>
          <xdr:row>20</xdr:row>
          <xdr:rowOff>9525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7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19</xdr:row>
          <xdr:rowOff>180975</xdr:rowOff>
        </xdr:from>
        <xdr:to>
          <xdr:col>3</xdr:col>
          <xdr:colOff>76200</xdr:colOff>
          <xdr:row>21</xdr:row>
          <xdr:rowOff>9525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7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190500</xdr:rowOff>
        </xdr:from>
        <xdr:to>
          <xdr:col>3</xdr:col>
          <xdr:colOff>76200</xdr:colOff>
          <xdr:row>22</xdr:row>
          <xdr:rowOff>19050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7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21</xdr:row>
          <xdr:rowOff>180975</xdr:rowOff>
        </xdr:from>
        <xdr:to>
          <xdr:col>3</xdr:col>
          <xdr:colOff>76200</xdr:colOff>
          <xdr:row>23</xdr:row>
          <xdr:rowOff>19050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7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171450</xdr:rowOff>
        </xdr:from>
        <xdr:to>
          <xdr:col>3</xdr:col>
          <xdr:colOff>76200</xdr:colOff>
          <xdr:row>24</xdr:row>
          <xdr:rowOff>9525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7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23</xdr:row>
          <xdr:rowOff>180975</xdr:rowOff>
        </xdr:from>
        <xdr:to>
          <xdr:col>3</xdr:col>
          <xdr:colOff>76200</xdr:colOff>
          <xdr:row>25</xdr:row>
          <xdr:rowOff>9525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7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24</xdr:row>
          <xdr:rowOff>190500</xdr:rowOff>
        </xdr:from>
        <xdr:to>
          <xdr:col>3</xdr:col>
          <xdr:colOff>76200</xdr:colOff>
          <xdr:row>26</xdr:row>
          <xdr:rowOff>19050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7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25</xdr:row>
          <xdr:rowOff>180975</xdr:rowOff>
        </xdr:from>
        <xdr:to>
          <xdr:col>3</xdr:col>
          <xdr:colOff>76200</xdr:colOff>
          <xdr:row>27</xdr:row>
          <xdr:rowOff>19050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7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26</xdr:row>
          <xdr:rowOff>171450</xdr:rowOff>
        </xdr:from>
        <xdr:to>
          <xdr:col>3</xdr:col>
          <xdr:colOff>76200</xdr:colOff>
          <xdr:row>28</xdr:row>
          <xdr:rowOff>9525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7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27</xdr:row>
          <xdr:rowOff>180975</xdr:rowOff>
        </xdr:from>
        <xdr:to>
          <xdr:col>3</xdr:col>
          <xdr:colOff>76200</xdr:colOff>
          <xdr:row>29</xdr:row>
          <xdr:rowOff>19050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7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28</xdr:row>
          <xdr:rowOff>180975</xdr:rowOff>
        </xdr:from>
        <xdr:to>
          <xdr:col>3</xdr:col>
          <xdr:colOff>76200</xdr:colOff>
          <xdr:row>30</xdr:row>
          <xdr:rowOff>9525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7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29</xdr:row>
          <xdr:rowOff>190500</xdr:rowOff>
        </xdr:from>
        <xdr:to>
          <xdr:col>3</xdr:col>
          <xdr:colOff>76200</xdr:colOff>
          <xdr:row>31</xdr:row>
          <xdr:rowOff>19050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7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30</xdr:row>
          <xdr:rowOff>171450</xdr:rowOff>
        </xdr:from>
        <xdr:to>
          <xdr:col>3</xdr:col>
          <xdr:colOff>76200</xdr:colOff>
          <xdr:row>32</xdr:row>
          <xdr:rowOff>9525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7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31</xdr:row>
          <xdr:rowOff>180975</xdr:rowOff>
        </xdr:from>
        <xdr:to>
          <xdr:col>3</xdr:col>
          <xdr:colOff>76200</xdr:colOff>
          <xdr:row>33</xdr:row>
          <xdr:rowOff>9525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7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13" Type="http://schemas.openxmlformats.org/officeDocument/2006/relationships/ctrlProp" Target="../ctrlProps/ctrlProp28.xml"/><Relationship Id="rId18" Type="http://schemas.openxmlformats.org/officeDocument/2006/relationships/ctrlProp" Target="../ctrlProps/ctrlProp33.xml"/><Relationship Id="rId26" Type="http://schemas.openxmlformats.org/officeDocument/2006/relationships/ctrlProp" Target="../ctrlProps/ctrlProp41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6.xml"/><Relationship Id="rId7" Type="http://schemas.openxmlformats.org/officeDocument/2006/relationships/ctrlProp" Target="../ctrlProps/ctrlProp22.xml"/><Relationship Id="rId12" Type="http://schemas.openxmlformats.org/officeDocument/2006/relationships/ctrlProp" Target="../ctrlProps/ctrlProp27.xml"/><Relationship Id="rId17" Type="http://schemas.openxmlformats.org/officeDocument/2006/relationships/ctrlProp" Target="../ctrlProps/ctrlProp32.xml"/><Relationship Id="rId25" Type="http://schemas.openxmlformats.org/officeDocument/2006/relationships/ctrlProp" Target="../ctrlProps/ctrlProp4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1.xml"/><Relationship Id="rId20" Type="http://schemas.openxmlformats.org/officeDocument/2006/relationships/ctrlProp" Target="../ctrlProps/ctrlProp35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1.xml"/><Relationship Id="rId11" Type="http://schemas.openxmlformats.org/officeDocument/2006/relationships/ctrlProp" Target="../ctrlProps/ctrlProp26.xml"/><Relationship Id="rId24" Type="http://schemas.openxmlformats.org/officeDocument/2006/relationships/ctrlProp" Target="../ctrlProps/ctrlProp39.xml"/><Relationship Id="rId5" Type="http://schemas.openxmlformats.org/officeDocument/2006/relationships/ctrlProp" Target="../ctrlProps/ctrlProp20.xml"/><Relationship Id="rId15" Type="http://schemas.openxmlformats.org/officeDocument/2006/relationships/ctrlProp" Target="../ctrlProps/ctrlProp30.xml"/><Relationship Id="rId23" Type="http://schemas.openxmlformats.org/officeDocument/2006/relationships/ctrlProp" Target="../ctrlProps/ctrlProp38.xml"/><Relationship Id="rId10" Type="http://schemas.openxmlformats.org/officeDocument/2006/relationships/ctrlProp" Target="../ctrlProps/ctrlProp25.xml"/><Relationship Id="rId19" Type="http://schemas.openxmlformats.org/officeDocument/2006/relationships/ctrlProp" Target="../ctrlProps/ctrlProp34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Relationship Id="rId14" Type="http://schemas.openxmlformats.org/officeDocument/2006/relationships/ctrlProp" Target="../ctrlProps/ctrlProp29.xml"/><Relationship Id="rId22" Type="http://schemas.openxmlformats.org/officeDocument/2006/relationships/ctrlProp" Target="../ctrlProps/ctrlProp3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6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4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4.xml"/><Relationship Id="rId5" Type="http://schemas.openxmlformats.org/officeDocument/2006/relationships/ctrlProp" Target="../ctrlProps/ctrlProp43.xml"/><Relationship Id="rId4" Type="http://schemas.openxmlformats.org/officeDocument/2006/relationships/ctrlProp" Target="../ctrlProps/ctrlProp42.xml"/><Relationship Id="rId9" Type="http://schemas.openxmlformats.org/officeDocument/2006/relationships/ctrlProp" Target="../ctrlProps/ctrlProp47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7.xml"/><Relationship Id="rId18" Type="http://schemas.openxmlformats.org/officeDocument/2006/relationships/ctrlProp" Target="../ctrlProps/ctrlProp62.xml"/><Relationship Id="rId26" Type="http://schemas.openxmlformats.org/officeDocument/2006/relationships/ctrlProp" Target="../ctrlProps/ctrlProp70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65.xml"/><Relationship Id="rId7" Type="http://schemas.openxmlformats.org/officeDocument/2006/relationships/ctrlProp" Target="../ctrlProps/ctrlProp51.xml"/><Relationship Id="rId12" Type="http://schemas.openxmlformats.org/officeDocument/2006/relationships/ctrlProp" Target="../ctrlProps/ctrlProp56.xml"/><Relationship Id="rId17" Type="http://schemas.openxmlformats.org/officeDocument/2006/relationships/ctrlProp" Target="../ctrlProps/ctrlProp61.xml"/><Relationship Id="rId25" Type="http://schemas.openxmlformats.org/officeDocument/2006/relationships/ctrlProp" Target="../ctrlProps/ctrlProp69.xml"/><Relationship Id="rId33" Type="http://schemas.openxmlformats.org/officeDocument/2006/relationships/ctrlProp" Target="../ctrlProps/ctrlProp7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60.xml"/><Relationship Id="rId20" Type="http://schemas.openxmlformats.org/officeDocument/2006/relationships/ctrlProp" Target="../ctrlProps/ctrlProp64.xml"/><Relationship Id="rId29" Type="http://schemas.openxmlformats.org/officeDocument/2006/relationships/ctrlProp" Target="../ctrlProps/ctrlProp73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0.xml"/><Relationship Id="rId11" Type="http://schemas.openxmlformats.org/officeDocument/2006/relationships/ctrlProp" Target="../ctrlProps/ctrlProp55.xml"/><Relationship Id="rId24" Type="http://schemas.openxmlformats.org/officeDocument/2006/relationships/ctrlProp" Target="../ctrlProps/ctrlProp68.xml"/><Relationship Id="rId32" Type="http://schemas.openxmlformats.org/officeDocument/2006/relationships/ctrlProp" Target="../ctrlProps/ctrlProp76.xml"/><Relationship Id="rId5" Type="http://schemas.openxmlformats.org/officeDocument/2006/relationships/ctrlProp" Target="../ctrlProps/ctrlProp49.xml"/><Relationship Id="rId15" Type="http://schemas.openxmlformats.org/officeDocument/2006/relationships/ctrlProp" Target="../ctrlProps/ctrlProp59.xml"/><Relationship Id="rId23" Type="http://schemas.openxmlformats.org/officeDocument/2006/relationships/ctrlProp" Target="../ctrlProps/ctrlProp67.xml"/><Relationship Id="rId28" Type="http://schemas.openxmlformats.org/officeDocument/2006/relationships/ctrlProp" Target="../ctrlProps/ctrlProp72.xml"/><Relationship Id="rId10" Type="http://schemas.openxmlformats.org/officeDocument/2006/relationships/ctrlProp" Target="../ctrlProps/ctrlProp54.xml"/><Relationship Id="rId19" Type="http://schemas.openxmlformats.org/officeDocument/2006/relationships/ctrlProp" Target="../ctrlProps/ctrlProp63.xml"/><Relationship Id="rId31" Type="http://schemas.openxmlformats.org/officeDocument/2006/relationships/ctrlProp" Target="../ctrlProps/ctrlProp75.xml"/><Relationship Id="rId4" Type="http://schemas.openxmlformats.org/officeDocument/2006/relationships/ctrlProp" Target="../ctrlProps/ctrlProp48.xml"/><Relationship Id="rId9" Type="http://schemas.openxmlformats.org/officeDocument/2006/relationships/ctrlProp" Target="../ctrlProps/ctrlProp53.xml"/><Relationship Id="rId14" Type="http://schemas.openxmlformats.org/officeDocument/2006/relationships/ctrlProp" Target="../ctrlProps/ctrlProp58.xml"/><Relationship Id="rId22" Type="http://schemas.openxmlformats.org/officeDocument/2006/relationships/ctrlProp" Target="../ctrlProps/ctrlProp66.xml"/><Relationship Id="rId27" Type="http://schemas.openxmlformats.org/officeDocument/2006/relationships/ctrlProp" Target="../ctrlProps/ctrlProp71.xml"/><Relationship Id="rId30" Type="http://schemas.openxmlformats.org/officeDocument/2006/relationships/ctrlProp" Target="../ctrlProps/ctrlProp74.xml"/><Relationship Id="rId8" Type="http://schemas.openxmlformats.org/officeDocument/2006/relationships/ctrlProp" Target="../ctrlProps/ctrlProp52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87.xml"/><Relationship Id="rId18" Type="http://schemas.openxmlformats.org/officeDocument/2006/relationships/ctrlProp" Target="../ctrlProps/ctrlProp92.xml"/><Relationship Id="rId26" Type="http://schemas.openxmlformats.org/officeDocument/2006/relationships/ctrlProp" Target="../ctrlProps/ctrlProp100.xml"/><Relationship Id="rId39" Type="http://schemas.openxmlformats.org/officeDocument/2006/relationships/ctrlProp" Target="../ctrlProps/ctrlProp113.xml"/><Relationship Id="rId21" Type="http://schemas.openxmlformats.org/officeDocument/2006/relationships/ctrlProp" Target="../ctrlProps/ctrlProp95.xml"/><Relationship Id="rId34" Type="http://schemas.openxmlformats.org/officeDocument/2006/relationships/ctrlProp" Target="../ctrlProps/ctrlProp108.xml"/><Relationship Id="rId7" Type="http://schemas.openxmlformats.org/officeDocument/2006/relationships/ctrlProp" Target="../ctrlProps/ctrlProp81.xml"/><Relationship Id="rId12" Type="http://schemas.openxmlformats.org/officeDocument/2006/relationships/ctrlProp" Target="../ctrlProps/ctrlProp86.xml"/><Relationship Id="rId17" Type="http://schemas.openxmlformats.org/officeDocument/2006/relationships/ctrlProp" Target="../ctrlProps/ctrlProp91.xml"/><Relationship Id="rId25" Type="http://schemas.openxmlformats.org/officeDocument/2006/relationships/ctrlProp" Target="../ctrlProps/ctrlProp99.xml"/><Relationship Id="rId33" Type="http://schemas.openxmlformats.org/officeDocument/2006/relationships/ctrlProp" Target="../ctrlProps/ctrlProp107.xml"/><Relationship Id="rId38" Type="http://schemas.openxmlformats.org/officeDocument/2006/relationships/ctrlProp" Target="../ctrlProps/ctrlProp112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90.xml"/><Relationship Id="rId20" Type="http://schemas.openxmlformats.org/officeDocument/2006/relationships/ctrlProp" Target="../ctrlProps/ctrlProp94.xml"/><Relationship Id="rId29" Type="http://schemas.openxmlformats.org/officeDocument/2006/relationships/ctrlProp" Target="../ctrlProps/ctrlProp103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80.xml"/><Relationship Id="rId11" Type="http://schemas.openxmlformats.org/officeDocument/2006/relationships/ctrlProp" Target="../ctrlProps/ctrlProp85.xml"/><Relationship Id="rId24" Type="http://schemas.openxmlformats.org/officeDocument/2006/relationships/ctrlProp" Target="../ctrlProps/ctrlProp98.xml"/><Relationship Id="rId32" Type="http://schemas.openxmlformats.org/officeDocument/2006/relationships/ctrlProp" Target="../ctrlProps/ctrlProp106.xml"/><Relationship Id="rId37" Type="http://schemas.openxmlformats.org/officeDocument/2006/relationships/ctrlProp" Target="../ctrlProps/ctrlProp111.xml"/><Relationship Id="rId5" Type="http://schemas.openxmlformats.org/officeDocument/2006/relationships/ctrlProp" Target="../ctrlProps/ctrlProp79.xml"/><Relationship Id="rId15" Type="http://schemas.openxmlformats.org/officeDocument/2006/relationships/ctrlProp" Target="../ctrlProps/ctrlProp89.xml"/><Relationship Id="rId23" Type="http://schemas.openxmlformats.org/officeDocument/2006/relationships/ctrlProp" Target="../ctrlProps/ctrlProp97.xml"/><Relationship Id="rId28" Type="http://schemas.openxmlformats.org/officeDocument/2006/relationships/ctrlProp" Target="../ctrlProps/ctrlProp102.xml"/><Relationship Id="rId36" Type="http://schemas.openxmlformats.org/officeDocument/2006/relationships/ctrlProp" Target="../ctrlProps/ctrlProp110.xml"/><Relationship Id="rId10" Type="http://schemas.openxmlformats.org/officeDocument/2006/relationships/ctrlProp" Target="../ctrlProps/ctrlProp84.xml"/><Relationship Id="rId19" Type="http://schemas.openxmlformats.org/officeDocument/2006/relationships/ctrlProp" Target="../ctrlProps/ctrlProp93.xml"/><Relationship Id="rId31" Type="http://schemas.openxmlformats.org/officeDocument/2006/relationships/ctrlProp" Target="../ctrlProps/ctrlProp105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Relationship Id="rId14" Type="http://schemas.openxmlformats.org/officeDocument/2006/relationships/ctrlProp" Target="../ctrlProps/ctrlProp88.xml"/><Relationship Id="rId22" Type="http://schemas.openxmlformats.org/officeDocument/2006/relationships/ctrlProp" Target="../ctrlProps/ctrlProp96.xml"/><Relationship Id="rId27" Type="http://schemas.openxmlformats.org/officeDocument/2006/relationships/ctrlProp" Target="../ctrlProps/ctrlProp101.xml"/><Relationship Id="rId30" Type="http://schemas.openxmlformats.org/officeDocument/2006/relationships/ctrlProp" Target="../ctrlProps/ctrlProp104.xml"/><Relationship Id="rId35" Type="http://schemas.openxmlformats.org/officeDocument/2006/relationships/ctrlProp" Target="../ctrlProps/ctrlProp109.xml"/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3.xml"/><Relationship Id="rId18" Type="http://schemas.openxmlformats.org/officeDocument/2006/relationships/ctrlProp" Target="../ctrlProps/ctrlProp128.xml"/><Relationship Id="rId26" Type="http://schemas.openxmlformats.org/officeDocument/2006/relationships/ctrlProp" Target="../ctrlProps/ctrlProp136.xml"/><Relationship Id="rId3" Type="http://schemas.openxmlformats.org/officeDocument/2006/relationships/vmlDrawing" Target="../drawings/vmlDrawing6.vml"/><Relationship Id="rId21" Type="http://schemas.openxmlformats.org/officeDocument/2006/relationships/ctrlProp" Target="../ctrlProps/ctrlProp131.xml"/><Relationship Id="rId34" Type="http://schemas.openxmlformats.org/officeDocument/2006/relationships/ctrlProp" Target="../ctrlProps/ctrlProp144.xml"/><Relationship Id="rId7" Type="http://schemas.openxmlformats.org/officeDocument/2006/relationships/ctrlProp" Target="../ctrlProps/ctrlProp117.xml"/><Relationship Id="rId12" Type="http://schemas.openxmlformats.org/officeDocument/2006/relationships/ctrlProp" Target="../ctrlProps/ctrlProp122.xml"/><Relationship Id="rId17" Type="http://schemas.openxmlformats.org/officeDocument/2006/relationships/ctrlProp" Target="../ctrlProps/ctrlProp127.xml"/><Relationship Id="rId25" Type="http://schemas.openxmlformats.org/officeDocument/2006/relationships/ctrlProp" Target="../ctrlProps/ctrlProp135.xml"/><Relationship Id="rId33" Type="http://schemas.openxmlformats.org/officeDocument/2006/relationships/ctrlProp" Target="../ctrlProps/ctrlProp14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6.xml"/><Relationship Id="rId20" Type="http://schemas.openxmlformats.org/officeDocument/2006/relationships/ctrlProp" Target="../ctrlProps/ctrlProp130.xml"/><Relationship Id="rId29" Type="http://schemas.openxmlformats.org/officeDocument/2006/relationships/ctrlProp" Target="../ctrlProps/ctrlProp139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16.xml"/><Relationship Id="rId11" Type="http://schemas.openxmlformats.org/officeDocument/2006/relationships/ctrlProp" Target="../ctrlProps/ctrlProp121.xml"/><Relationship Id="rId24" Type="http://schemas.openxmlformats.org/officeDocument/2006/relationships/ctrlProp" Target="../ctrlProps/ctrlProp134.xml"/><Relationship Id="rId32" Type="http://schemas.openxmlformats.org/officeDocument/2006/relationships/ctrlProp" Target="../ctrlProps/ctrlProp142.xml"/><Relationship Id="rId5" Type="http://schemas.openxmlformats.org/officeDocument/2006/relationships/ctrlProp" Target="../ctrlProps/ctrlProp115.xml"/><Relationship Id="rId15" Type="http://schemas.openxmlformats.org/officeDocument/2006/relationships/ctrlProp" Target="../ctrlProps/ctrlProp125.xml"/><Relationship Id="rId23" Type="http://schemas.openxmlformats.org/officeDocument/2006/relationships/ctrlProp" Target="../ctrlProps/ctrlProp133.xml"/><Relationship Id="rId28" Type="http://schemas.openxmlformats.org/officeDocument/2006/relationships/ctrlProp" Target="../ctrlProps/ctrlProp138.xml"/><Relationship Id="rId10" Type="http://schemas.openxmlformats.org/officeDocument/2006/relationships/ctrlProp" Target="../ctrlProps/ctrlProp120.xml"/><Relationship Id="rId19" Type="http://schemas.openxmlformats.org/officeDocument/2006/relationships/ctrlProp" Target="../ctrlProps/ctrlProp129.xml"/><Relationship Id="rId31" Type="http://schemas.openxmlformats.org/officeDocument/2006/relationships/ctrlProp" Target="../ctrlProps/ctrlProp141.xml"/><Relationship Id="rId4" Type="http://schemas.openxmlformats.org/officeDocument/2006/relationships/ctrlProp" Target="../ctrlProps/ctrlProp114.xml"/><Relationship Id="rId9" Type="http://schemas.openxmlformats.org/officeDocument/2006/relationships/ctrlProp" Target="../ctrlProps/ctrlProp119.xml"/><Relationship Id="rId14" Type="http://schemas.openxmlformats.org/officeDocument/2006/relationships/ctrlProp" Target="../ctrlProps/ctrlProp124.xml"/><Relationship Id="rId22" Type="http://schemas.openxmlformats.org/officeDocument/2006/relationships/ctrlProp" Target="../ctrlProps/ctrlProp132.xml"/><Relationship Id="rId27" Type="http://schemas.openxmlformats.org/officeDocument/2006/relationships/ctrlProp" Target="../ctrlProps/ctrlProp137.xml"/><Relationship Id="rId30" Type="http://schemas.openxmlformats.org/officeDocument/2006/relationships/ctrlProp" Target="../ctrlProps/ctrlProp140.xml"/><Relationship Id="rId8" Type="http://schemas.openxmlformats.org/officeDocument/2006/relationships/ctrlProp" Target="../ctrlProps/ctrlProp1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M33"/>
  <sheetViews>
    <sheetView showGridLines="0" topLeftCell="A4" workbookViewId="0">
      <selection activeCell="I27" sqref="I27"/>
    </sheetView>
  </sheetViews>
  <sheetFormatPr baseColWidth="10" defaultColWidth="9.140625" defaultRowHeight="15"/>
  <cols>
    <col min="1" max="1" width="13.42578125" customWidth="1"/>
    <col min="2" max="2" width="22.7109375" customWidth="1"/>
    <col min="3" max="3" width="27.7109375" style="22" customWidth="1"/>
    <col min="4" max="4" width="3.7109375" customWidth="1"/>
    <col min="5" max="5" width="22.7109375" customWidth="1"/>
    <col min="6" max="6" width="25.5703125" style="22" customWidth="1"/>
    <col min="7" max="7" width="3.7109375" customWidth="1"/>
    <col min="8" max="8" width="22.7109375" customWidth="1"/>
    <col min="9" max="9" width="5.7109375" style="22" customWidth="1"/>
    <col min="10" max="10" width="17.5703125" customWidth="1"/>
    <col min="11" max="13" width="23.7109375" customWidth="1"/>
  </cols>
  <sheetData>
    <row r="2" spans="2:13">
      <c r="B2" s="29" t="s">
        <v>0</v>
      </c>
      <c r="C2" s="29" t="s">
        <v>1</v>
      </c>
      <c r="E2" s="30" t="s">
        <v>2</v>
      </c>
      <c r="F2" s="29" t="s">
        <v>3</v>
      </c>
    </row>
    <row r="3" spans="2:13">
      <c r="B3" s="27" t="s">
        <v>4</v>
      </c>
      <c r="C3" s="28" t="s">
        <v>5</v>
      </c>
      <c r="E3" s="31" t="s">
        <v>6</v>
      </c>
      <c r="F3" s="27" t="s">
        <v>7</v>
      </c>
    </row>
    <row r="4" spans="2:13">
      <c r="B4" s="27" t="s">
        <v>8</v>
      </c>
      <c r="C4" s="28" t="s">
        <v>9</v>
      </c>
      <c r="F4" s="27" t="s">
        <v>10</v>
      </c>
    </row>
    <row r="5" spans="2:13">
      <c r="B5" s="27" t="s">
        <v>11</v>
      </c>
      <c r="C5" s="28" t="s">
        <v>12</v>
      </c>
    </row>
    <row r="6" spans="2:13">
      <c r="B6" s="27" t="s">
        <v>13</v>
      </c>
      <c r="C6" s="28" t="s">
        <v>14</v>
      </c>
    </row>
    <row r="7" spans="2:13">
      <c r="B7" s="42" t="s">
        <v>15</v>
      </c>
      <c r="C7" s="42"/>
      <c r="D7" s="42"/>
      <c r="E7" s="42"/>
      <c r="F7" s="42"/>
      <c r="G7" s="2"/>
      <c r="H7" s="18"/>
      <c r="I7" s="25"/>
      <c r="J7" s="18"/>
      <c r="K7" s="18"/>
      <c r="L7" s="18"/>
      <c r="M7" s="18"/>
    </row>
    <row r="8" spans="2:13" ht="15.75" thickBot="1"/>
    <row r="9" spans="2:13" ht="15.75" thickBot="1">
      <c r="B9" s="47" t="s">
        <v>16</v>
      </c>
      <c r="C9" s="48"/>
      <c r="D9" s="19"/>
      <c r="E9" s="47" t="s">
        <v>17</v>
      </c>
      <c r="F9" s="48"/>
      <c r="G9" s="2"/>
    </row>
    <row r="10" spans="2:13">
      <c r="B10" s="16" t="s">
        <v>64</v>
      </c>
      <c r="C10" s="23" t="str">
        <f>CONCATENATE(COUNTIF(Interesados!F4:F6,TRUE),"/",COUNTA(Interesados!F4:F6))</f>
        <v>3/3</v>
      </c>
      <c r="D10" s="20"/>
      <c r="E10" s="16" t="s">
        <v>71</v>
      </c>
      <c r="F10" s="23" t="str">
        <f>CONCATENATE(COUNTIF(Oportunidad!$F$4:$F$6,TRUE),"/3")</f>
        <v>3/3</v>
      </c>
    </row>
    <row r="11" spans="2:13">
      <c r="B11" s="16" t="s">
        <v>65</v>
      </c>
      <c r="C11" s="23" t="str">
        <f>CONCATENATE(COUNTIF(Interesados!F7:F10,TRUE),"/",COUNTA(Interesados!F7:F10))</f>
        <v>4/4</v>
      </c>
      <c r="E11" s="16" t="s">
        <v>72</v>
      </c>
      <c r="F11" s="23" t="str">
        <f>CONCATENATE(COUNTIF(Oportunidad!F7:F11,TRUE),"/5")</f>
        <v>5/5</v>
      </c>
    </row>
    <row r="12" spans="2:13">
      <c r="B12" s="16" t="s">
        <v>66</v>
      </c>
      <c r="C12" s="23" t="str">
        <f>CONCATENATE(COUNTIF(Interesados!F11:F12,TRUE),"/",COUNTA(Interesados!F11:F12))</f>
        <v>2/2</v>
      </c>
      <c r="E12" s="16" t="s">
        <v>74</v>
      </c>
      <c r="F12" s="23" t="str">
        <f>CONCATENATE(COUNTIF(Oportunidad!F12:F15,TRUE),"/4")</f>
        <v>3/4</v>
      </c>
    </row>
    <row r="13" spans="2:13">
      <c r="B13" s="16" t="s">
        <v>67</v>
      </c>
      <c r="C13" s="23" t="str">
        <f>CONCATENATE(COUNTIF(Interesados!F13:F17,TRUE),"/",COUNTA(Interesados!F13:F17))</f>
        <v>0/5</v>
      </c>
      <c r="E13" s="16" t="s">
        <v>24</v>
      </c>
      <c r="F13" s="23" t="str">
        <f>CONCATENATE(COUNTIF(Oportunidad!F16:F21,TRUE),"/6")</f>
        <v>0/6</v>
      </c>
    </row>
    <row r="14" spans="2:13">
      <c r="B14" s="16" t="s">
        <v>132</v>
      </c>
      <c r="C14" s="23" t="str">
        <f>CONCATENATE(COUNTIF(Interesados!F18:F19,TRUE),"/",COUNTA(Interesados!F18:F19))</f>
        <v>0/2</v>
      </c>
      <c r="E14" s="16" t="s">
        <v>87</v>
      </c>
      <c r="F14" s="23" t="str">
        <f>CONCATENATE(COUNTIF(Oportunidad!F22:F24,TRUE),"/3")</f>
        <v>0/3</v>
      </c>
    </row>
    <row r="15" spans="2:13" ht="15.75" thickBot="1">
      <c r="B15" s="17" t="s">
        <v>70</v>
      </c>
      <c r="C15" s="24" t="str">
        <f>CONCATENATE(COUNTIF(Interesados!F20:F21,TRUE),"/",COUNTA(Interesados!F20:F21))</f>
        <v>0/2</v>
      </c>
      <c r="D15" s="20"/>
      <c r="E15" s="17" t="s">
        <v>28</v>
      </c>
      <c r="F15" s="24" t="str">
        <f>CONCATENATE(COUNTIF(Oportunidad!F25:F26,TRUE),"/2")</f>
        <v>0/2</v>
      </c>
    </row>
    <row r="16" spans="2:13" ht="15.75" thickBot="1"/>
    <row r="17" spans="2:9" ht="15.75" thickBot="1">
      <c r="B17" s="43" t="s">
        <v>29</v>
      </c>
      <c r="C17" s="44"/>
      <c r="D17" s="2"/>
      <c r="E17" s="43" t="s">
        <v>30</v>
      </c>
      <c r="F17" s="44"/>
    </row>
    <row r="18" spans="2:9">
      <c r="B18" s="16" t="s">
        <v>82</v>
      </c>
      <c r="C18" s="23" t="str">
        <f>CONCATENATE(COUNTIF(Requerimientos!$F$4:$F$6,TRUE),"/3")</f>
        <v>3/3</v>
      </c>
      <c r="E18" s="16" t="s">
        <v>95</v>
      </c>
      <c r="F18" s="23" t="str">
        <f>CONCATENATE(COUNTIF('Sistema de software'!$F$4:$F$9,TRUE),"/6")</f>
        <v>5/6</v>
      </c>
    </row>
    <row r="19" spans="2:9">
      <c r="B19" s="16" t="s">
        <v>83</v>
      </c>
      <c r="C19" s="23" t="str">
        <f>CONCATENATE(COUNTIF(Requerimientos!$F$7:$F$14,TRUE),"/9")</f>
        <v>6/9</v>
      </c>
      <c r="E19" s="16" t="s">
        <v>97</v>
      </c>
      <c r="F19" s="23" t="str">
        <f>CONCATENATE(COUNTIF('Sistema de software'!$F$10:$F$15,TRUE),"/6")</f>
        <v>0/6</v>
      </c>
    </row>
    <row r="20" spans="2:9">
      <c r="B20" s="16" t="s">
        <v>85</v>
      </c>
      <c r="C20" s="23" t="str">
        <f>CONCATENATE(COUNTIF(Requerimientos!$F$15:$F$23,TRUE),"/9")</f>
        <v>0/9</v>
      </c>
      <c r="E20" s="16" t="s">
        <v>61</v>
      </c>
      <c r="F20" s="23" t="str">
        <f>CONCATENATE(COUNTIF('Sistema de software'!$F$16:$F$22,TRUE),"/7")</f>
        <v>0/7</v>
      </c>
    </row>
    <row r="21" spans="2:9">
      <c r="B21" s="16" t="s">
        <v>86</v>
      </c>
      <c r="C21" s="23" t="str">
        <f>CONCATENATE(COUNTIF(Requerimientos!$F$24:$F$28,TRUE),"/5")</f>
        <v>0/5</v>
      </c>
      <c r="E21" s="16" t="s">
        <v>99</v>
      </c>
      <c r="F21" s="23" t="str">
        <f>CONCATENATE(COUNTIF('Sistema de software'!$F$23:$F$26,TRUE),"/4")</f>
        <v>0/4</v>
      </c>
    </row>
    <row r="22" spans="2:9">
      <c r="B22" s="16" t="s">
        <v>87</v>
      </c>
      <c r="C22" s="23" t="str">
        <f>CONCATENATE(COUNTIF(Requerimientos!$F$29:$F$32,TRUE),"/4")</f>
        <v>0/4</v>
      </c>
      <c r="E22" s="16" t="s">
        <v>100</v>
      </c>
      <c r="F22" s="23" t="str">
        <f>CONCATENATE(COUNTIF('Sistema de software'!$F$27:$F$29,TRUE),"/3")</f>
        <v>0/3</v>
      </c>
    </row>
    <row r="23" spans="2:9" ht="15.75" thickBot="1">
      <c r="B23" s="17" t="s">
        <v>105</v>
      </c>
      <c r="C23" s="24" t="str">
        <f>CONCATENATE(COUNTIF(Requerimientos!$F$33:$F$35,TRUE),"/3")</f>
        <v>0/3</v>
      </c>
      <c r="E23" s="17" t="s">
        <v>102</v>
      </c>
      <c r="F23" s="24" t="str">
        <f>CONCATENATE(COUNTIF('Sistema de software'!$F$30:$F$33,TRUE),"/4")</f>
        <v>0/4</v>
      </c>
    </row>
    <row r="24" spans="2:9" ht="15.75" thickBot="1"/>
    <row r="25" spans="2:9" ht="15.75" thickBot="1">
      <c r="B25" s="45" t="s">
        <v>41</v>
      </c>
      <c r="C25" s="46"/>
      <c r="E25" s="45" t="s">
        <v>42</v>
      </c>
      <c r="F25" s="46"/>
      <c r="H25" s="45" t="s">
        <v>43</v>
      </c>
      <c r="I25" s="46"/>
    </row>
    <row r="26" spans="2:9">
      <c r="B26" s="16" t="s">
        <v>125</v>
      </c>
      <c r="C26" s="23" t="str">
        <f>CONCATENATE(COUNTIF(Trabajo!$F$4:$F$8,TRUE),"/5")</f>
        <v>5/5</v>
      </c>
      <c r="E26" s="16" t="s">
        <v>106</v>
      </c>
      <c r="F26" s="23" t="str">
        <f>CONCATENATE(COUNTIF('Forma de trabajo'!$F$4:$F$9,TRUE),"/6")</f>
        <v>4/6</v>
      </c>
      <c r="H26" s="16" t="s">
        <v>116</v>
      </c>
      <c r="I26" s="23" t="str">
        <f>CONCATENATE(COUNTIF(Equipo!$F$4:$F$11,TRUE),"/8")</f>
        <v>8/8</v>
      </c>
    </row>
    <row r="27" spans="2:9">
      <c r="B27" s="16" t="s">
        <v>126</v>
      </c>
      <c r="C27" s="23" t="str">
        <f>CONCATENATE(COUNTIF(Trabajo!$F$9:$F$19,TRUE),"/12")</f>
        <v>8/12</v>
      </c>
      <c r="E27" s="16" t="s">
        <v>109</v>
      </c>
      <c r="F27" s="23" t="str">
        <f>CONCATENATE(COUNTIF('Forma de trabajo'!$F$10:$F$15,TRUE),"/6")</f>
        <v>0/6</v>
      </c>
      <c r="H27" s="16" t="s">
        <v>119</v>
      </c>
      <c r="I27" s="23" t="str">
        <f>CONCATENATE(COUNTIF(Equipo!$F$12:$F$21,TRUE),"/10")</f>
        <v>6/10</v>
      </c>
    </row>
    <row r="28" spans="2:9">
      <c r="B28" s="16" t="s">
        <v>125</v>
      </c>
      <c r="C28" s="23" t="str">
        <f>CONCATENATE(COUNTIF(Trabajo!$F$20:$F$23,TRUE),"/4")</f>
        <v>0/4</v>
      </c>
      <c r="E28" s="16" t="s">
        <v>110</v>
      </c>
      <c r="F28" s="23" t="str">
        <f>CONCATENATE(COUNTIF('Forma de trabajo'!$F$16:$F$21,TRUE),"/6")</f>
        <v>0/6</v>
      </c>
      <c r="H28" s="16" t="s">
        <v>120</v>
      </c>
      <c r="I28" s="23" t="str">
        <f>CONCATENATE(COUNTIF(Equipo!$F$22:$F$25,TRUE),"/4")</f>
        <v>0/4</v>
      </c>
    </row>
    <row r="29" spans="2:9">
      <c r="B29" s="16" t="s">
        <v>128</v>
      </c>
      <c r="C29" s="23" t="str">
        <f>CONCATENATE(COUNTIF(Trabajo!$F$24:$F$30,TRUE),"/7")</f>
        <v>0/7</v>
      </c>
      <c r="E29" s="16" t="s">
        <v>111</v>
      </c>
      <c r="F29" s="23" t="str">
        <f>CONCATENATE(COUNTIF('Forma de trabajo'!$F$22:$F$24,TRUE),"/3")</f>
        <v>0/3</v>
      </c>
      <c r="H29" s="16" t="s">
        <v>123</v>
      </c>
      <c r="I29" s="23" t="str">
        <f>CONCATENATE(COUNTIF(Equipo!$F$26:$F$30,TRUE),"/5")</f>
        <v>0/5</v>
      </c>
    </row>
    <row r="30" spans="2:9">
      <c r="B30" s="16" t="s">
        <v>130</v>
      </c>
      <c r="C30" s="23" t="str">
        <f>CONCATENATE(COUNTIF(Trabajo!$F$31:$F$33,TRUE),"/3")</f>
        <v>0/3</v>
      </c>
      <c r="E30" s="16" t="s">
        <v>112</v>
      </c>
      <c r="F30" s="23" t="str">
        <f>CONCATENATE(COUNTIF('Forma de trabajo'!$F$25:$F$28,TRUE),"/4")</f>
        <v>0/4</v>
      </c>
      <c r="H30" s="16" t="s">
        <v>122</v>
      </c>
      <c r="I30" s="23" t="str">
        <f>CONCATENATE(COUNTIF(Equipo!$F$31:$F$33,TRUE),"/3")</f>
        <v>0/3</v>
      </c>
    </row>
    <row r="31" spans="2:9" ht="15.75" thickBot="1">
      <c r="B31" s="17" t="s">
        <v>131</v>
      </c>
      <c r="C31" s="24" t="str">
        <f>CONCATENATE(COUNTIF(Trabajo!$F$34:$F$39,TRUE),"/6")</f>
        <v>0/6</v>
      </c>
      <c r="E31" s="17" t="s">
        <v>102</v>
      </c>
      <c r="F31" s="24" t="str">
        <f>CONCATENATE(COUNTIF('Forma de trabajo'!$F$29:$F$30,TRUE),"/2")</f>
        <v>0/2</v>
      </c>
      <c r="H31" s="17"/>
      <c r="I31" s="24"/>
    </row>
    <row r="33" spans="2:2">
      <c r="B33" s="26" t="s">
        <v>59</v>
      </c>
    </row>
  </sheetData>
  <mergeCells count="8">
    <mergeCell ref="B7:F7"/>
    <mergeCell ref="E17:F17"/>
    <mergeCell ref="B25:C25"/>
    <mergeCell ref="H25:I25"/>
    <mergeCell ref="E25:F25"/>
    <mergeCell ref="B9:C9"/>
    <mergeCell ref="E9:F9"/>
    <mergeCell ref="B17:C17"/>
  </mergeCells>
  <hyperlinks>
    <hyperlink ref="B9:C9" location="Stakeholders!B2" display="Stakeholders" xr:uid="{00000000-0004-0000-0000-000000000000}"/>
    <hyperlink ref="E9:F9" location="Opportunity!B2" display="Opportunity" xr:uid="{00000000-0004-0000-0000-000001000000}"/>
    <hyperlink ref="B17:C17" location="Requirements!B2" display="Requirements" xr:uid="{00000000-0004-0000-0000-000002000000}"/>
    <hyperlink ref="E17:F17" location="'Software System'!B2" display="Software System" xr:uid="{00000000-0004-0000-0000-000003000000}"/>
    <hyperlink ref="B25:C25" location="Work!B2" display="Work" xr:uid="{00000000-0004-0000-0000-000004000000}"/>
    <hyperlink ref="H25:I25" location="Team!B2" display="Team" xr:uid="{00000000-0004-0000-0000-000005000000}"/>
    <hyperlink ref="E25:F25" location="'Way of Working'!B2" display="Way of Working" xr:uid="{00000000-0004-0000-0000-000006000000}"/>
  </hyperlinks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733F6A0E-2987-4AC4-802D-85A207942E85}">
            <xm:f>IF(COUNTIF(Interesados!$F$4:$F$6,FALSE)&gt;0,FALSE,TRUE)</xm:f>
            <x14:dxf>
              <fill>
                <patternFill>
                  <bgColor rgb="FF99FF99"/>
                </patternFill>
              </fill>
            </x14:dxf>
          </x14:cfRule>
          <xm:sqref>B10:C10</xm:sqref>
        </x14:conditionalFormatting>
        <x14:conditionalFormatting xmlns:xm="http://schemas.microsoft.com/office/excel/2006/main">
          <x14:cfRule type="expression" priority="124" id="{1989C145-1F96-4940-854D-92F0FD7BB679}">
            <xm:f>IF(COUNTIF(Interesados!$F$7:$F$10,FALSE)&gt;0,FALSE,TRUE)</xm:f>
            <x14:dxf>
              <fill>
                <patternFill>
                  <bgColor rgb="FF99FF99"/>
                </patternFill>
              </fill>
            </x14:dxf>
          </x14:cfRule>
          <xm:sqref>B11:C11</xm:sqref>
        </x14:conditionalFormatting>
        <x14:conditionalFormatting xmlns:xm="http://schemas.microsoft.com/office/excel/2006/main">
          <x14:cfRule type="expression" priority="126" id="{40D4470B-2FF4-4DA3-BC45-07A4522B7793}">
            <xm:f>IF(COUNTIF(Interesados!$F$11:$F$12,FALSE)&gt;0,FALSE,TRUE)</xm:f>
            <x14:dxf>
              <fill>
                <patternFill>
                  <bgColor rgb="FF99FF99"/>
                </patternFill>
              </fill>
            </x14:dxf>
          </x14:cfRule>
          <xm:sqref>B12:C12</xm:sqref>
        </x14:conditionalFormatting>
        <x14:conditionalFormatting xmlns:xm="http://schemas.microsoft.com/office/excel/2006/main">
          <x14:cfRule type="expression" priority="122" id="{896169DB-0283-4AF4-9521-F50D92E8980F}">
            <xm:f>IF(COUNTIF(Interesados!$F$13:$F$17,FALSE)&gt;0,FALSE,TRUE)</xm:f>
            <x14:dxf>
              <fill>
                <patternFill>
                  <bgColor rgb="FF99FF99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121" id="{E9F24972-D853-4B61-B3B2-F32D90498EB4}">
            <xm:f>IF(COUNTIF(Interesados!$F$18:$F$19,FALSE)&gt;0,FALSE,TRUE)</xm:f>
            <x14:dxf>
              <fill>
                <patternFill>
                  <bgColor rgb="FF99FF99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120" id="{3DD2D46A-C01C-4107-A15A-49A2207EAB52}">
            <xm:f>IF(COUNTIF(Interesados!$F$20:$F$21,FALSE)&gt;0,FALSE,TRUE)</xm:f>
            <x14:dxf>
              <fill>
                <patternFill>
                  <bgColor rgb="FF99FF99"/>
                </patternFill>
              </fill>
            </x14:dxf>
          </x14:cfRule>
          <xm:sqref>B15:C15</xm:sqref>
        </x14:conditionalFormatting>
        <x14:conditionalFormatting xmlns:xm="http://schemas.microsoft.com/office/excel/2006/main">
          <x14:cfRule type="expression" priority="94" id="{A0B36C9D-912C-49B8-9231-D9C0754D613D}">
            <xm:f>IF(COUNTIF(Requerimientos!$F$7:$F$14,FALSE)&gt;0,FALSE,TRUE)</xm:f>
            <x14:dxf>
              <fill>
                <patternFill>
                  <bgColor rgb="FFFFFFCC"/>
                </patternFill>
              </fill>
            </x14:dxf>
          </x14:cfRule>
          <xm:sqref>B19:C19</xm:sqref>
        </x14:conditionalFormatting>
        <x14:conditionalFormatting xmlns:xm="http://schemas.microsoft.com/office/excel/2006/main">
          <x14:cfRule type="expression" priority="93" id="{1DDBC9E4-7D2C-491B-9792-EE780134F890}">
            <xm:f>IF(COUNTIF(Requerimientos!$F$15:$F$23,FALSE)&gt;0,FALSE,TRUE)</xm:f>
            <x14:dxf>
              <fill>
                <patternFill>
                  <bgColor rgb="FFFFFFCC"/>
                </patternFill>
              </fill>
            </x14:dxf>
          </x14:cfRule>
          <xm:sqref>B20:C20</xm:sqref>
        </x14:conditionalFormatting>
        <x14:conditionalFormatting xmlns:xm="http://schemas.microsoft.com/office/excel/2006/main">
          <x14:cfRule type="expression" priority="92" id="{552BAAA3-9914-4F6A-9F45-B4897D5F05C9}">
            <xm:f>IF(COUNTIF(Requerimientos!$F$24:$F$28,FALSE)&gt;0,FALSE,TRUE)</xm:f>
            <x14:dxf>
              <fill>
                <patternFill>
                  <bgColor rgb="FFFFFFCC"/>
                </patternFill>
              </fill>
            </x14:dxf>
          </x14:cfRule>
          <xm:sqref>B21:C21</xm:sqref>
        </x14:conditionalFormatting>
        <x14:conditionalFormatting xmlns:xm="http://schemas.microsoft.com/office/excel/2006/main">
          <x14:cfRule type="expression" priority="91" id="{B698B56E-FBB1-4318-9FC3-BBA55155A221}">
            <xm:f>IF(COUNTIF(Requerimientos!$F$29:$F$32,FALSE)&gt;0,FALSE,TRUE)</xm:f>
            <x14:dxf>
              <fill>
                <patternFill>
                  <bgColor rgb="FFFFFFCC"/>
                </patternFill>
              </fill>
            </x14:dxf>
          </x14:cfRule>
          <xm:sqref>B22:C22</xm:sqref>
        </x14:conditionalFormatting>
        <x14:conditionalFormatting xmlns:xm="http://schemas.microsoft.com/office/excel/2006/main">
          <x14:cfRule type="expression" priority="90" id="{3E4B4ECF-F0E6-4EBB-82F5-0EEC8045B8BD}">
            <xm:f>IF(COUNTIF(Requerimientos!$F$33:$F$35,FALSE)&gt;0,FALSE,TRUE)</xm:f>
            <x14:dxf>
              <fill>
                <patternFill>
                  <bgColor rgb="FFFFFFCC"/>
                </patternFill>
              </fill>
            </x14:dxf>
          </x14:cfRule>
          <xm:sqref>B23:C23</xm:sqref>
        </x14:conditionalFormatting>
        <x14:conditionalFormatting xmlns:xm="http://schemas.microsoft.com/office/excel/2006/main">
          <x14:cfRule type="expression" priority="44" id="{B6DEBFE6-99F1-40EB-916A-9C783D5DFB60}">
            <xm:f>IF(COUNTIF(Trabajo!$F$9:$F$19,FALSE)&gt;0,FALSE,TRUE)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B27:C27</xm:sqref>
        </x14:conditionalFormatting>
        <x14:conditionalFormatting xmlns:xm="http://schemas.microsoft.com/office/excel/2006/main">
          <x14:cfRule type="expression" priority="43" id="{68529E51-EB75-44ED-8719-CA47A0BBFC03}">
            <xm:f>IF(COUNTIF(Trabajo!$F$20:$F$23,FALSE)&gt;0,FALSE,TRUE)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B28:C28</xm:sqref>
        </x14:conditionalFormatting>
        <x14:conditionalFormatting xmlns:xm="http://schemas.microsoft.com/office/excel/2006/main">
          <x14:cfRule type="expression" priority="42" id="{50F3F9E5-ED59-481C-8C9D-CB88DFB2CBDF}">
            <xm:f>IF(COUNTIF(Trabajo!$F$24:$F$30,FALSE)&gt;0,FALSE,TRUE)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B29:C29</xm:sqref>
        </x14:conditionalFormatting>
        <x14:conditionalFormatting xmlns:xm="http://schemas.microsoft.com/office/excel/2006/main">
          <x14:cfRule type="expression" priority="41" id="{4C7DECD3-46E8-4088-AF73-01B80610DB78}">
            <xm:f>IF(COUNTIF(Trabajo!$F$31:$F$33,FALSE)&gt;0,FALSE,TRUE)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B30:C30</xm:sqref>
        </x14:conditionalFormatting>
        <x14:conditionalFormatting xmlns:xm="http://schemas.microsoft.com/office/excel/2006/main">
          <x14:cfRule type="expression" priority="40" id="{7B1B1DD7-73F1-49FA-BC38-80AC48166AA3}">
            <xm:f>IF(COUNTIF(Trabajo!$F$34:$F$39,FALSE)&gt;0,FALSE,TRUE)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113" id="{12279B57-24E2-4DB8-A26F-8E6B47D84538}">
            <xm:f>IF(COUNTIF(Oportunidad!$F$4:$F$6,FALSE)&gt;0,FALSE,TRUE)</xm:f>
            <x14:dxf>
              <fill>
                <patternFill>
                  <bgColor rgb="FF99FF99"/>
                </patternFill>
              </fill>
            </x14:dxf>
          </x14:cfRule>
          <xm:sqref>E10:F10</xm:sqref>
        </x14:conditionalFormatting>
        <x14:conditionalFormatting xmlns:xm="http://schemas.microsoft.com/office/excel/2006/main">
          <x14:cfRule type="expression" priority="112" id="{1ACC45E2-E781-4C58-A704-56D8936C999E}">
            <xm:f>IF(COUNTIF(Oportunidad!$F$7:$F$11,FALSE)&gt;0,FALSE,TRUE)</xm:f>
            <x14:dxf>
              <fill>
                <patternFill>
                  <bgColor rgb="FF99FF99"/>
                </patternFill>
              </fill>
            </x14:dxf>
          </x14:cfRule>
          <xm:sqref>E11:F11</xm:sqref>
        </x14:conditionalFormatting>
        <x14:conditionalFormatting xmlns:xm="http://schemas.microsoft.com/office/excel/2006/main">
          <x14:cfRule type="expression" priority="127" id="{5A48848D-2803-4CEC-87B8-27733E9915DE}">
            <xm:f>IF(COUNTIF(Oportunidad!$F$12:$F$15,FALSE)&gt;0,FALSE,TRUE)</xm:f>
            <x14:dxf>
              <fill>
                <patternFill>
                  <bgColor rgb="FF99FF99"/>
                </patternFill>
              </fill>
            </x14:dxf>
          </x14:cfRule>
          <xm:sqref>E12:F12</xm:sqref>
        </x14:conditionalFormatting>
        <x14:conditionalFormatting xmlns:xm="http://schemas.microsoft.com/office/excel/2006/main">
          <x14:cfRule type="expression" priority="110" id="{C0812B1C-921F-465B-AAD9-CDD5811B6254}">
            <xm:f>IF(COUNTIF(Oportunidad!$F$16:$F$21,FALSE)&gt;0,FALSE,TRUE)</xm:f>
            <x14:dxf>
              <fill>
                <patternFill>
                  <bgColor rgb="FF99FF99"/>
                </patternFill>
              </fill>
            </x14:dxf>
          </x14:cfRule>
          <xm:sqref>E13:F13</xm:sqref>
        </x14:conditionalFormatting>
        <x14:conditionalFormatting xmlns:xm="http://schemas.microsoft.com/office/excel/2006/main">
          <x14:cfRule type="expression" priority="109" id="{8E96B52A-58AF-489B-89AC-76AA91B1F02F}">
            <xm:f>IF(COUNTIF(Oportunidad!$F$22:$F$24,FALSE)&gt;0,FALSE,TRUE)</xm:f>
            <x14:dxf>
              <fill>
                <patternFill>
                  <bgColor rgb="FF99FF99"/>
                </patternFill>
              </fill>
            </x14:dxf>
          </x14:cfRule>
          <xm:sqref>E14:F14</xm:sqref>
        </x14:conditionalFormatting>
        <x14:conditionalFormatting xmlns:xm="http://schemas.microsoft.com/office/excel/2006/main">
          <x14:cfRule type="expression" priority="108" id="{E7EEFBD8-00DD-4505-BA7B-02CF85FDF751}">
            <xm:f>IF(COUNTIF(Oportunidad!$F$25:$F$26,FALSE)&gt;0,FALSE,TRUE)</xm:f>
            <x14:dxf>
              <fill>
                <patternFill>
                  <bgColor rgb="FF99FF99"/>
                </patternFill>
              </fill>
            </x14:dxf>
          </x14:cfRule>
          <xm:sqref>E15:F15</xm:sqref>
        </x14:conditionalFormatting>
        <x14:conditionalFormatting xmlns:xm="http://schemas.microsoft.com/office/excel/2006/main">
          <x14:cfRule type="expression" priority="71" id="{7146EF25-5E43-4F7B-9A61-E2B0ACD321F4}">
            <xm:f>IF(COUNTIF('Sistema de software'!$F$4:$F$9,FALSE)&gt;0,FALSE,TRUE)</xm:f>
            <x14:dxf>
              <fill>
                <patternFill>
                  <bgColor rgb="FFFFFFCC"/>
                </patternFill>
              </fill>
            </x14:dxf>
          </x14:cfRule>
          <xm:sqref>E18:F18</xm:sqref>
        </x14:conditionalFormatting>
        <x14:conditionalFormatting xmlns:xm="http://schemas.microsoft.com/office/excel/2006/main">
          <x14:cfRule type="expression" priority="72" id="{7C323DB1-20B6-499E-B619-000417DDC844}">
            <xm:f>IF(COUNTIF('Sistema de software'!$F$10:$F$15,FALSE)&gt;0,FALSE,TRUE)</xm:f>
            <x14:dxf>
              <fill>
                <patternFill>
                  <bgColor rgb="FFFFFFCC"/>
                </patternFill>
              </fill>
            </x14:dxf>
          </x14:cfRule>
          <xm:sqref>E19:F19</xm:sqref>
        </x14:conditionalFormatting>
        <x14:conditionalFormatting xmlns:xm="http://schemas.microsoft.com/office/excel/2006/main">
          <x14:cfRule type="expression" priority="70" id="{2C0A34F6-3B4E-4C54-9F00-037FEAA706FD}">
            <xm:f>IF(COUNTIF('Sistema de software'!$F$16:$F$22,FALSE)&gt;0,FALSE,TRUE)</xm:f>
            <x14:dxf>
              <fill>
                <patternFill>
                  <bgColor rgb="FFFFFFCC"/>
                </patternFill>
              </fill>
            </x14:dxf>
          </x14:cfRule>
          <xm:sqref>E20:F20</xm:sqref>
        </x14:conditionalFormatting>
        <x14:conditionalFormatting xmlns:xm="http://schemas.microsoft.com/office/excel/2006/main">
          <x14:cfRule type="expression" priority="69" id="{48B29C46-B42D-4C89-BB59-29F65FFA8E73}">
            <xm:f>IF(COUNTIF('Sistema de software'!$F$23:$F$26,FALSE)&gt;0,FALSE,TRUE)</xm:f>
            <x14:dxf>
              <fill>
                <patternFill>
                  <bgColor rgb="FFFFFFCC"/>
                </patternFill>
              </fill>
            </x14:dxf>
          </x14:cfRule>
          <xm:sqref>E21:F21</xm:sqref>
        </x14:conditionalFormatting>
        <x14:conditionalFormatting xmlns:xm="http://schemas.microsoft.com/office/excel/2006/main">
          <x14:cfRule type="expression" priority="68" id="{3C2F9158-4C69-4AE4-9312-63A0802B1ACA}">
            <xm:f>IF(COUNTIF('Sistema de software'!$F$27:$F$29,FALSE)&gt;0,FALSE,TRUE)</xm:f>
            <x14:dxf>
              <fill>
                <patternFill>
                  <bgColor rgb="FFFFFFCC"/>
                </patternFill>
              </fill>
            </x14:dxf>
          </x14:cfRule>
          <xm:sqref>E22:F22</xm:sqref>
        </x14:conditionalFormatting>
        <x14:conditionalFormatting xmlns:xm="http://schemas.microsoft.com/office/excel/2006/main">
          <x14:cfRule type="expression" priority="67" id="{75485970-2CC4-45DF-ABDE-35A4936CE977}">
            <xm:f>IF(COUNTIF('Sistema de software'!$F$30:$F$33,FALSE)&gt;0,FALSE,TRUE)</xm:f>
            <x14:dxf>
              <fill>
                <patternFill>
                  <bgColor rgb="FFFFFFCC"/>
                </patternFill>
              </fill>
            </x14:dxf>
          </x14:cfRule>
          <xm:sqref>E23:F23</xm:sqref>
        </x14:conditionalFormatting>
        <x14:conditionalFormatting xmlns:xm="http://schemas.microsoft.com/office/excel/2006/main">
          <x14:cfRule type="expression" priority="6" id="{D1CBCF0C-3C88-4D6F-A1E2-F880F5FDCDD3}">
            <xm:f>IF(COUNTIF('Forma de trabajo'!$F$4:$F$9,FALSE)&gt;0,FALSE,TRUE)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E26:F26</xm:sqref>
        </x14:conditionalFormatting>
        <x14:conditionalFormatting xmlns:xm="http://schemas.microsoft.com/office/excel/2006/main">
          <x14:cfRule type="expression" priority="5" id="{FFAB0FB5-3FD5-4939-8975-C77A6E7D5885}">
            <xm:f>IF(COUNTIF('Forma de trabajo'!$F$10:$F$15,FALSE)&gt;0,FALSE,TRUE)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E27:F27</xm:sqref>
        </x14:conditionalFormatting>
        <x14:conditionalFormatting xmlns:xm="http://schemas.microsoft.com/office/excel/2006/main">
          <x14:cfRule type="expression" priority="4" id="{34313092-A03B-4C9E-A594-26D869E99612}">
            <xm:f>IF(COUNTIF('Forma de trabajo'!$F$16:$F$21,FALSE)&gt;0,FALSE,TRUE)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E28:F28</xm:sqref>
        </x14:conditionalFormatting>
        <x14:conditionalFormatting xmlns:xm="http://schemas.microsoft.com/office/excel/2006/main">
          <x14:cfRule type="expression" priority="3" id="{1FBCC9E0-E35A-490B-9A68-496FC8622FE2}">
            <xm:f>IF(COUNTIF('Forma de trabajo'!$F$22:$F$24,FALSE)&gt;0,FALSE,TRUE)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E29:F29</xm:sqref>
        </x14:conditionalFormatting>
        <x14:conditionalFormatting xmlns:xm="http://schemas.microsoft.com/office/excel/2006/main">
          <x14:cfRule type="expression" priority="2" id="{99381C2C-CD82-4C84-96D8-85F382DE9759}">
            <xm:f>IF(COUNTIF('Forma de trabajo'!$F$25:$F$28,FALSE)&gt;0,FALSE,TRUE)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E30:F30</xm:sqref>
        </x14:conditionalFormatting>
        <x14:conditionalFormatting xmlns:xm="http://schemas.microsoft.com/office/excel/2006/main">
          <x14:cfRule type="expression" priority="1" id="{95E717D0-910C-41DC-A63E-F630ED2E0CF1}">
            <xm:f>IF(COUNTIF('Forma de trabajo'!$F$29:$F$30,FALSE)&gt;0,FALSE,TRUE)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E31:F31</xm:sqref>
        </x14:conditionalFormatting>
        <x14:conditionalFormatting xmlns:xm="http://schemas.microsoft.com/office/excel/2006/main">
          <x14:cfRule type="expression" priority="28" id="{8ED743CF-B536-486B-A50E-F1C265CE072F}">
            <xm:f>IF(COUNTIF(Equipo!$F$12:$F$21,FALSE)&gt;0,FALSE,TRUE)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H27:I27</xm:sqref>
        </x14:conditionalFormatting>
        <x14:conditionalFormatting xmlns:xm="http://schemas.microsoft.com/office/excel/2006/main">
          <x14:cfRule type="expression" priority="27" id="{5FE57DCA-7C15-47AC-9D3E-18FBFA135591}">
            <xm:f>IF(COUNTIF(Equipo!$F$22:$F$25,FALSE)&gt;0,FALSE,TRUE)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H28:I28</xm:sqref>
        </x14:conditionalFormatting>
        <x14:conditionalFormatting xmlns:xm="http://schemas.microsoft.com/office/excel/2006/main">
          <x14:cfRule type="expression" priority="26" id="{C40C8158-9233-4B90-8498-16A6731DF2B7}">
            <xm:f>IF(COUNTIF(Equipo!$F$26:$F$30,FALSE)&gt;0,FALSE,TRUE)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H29:I29</xm:sqref>
        </x14:conditionalFormatting>
        <x14:conditionalFormatting xmlns:xm="http://schemas.microsoft.com/office/excel/2006/main">
          <x14:cfRule type="expression" priority="25" id="{EE133A4E-9648-4257-A29B-5820E92AB87C}">
            <xm:f>IF(COUNTIF(Equipo!$F$31:$F$33,FALSE)&gt;0,FALSE,TRUE)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H30:I30</xm:sqref>
        </x14:conditionalFormatting>
        <x14:conditionalFormatting xmlns:xm="http://schemas.microsoft.com/office/excel/2006/main">
          <x14:cfRule type="expression" priority="131" id="{51C27B3C-5FB6-4EE3-9C68-B9A538B28AB2}">
            <xm:f>IF(COUNTIF(Requerimientos!$F$4:$F$5,FALSE)&gt;0,FALSE,TRUE)</xm:f>
            <x14:dxf>
              <fill>
                <patternFill>
                  <bgColor rgb="FFFFFFCC"/>
                </patternFill>
              </fill>
            </x14:dxf>
          </x14:cfRule>
          <xm:sqref>B18:C18</xm:sqref>
        </x14:conditionalFormatting>
        <x14:conditionalFormatting xmlns:xm="http://schemas.microsoft.com/office/excel/2006/main">
          <x14:cfRule type="expression" priority="135" id="{E2D03908-2DDB-462A-AB21-1E222D7DCF99}">
            <xm:f>IF(COUNTIF(Trabajo!$F$4:$F$8,FALSE)&gt;0,FALSE,TRUE)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B26:C26</xm:sqref>
        </x14:conditionalFormatting>
        <x14:conditionalFormatting xmlns:xm="http://schemas.microsoft.com/office/excel/2006/main">
          <x14:cfRule type="expression" priority="137" id="{D25A4519-086C-40FD-B6F0-C1969AC90438}">
            <xm:f>IF(COUNTIF(Equipo!$F$4:$F$11,FALSE)&gt;0,FALSE,TRUE)</xm:f>
            <x14:dxf>
              <fill>
                <patternFill>
                  <bgColor theme="3" tint="0.79998168889431442"/>
                </patternFill>
              </fill>
            </x14:dxf>
          </x14:cfRule>
          <xm:sqref>H26:I26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FF99"/>
    <pageSetUpPr autoPageBreaks="0"/>
  </sheetPr>
  <dimension ref="B1:F24"/>
  <sheetViews>
    <sheetView showGridLines="0" zoomScaleNormal="100" workbookViewId="0">
      <selection activeCell="G17" sqref="G17"/>
    </sheetView>
  </sheetViews>
  <sheetFormatPr baseColWidth="10" defaultColWidth="9.140625" defaultRowHeight="15"/>
  <cols>
    <col min="1" max="1" width="3.7109375" customWidth="1"/>
    <col min="2" max="2" width="20.7109375" customWidth="1"/>
    <col min="3" max="3" width="3.7109375" customWidth="1"/>
    <col min="4" max="4" width="115.42578125" customWidth="1"/>
    <col min="6" max="6" width="9.140625" hidden="1" customWidth="1"/>
    <col min="9" max="9" width="8.42578125" customWidth="1"/>
  </cols>
  <sheetData>
    <row r="1" spans="2:6" ht="15.75" thickBot="1"/>
    <row r="2" spans="2:6" ht="15.75" thickBot="1">
      <c r="B2" s="14" t="s">
        <v>16</v>
      </c>
      <c r="C2" s="2"/>
      <c r="D2" s="21" t="s">
        <v>60</v>
      </c>
    </row>
    <row r="3" spans="2:6" ht="15.75" thickBot="1"/>
    <row r="4" spans="2:6">
      <c r="B4" s="49" t="s">
        <v>18</v>
      </c>
      <c r="C4" s="3"/>
      <c r="D4" s="4" t="s">
        <v>280</v>
      </c>
      <c r="F4" t="b">
        <v>1</v>
      </c>
    </row>
    <row r="5" spans="2:6" ht="25.5">
      <c r="B5" s="51"/>
      <c r="C5" s="5"/>
      <c r="D5" s="6" t="s">
        <v>252</v>
      </c>
      <c r="F5" t="b">
        <v>1</v>
      </c>
    </row>
    <row r="6" spans="2:6" ht="15.75" thickBot="1">
      <c r="B6" s="50"/>
      <c r="C6" s="7"/>
      <c r="D6" s="8" t="s">
        <v>281</v>
      </c>
      <c r="F6" t="b">
        <v>1</v>
      </c>
    </row>
    <row r="7" spans="2:6">
      <c r="B7" s="49" t="s">
        <v>20</v>
      </c>
      <c r="C7" s="5"/>
      <c r="D7" s="4" t="s">
        <v>282</v>
      </c>
      <c r="F7" t="b">
        <v>1</v>
      </c>
    </row>
    <row r="8" spans="2:6">
      <c r="B8" s="51"/>
      <c r="C8" s="5"/>
      <c r="D8" s="6" t="s">
        <v>283</v>
      </c>
      <c r="F8" t="b">
        <v>1</v>
      </c>
    </row>
    <row r="9" spans="2:6">
      <c r="B9" s="51"/>
      <c r="C9" s="5"/>
      <c r="D9" s="6" t="s">
        <v>285</v>
      </c>
      <c r="F9" t="b">
        <v>1</v>
      </c>
    </row>
    <row r="10" spans="2:6" ht="15.75" thickBot="1">
      <c r="B10" s="50"/>
      <c r="C10" s="7"/>
      <c r="D10" s="8" t="s">
        <v>286</v>
      </c>
      <c r="F10" t="b">
        <v>1</v>
      </c>
    </row>
    <row r="11" spans="2:6">
      <c r="B11" s="49" t="s">
        <v>22</v>
      </c>
      <c r="C11" s="5"/>
      <c r="D11" s="41" t="s">
        <v>284</v>
      </c>
      <c r="F11" t="b">
        <v>1</v>
      </c>
    </row>
    <row r="12" spans="2:6" ht="15.75" customHeight="1" thickBot="1">
      <c r="B12" s="51"/>
      <c r="C12" s="5"/>
      <c r="D12" s="6" t="s">
        <v>68</v>
      </c>
      <c r="F12" t="b">
        <v>1</v>
      </c>
    </row>
    <row r="13" spans="2:6" ht="24.75" customHeight="1">
      <c r="B13" s="49" t="s">
        <v>23</v>
      </c>
      <c r="C13" s="5"/>
      <c r="D13" s="4" t="s">
        <v>76</v>
      </c>
      <c r="F13" t="b">
        <v>0</v>
      </c>
    </row>
    <row r="14" spans="2:6">
      <c r="B14" s="51"/>
      <c r="C14" s="5"/>
      <c r="D14" s="6" t="s">
        <v>78</v>
      </c>
      <c r="F14" t="b">
        <v>0</v>
      </c>
    </row>
    <row r="15" spans="2:6">
      <c r="B15" s="51"/>
      <c r="C15" s="5"/>
      <c r="D15" s="6" t="s">
        <v>80</v>
      </c>
      <c r="F15" t="b">
        <v>0</v>
      </c>
    </row>
    <row r="16" spans="2:6" ht="23.25" customHeight="1">
      <c r="B16" s="51"/>
      <c r="C16" s="5"/>
      <c r="D16" s="6" t="s">
        <v>81</v>
      </c>
      <c r="F16" t="b">
        <v>0</v>
      </c>
    </row>
    <row r="17" spans="2:6" ht="12" customHeight="1" thickBot="1">
      <c r="B17" s="50"/>
      <c r="C17" s="7"/>
      <c r="D17" s="8" t="s">
        <v>84</v>
      </c>
      <c r="F17" t="b">
        <v>0</v>
      </c>
    </row>
    <row r="18" spans="2:6" ht="16.5" customHeight="1">
      <c r="B18" s="49" t="s">
        <v>25</v>
      </c>
      <c r="C18" s="5"/>
      <c r="D18" s="4" t="s">
        <v>89</v>
      </c>
      <c r="F18" t="b">
        <v>0</v>
      </c>
    </row>
    <row r="19" spans="2:6" ht="16.5" customHeight="1" thickBot="1">
      <c r="B19" s="50"/>
      <c r="C19" s="7"/>
      <c r="D19" s="8" t="s">
        <v>90</v>
      </c>
      <c r="F19" t="b">
        <v>0</v>
      </c>
    </row>
    <row r="20" spans="2:6" ht="15" customHeight="1">
      <c r="B20" s="49" t="s">
        <v>27</v>
      </c>
      <c r="C20" s="5"/>
      <c r="D20" s="4" t="s">
        <v>91</v>
      </c>
      <c r="F20" t="b">
        <v>0</v>
      </c>
    </row>
    <row r="21" spans="2:6" ht="16.5" customHeight="1" thickBot="1">
      <c r="B21" s="50"/>
      <c r="C21" s="7"/>
      <c r="D21" s="8" t="s">
        <v>93</v>
      </c>
      <c r="F21" t="b">
        <v>0</v>
      </c>
    </row>
    <row r="24" spans="2:6">
      <c r="D24" s="15"/>
    </row>
  </sheetData>
  <mergeCells count="6">
    <mergeCell ref="B20:B21"/>
    <mergeCell ref="B4:B6"/>
    <mergeCell ref="B7:B10"/>
    <mergeCell ref="B11:B12"/>
    <mergeCell ref="B13:B17"/>
    <mergeCell ref="B18:B19"/>
  </mergeCells>
  <conditionalFormatting sqref="B4:B6 B10">
    <cfRule type="expression" dxfId="44" priority="10">
      <formula>IF(COUNTIF(F4:F6,FALSE)&gt;0,FALSE,TRUE)</formula>
    </cfRule>
  </conditionalFormatting>
  <conditionalFormatting sqref="B7:B9">
    <cfRule type="expression" dxfId="43" priority="9">
      <formula>IF(COUNTIF(F7:F10,FALSE)&gt;0,FALSE,TRUE)</formula>
    </cfRule>
  </conditionalFormatting>
  <conditionalFormatting sqref="B11:B12 B18:B21">
    <cfRule type="expression" dxfId="42" priority="5">
      <formula>IF(COUNTIF(F11:F12,FALSE)&gt;0,FALSE,TRUE)</formula>
    </cfRule>
  </conditionalFormatting>
  <conditionalFormatting sqref="B13:B17">
    <cfRule type="expression" dxfId="41" priority="7">
      <formula>IF(COUNTIF(F13:F17,FALSE)&gt;0,FALSE,TRUE)</formula>
    </cfRule>
  </conditionalFormatting>
  <conditionalFormatting sqref="D4:D21">
    <cfRule type="expression" dxfId="40" priority="1">
      <formula>IF(COUNTIF(F4:F4,FALSE)&gt;0,FALSE,TRUE)</formula>
    </cfRule>
  </conditionalFormatting>
  <hyperlinks>
    <hyperlink ref="D2" location="Overview!B2" display="Back to Overview" xr:uid="{00000000-0004-0000-0100-000000000000}"/>
  </hyperlinks>
  <pageMargins left="0.15" right="0.15" top="0.75" bottom="0.75" header="0" footer="0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19050</xdr:colOff>
                    <xdr:row>2</xdr:row>
                    <xdr:rowOff>95250</xdr:rowOff>
                  </from>
                  <to>
                    <xdr:col>3</xdr:col>
                    <xdr:colOff>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2</xdr:col>
                    <xdr:colOff>19050</xdr:colOff>
                    <xdr:row>3</xdr:row>
                    <xdr:rowOff>180975</xdr:rowOff>
                  </from>
                  <to>
                    <xdr:col>3</xdr:col>
                    <xdr:colOff>0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295275</xdr:rowOff>
                  </from>
                  <to>
                    <xdr:col>3</xdr:col>
                    <xdr:colOff>76200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180975</xdr:rowOff>
                  </from>
                  <to>
                    <xdr:col>3</xdr:col>
                    <xdr:colOff>76200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171450</xdr:rowOff>
                  </from>
                  <to>
                    <xdr:col>3</xdr:col>
                    <xdr:colOff>76200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2</xdr:col>
                    <xdr:colOff>19050</xdr:colOff>
                    <xdr:row>7</xdr:row>
                    <xdr:rowOff>171450</xdr:rowOff>
                  </from>
                  <to>
                    <xdr:col>3</xdr:col>
                    <xdr:colOff>76200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95250</xdr:rowOff>
                  </from>
                  <to>
                    <xdr:col>3</xdr:col>
                    <xdr:colOff>0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2</xdr:col>
                    <xdr:colOff>19050</xdr:colOff>
                    <xdr:row>9</xdr:row>
                    <xdr:rowOff>180975</xdr:rowOff>
                  </from>
                  <to>
                    <xdr:col>3</xdr:col>
                    <xdr:colOff>76200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161925</xdr:rowOff>
                  </from>
                  <to>
                    <xdr:col>3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2</xdr:col>
                    <xdr:colOff>38100</xdr:colOff>
                    <xdr:row>12</xdr:row>
                    <xdr:rowOff>38100</xdr:rowOff>
                  </from>
                  <to>
                    <xdr:col>3</xdr:col>
                    <xdr:colOff>9525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2</xdr:col>
                    <xdr:colOff>28575</xdr:colOff>
                    <xdr:row>12</xdr:row>
                    <xdr:rowOff>295275</xdr:rowOff>
                  </from>
                  <to>
                    <xdr:col>2</xdr:col>
                    <xdr:colOff>238125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2</xdr:col>
                    <xdr:colOff>19050</xdr:colOff>
                    <xdr:row>13</xdr:row>
                    <xdr:rowOff>171450</xdr:rowOff>
                  </from>
                  <to>
                    <xdr:col>3</xdr:col>
                    <xdr:colOff>76200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2</xdr:col>
                    <xdr:colOff>19050</xdr:colOff>
                    <xdr:row>14</xdr:row>
                    <xdr:rowOff>180975</xdr:rowOff>
                  </from>
                  <to>
                    <xdr:col>3</xdr:col>
                    <xdr:colOff>76200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2</xdr:col>
                    <xdr:colOff>28575</xdr:colOff>
                    <xdr:row>15</xdr:row>
                    <xdr:rowOff>219075</xdr:rowOff>
                  </from>
                  <to>
                    <xdr:col>3</xdr:col>
                    <xdr:colOff>85725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2</xdr:col>
                    <xdr:colOff>19050</xdr:colOff>
                    <xdr:row>16</xdr:row>
                    <xdr:rowOff>171450</xdr:rowOff>
                  </from>
                  <to>
                    <xdr:col>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2</xdr:col>
                    <xdr:colOff>19050</xdr:colOff>
                    <xdr:row>17</xdr:row>
                    <xdr:rowOff>171450</xdr:rowOff>
                  </from>
                  <to>
                    <xdr:col>3</xdr:col>
                    <xdr:colOff>76200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180975</xdr:rowOff>
                  </from>
                  <to>
                    <xdr:col>3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2</xdr:col>
                    <xdr:colOff>19050</xdr:colOff>
                    <xdr:row>19</xdr:row>
                    <xdr:rowOff>171450</xdr:rowOff>
                  </from>
                  <to>
                    <xdr:col>3</xdr:col>
                    <xdr:colOff>76200</xdr:colOff>
                    <xdr:row>20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FF99"/>
    <pageSetUpPr autoPageBreaks="0"/>
  </sheetPr>
  <dimension ref="B1:F26"/>
  <sheetViews>
    <sheetView showGridLines="0" workbookViewId="0">
      <selection activeCell="D15" sqref="D15"/>
    </sheetView>
  </sheetViews>
  <sheetFormatPr baseColWidth="10" defaultColWidth="9.140625" defaultRowHeight="15"/>
  <cols>
    <col min="1" max="1" width="3.7109375" customWidth="1"/>
    <col min="2" max="2" width="20.7109375" customWidth="1"/>
    <col min="3" max="3" width="3.7109375" customWidth="1"/>
    <col min="4" max="4" width="115.42578125" customWidth="1"/>
    <col min="6" max="6" width="0.42578125" customWidth="1"/>
  </cols>
  <sheetData>
    <row r="1" spans="2:6" ht="15.75" thickBot="1"/>
    <row r="2" spans="2:6" ht="15.75" thickBot="1">
      <c r="B2" s="14" t="s">
        <v>17</v>
      </c>
      <c r="C2" s="2"/>
      <c r="D2" s="21" t="s">
        <v>60</v>
      </c>
    </row>
    <row r="3" spans="2:6" ht="15.75" thickBot="1"/>
    <row r="4" spans="2:6" ht="15" customHeight="1">
      <c r="B4" s="49" t="s">
        <v>19</v>
      </c>
      <c r="C4" s="3"/>
      <c r="D4" s="4" t="s">
        <v>63</v>
      </c>
      <c r="F4" t="b">
        <v>1</v>
      </c>
    </row>
    <row r="5" spans="2:6" ht="15" customHeight="1">
      <c r="B5" s="51"/>
      <c r="C5" s="5"/>
      <c r="D5" s="6" t="s">
        <v>288</v>
      </c>
      <c r="F5" t="b">
        <v>1</v>
      </c>
    </row>
    <row r="6" spans="2:6" ht="15.75" thickBot="1">
      <c r="B6" s="50"/>
      <c r="C6" s="7"/>
      <c r="D6" s="8" t="s">
        <v>289</v>
      </c>
      <c r="F6" t="b">
        <v>1</v>
      </c>
    </row>
    <row r="7" spans="2:6">
      <c r="B7" s="49" t="s">
        <v>21</v>
      </c>
      <c r="C7" s="5"/>
      <c r="D7" s="4" t="s">
        <v>69</v>
      </c>
      <c r="F7" t="b">
        <v>1</v>
      </c>
    </row>
    <row r="8" spans="2:6">
      <c r="B8" s="51"/>
      <c r="C8" s="5"/>
      <c r="D8" s="6" t="s">
        <v>73</v>
      </c>
      <c r="F8" t="b">
        <v>1</v>
      </c>
    </row>
    <row r="9" spans="2:6">
      <c r="B9" s="51"/>
      <c r="C9" s="5"/>
      <c r="D9" s="6" t="s">
        <v>75</v>
      </c>
      <c r="F9" t="b">
        <v>1</v>
      </c>
    </row>
    <row r="10" spans="2:6">
      <c r="B10" s="51"/>
      <c r="C10" s="5"/>
      <c r="D10" s="6" t="s">
        <v>77</v>
      </c>
      <c r="F10" t="b">
        <v>1</v>
      </c>
    </row>
    <row r="11" spans="2:6" ht="18.75" customHeight="1" thickBot="1">
      <c r="B11" s="50"/>
      <c r="C11" s="9"/>
      <c r="D11" s="8" t="s">
        <v>79</v>
      </c>
      <c r="F11" t="b">
        <v>1</v>
      </c>
    </row>
    <row r="12" spans="2:6">
      <c r="B12" s="51" t="s">
        <v>290</v>
      </c>
      <c r="C12" s="5"/>
      <c r="D12" s="6" t="s">
        <v>88</v>
      </c>
      <c r="F12" t="b">
        <v>1</v>
      </c>
    </row>
    <row r="13" spans="2:6">
      <c r="B13" s="51"/>
      <c r="C13" s="5"/>
      <c r="D13" s="6" t="s">
        <v>92</v>
      </c>
      <c r="F13" t="b">
        <v>1</v>
      </c>
    </row>
    <row r="14" spans="2:6">
      <c r="B14" s="51"/>
      <c r="C14" s="5"/>
      <c r="D14" s="6" t="s">
        <v>94</v>
      </c>
      <c r="F14" t="b">
        <v>1</v>
      </c>
    </row>
    <row r="15" spans="2:6" ht="15.75" thickBot="1">
      <c r="B15" s="50"/>
      <c r="C15" s="9"/>
      <c r="D15" s="8" t="s">
        <v>287</v>
      </c>
      <c r="F15" t="b">
        <v>0</v>
      </c>
    </row>
    <row r="16" spans="2:6">
      <c r="B16" s="49" t="s">
        <v>24</v>
      </c>
      <c r="C16" s="5"/>
      <c r="D16" s="4" t="s">
        <v>96</v>
      </c>
      <c r="F16" t="b">
        <v>0</v>
      </c>
    </row>
    <row r="17" spans="2:6" ht="15" customHeight="1">
      <c r="B17" s="51"/>
      <c r="C17" s="5"/>
      <c r="D17" s="6" t="s">
        <v>103</v>
      </c>
      <c r="F17" t="b">
        <v>0</v>
      </c>
    </row>
    <row r="18" spans="2:6">
      <c r="B18" s="51"/>
      <c r="C18" s="5"/>
      <c r="D18" s="6" t="s">
        <v>107</v>
      </c>
      <c r="F18" t="b">
        <v>0</v>
      </c>
    </row>
    <row r="19" spans="2:6">
      <c r="B19" s="51"/>
      <c r="C19" s="5"/>
      <c r="D19" s="6" t="s">
        <v>113</v>
      </c>
      <c r="F19" t="b">
        <v>0</v>
      </c>
    </row>
    <row r="20" spans="2:6">
      <c r="B20" s="51"/>
      <c r="C20" s="5"/>
      <c r="D20" s="6" t="s">
        <v>115</v>
      </c>
      <c r="F20" t="b">
        <v>0</v>
      </c>
    </row>
    <row r="21" spans="2:6" ht="15.75" thickBot="1">
      <c r="B21" s="50"/>
      <c r="C21" s="7"/>
      <c r="D21" s="8" t="s">
        <v>118</v>
      </c>
      <c r="F21" t="b">
        <v>0</v>
      </c>
    </row>
    <row r="22" spans="2:6">
      <c r="B22" s="49" t="s">
        <v>26</v>
      </c>
      <c r="D22" s="4" t="s">
        <v>121</v>
      </c>
      <c r="F22" t="b">
        <v>0</v>
      </c>
    </row>
    <row r="23" spans="2:6">
      <c r="B23" s="51"/>
      <c r="D23" s="6" t="s">
        <v>129</v>
      </c>
      <c r="F23" t="b">
        <v>0</v>
      </c>
    </row>
    <row r="24" spans="2:6" ht="15.75" thickBot="1">
      <c r="B24" s="50"/>
      <c r="C24" s="10"/>
      <c r="D24" s="8" t="s">
        <v>134</v>
      </c>
      <c r="F24" t="b">
        <v>0</v>
      </c>
    </row>
    <row r="25" spans="2:6">
      <c r="B25" s="49" t="s">
        <v>28</v>
      </c>
      <c r="D25" s="4" t="s">
        <v>135</v>
      </c>
      <c r="F25" t="b">
        <v>0</v>
      </c>
    </row>
    <row r="26" spans="2:6" ht="15.75" thickBot="1">
      <c r="B26" s="50"/>
      <c r="C26" s="10"/>
      <c r="D26" s="8" t="s">
        <v>138</v>
      </c>
      <c r="F26" t="b">
        <v>0</v>
      </c>
    </row>
  </sheetData>
  <mergeCells count="6">
    <mergeCell ref="B25:B26"/>
    <mergeCell ref="B4:B6"/>
    <mergeCell ref="B7:B11"/>
    <mergeCell ref="B12:B15"/>
    <mergeCell ref="B16:B21"/>
    <mergeCell ref="B22:B24"/>
  </mergeCells>
  <conditionalFormatting sqref="B4:B6">
    <cfRule type="expression" dxfId="39" priority="6">
      <formula>IF(COUNTIF(F4:F6,FALSE)&gt;0,FALSE,TRUE)</formula>
    </cfRule>
  </conditionalFormatting>
  <conditionalFormatting sqref="B7 B12:B15">
    <cfRule type="expression" dxfId="38" priority="4">
      <formula>IF(COUNTIF(F7:F11,FALSE)&gt;0,FALSE,TRUE)</formula>
    </cfRule>
  </conditionalFormatting>
  <conditionalFormatting sqref="B8:B11">
    <cfRule type="expression" dxfId="37" priority="130">
      <formula>IF(COUNTIF(F8:F11,FALSE)&gt;0,FALSE,TRUE)</formula>
    </cfRule>
  </conditionalFormatting>
  <conditionalFormatting sqref="B16:B21">
    <cfRule type="expression" dxfId="36" priority="3">
      <formula>IF(COUNTIF(F16:F21,FALSE)&gt;0,FALSE,TRUE)</formula>
    </cfRule>
  </conditionalFormatting>
  <conditionalFormatting sqref="B22:B24">
    <cfRule type="expression" dxfId="35" priority="2">
      <formula>IF(COUNTIF(F22:F24,FALSE)&gt;0,FALSE,TRUE)</formula>
    </cfRule>
  </conditionalFormatting>
  <conditionalFormatting sqref="B25:B26">
    <cfRule type="expression" dxfId="34" priority="1">
      <formula>IF(COUNTIF(F25:F26,FALSE)&gt;0,FALSE,TRUE)</formula>
    </cfRule>
  </conditionalFormatting>
  <conditionalFormatting sqref="D4:D26">
    <cfRule type="expression" dxfId="33" priority="7">
      <formula>IF(COUNTIF(F4:F4,FALSE)&gt;0,FALSE,TRUE)</formula>
    </cfRule>
  </conditionalFormatting>
  <hyperlinks>
    <hyperlink ref="D2" location="Overview!B2" display="Back to Overview" xr:uid="{00000000-0004-0000-0200-000000000000}"/>
  </hyperlinks>
  <pageMargins left="0.15" right="0.15" top="0.75" bottom="0.75" header="0" footer="0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63" r:id="rId4" name="Check Box 115">
              <controlPr defaultSize="0" autoFill="0" autoLine="0" autoPict="0">
                <anchor moveWithCells="1">
                  <from>
                    <xdr:col>2</xdr:col>
                    <xdr:colOff>19050</xdr:colOff>
                    <xdr:row>2</xdr:row>
                    <xdr:rowOff>190500</xdr:rowOff>
                  </from>
                  <to>
                    <xdr:col>3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5" name="Check Box 116">
              <controlPr defaultSize="0" autoFill="0" autoLine="0" autoPict="0">
                <anchor moveWithCells="1">
                  <from>
                    <xdr:col>2</xdr:col>
                    <xdr:colOff>19050</xdr:colOff>
                    <xdr:row>3</xdr:row>
                    <xdr:rowOff>171450</xdr:rowOff>
                  </from>
                  <to>
                    <xdr:col>3</xdr:col>
                    <xdr:colOff>76200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6" name="Check Box 117">
              <controlPr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171450</xdr:rowOff>
                  </from>
                  <to>
                    <xdr:col>3</xdr:col>
                    <xdr:colOff>76200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7" name="Check Box 118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180975</xdr:rowOff>
                  </from>
                  <to>
                    <xdr:col>3</xdr:col>
                    <xdr:colOff>76200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" name="Check Box 119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161925</xdr:rowOff>
                  </from>
                  <to>
                    <xdr:col>3</xdr:col>
                    <xdr:colOff>76200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9" name="Check Box 120">
              <controlPr defaultSize="0" autoFill="0" autoLine="0" autoPict="0">
                <anchor moveWithCells="1">
                  <from>
                    <xdr:col>2</xdr:col>
                    <xdr:colOff>19050</xdr:colOff>
                    <xdr:row>7</xdr:row>
                    <xdr:rowOff>161925</xdr:rowOff>
                  </from>
                  <to>
                    <xdr:col>3</xdr:col>
                    <xdr:colOff>76200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" name="Check Box 121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161925</xdr:rowOff>
                  </from>
                  <to>
                    <xdr:col>3</xdr:col>
                    <xdr:colOff>76200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1" name="Check Box 122">
              <controlPr defaultSize="0" autoFill="0" autoLine="0" autoPict="0">
                <anchor moveWithCells="1">
                  <from>
                    <xdr:col>2</xdr:col>
                    <xdr:colOff>19050</xdr:colOff>
                    <xdr:row>9</xdr:row>
                    <xdr:rowOff>171450</xdr:rowOff>
                  </from>
                  <to>
                    <xdr:col>3</xdr:col>
                    <xdr:colOff>76200</xdr:colOff>
                    <xdr:row>10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2" name="Check Box 124">
              <controlPr defaultSize="0" autoFill="0" autoLine="0" autoPict="0">
                <anchor moveWithCells="1">
                  <from>
                    <xdr:col>2</xdr:col>
                    <xdr:colOff>19050</xdr:colOff>
                    <xdr:row>11</xdr:row>
                    <xdr:rowOff>0</xdr:rowOff>
                  </from>
                  <to>
                    <xdr:col>3</xdr:col>
                    <xdr:colOff>76200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3" name="Check Box 125">
              <controlPr defaultSize="0" autoFill="0" autoLine="0" autoPict="0">
                <anchor moveWithCells="1">
                  <from>
                    <xdr:col>2</xdr:col>
                    <xdr:colOff>19050</xdr:colOff>
                    <xdr:row>11</xdr:row>
                    <xdr:rowOff>171450</xdr:rowOff>
                  </from>
                  <to>
                    <xdr:col>3</xdr:col>
                    <xdr:colOff>76200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4" name="Check Box 126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161925</xdr:rowOff>
                  </from>
                  <to>
                    <xdr:col>3</xdr:col>
                    <xdr:colOff>76200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5" name="Check Box 127">
              <controlPr defaultSize="0" autoFill="0" autoLine="0" autoPict="0">
                <anchor moveWithCells="1">
                  <from>
                    <xdr:col>2</xdr:col>
                    <xdr:colOff>19050</xdr:colOff>
                    <xdr:row>13</xdr:row>
                    <xdr:rowOff>171450</xdr:rowOff>
                  </from>
                  <to>
                    <xdr:col>3</xdr:col>
                    <xdr:colOff>76200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6" name="Check Box 128">
              <controlPr defaultSize="0" autoFill="0" autoLine="0" autoPict="0">
                <anchor moveWithCells="1">
                  <from>
                    <xdr:col>2</xdr:col>
                    <xdr:colOff>19050</xdr:colOff>
                    <xdr:row>14</xdr:row>
                    <xdr:rowOff>190500</xdr:rowOff>
                  </from>
                  <to>
                    <xdr:col>3</xdr:col>
                    <xdr:colOff>76200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7" name="Check Box 129">
              <controlPr defaultSize="0" autoFill="0" autoLine="0" autoPict="0">
                <anchor moveWithCells="1">
                  <from>
                    <xdr:col>2</xdr:col>
                    <xdr:colOff>19050</xdr:colOff>
                    <xdr:row>15</xdr:row>
                    <xdr:rowOff>171450</xdr:rowOff>
                  </from>
                  <to>
                    <xdr:col>3</xdr:col>
                    <xdr:colOff>76200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8" name="Check Box 130">
              <controlPr defaultSize="0" autoFill="0" autoLine="0" autoPict="0">
                <anchor moveWithCells="1">
                  <from>
                    <xdr:col>2</xdr:col>
                    <xdr:colOff>19050</xdr:colOff>
                    <xdr:row>16</xdr:row>
                    <xdr:rowOff>171450</xdr:rowOff>
                  </from>
                  <to>
                    <xdr:col>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9" name="Check Box 131">
              <controlPr defaultSize="0" autoFill="0" autoLine="0" autoPict="0">
                <anchor moveWithCells="1">
                  <from>
                    <xdr:col>2</xdr:col>
                    <xdr:colOff>19050</xdr:colOff>
                    <xdr:row>17</xdr:row>
                    <xdr:rowOff>161925</xdr:rowOff>
                  </from>
                  <to>
                    <xdr:col>3</xdr:col>
                    <xdr:colOff>76200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20" name="Check Box 132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180975</xdr:rowOff>
                  </from>
                  <to>
                    <xdr:col>3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21" name="Check Box 133">
              <controlPr defaultSize="0" autoFill="0" autoLine="0" autoPict="0">
                <anchor moveWithCells="1">
                  <from>
                    <xdr:col>2</xdr:col>
                    <xdr:colOff>19050</xdr:colOff>
                    <xdr:row>19</xdr:row>
                    <xdr:rowOff>171450</xdr:rowOff>
                  </from>
                  <to>
                    <xdr:col>3</xdr:col>
                    <xdr:colOff>76200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22" name="Check Box 134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190500</xdr:rowOff>
                  </from>
                  <to>
                    <xdr:col>3</xdr:col>
                    <xdr:colOff>76200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23" name="Check Box 135">
              <controlPr defaultSize="0" autoFill="0" autoLine="0" autoPict="0">
                <anchor moveWithCells="1">
                  <from>
                    <xdr:col>2</xdr:col>
                    <xdr:colOff>19050</xdr:colOff>
                    <xdr:row>21</xdr:row>
                    <xdr:rowOff>171450</xdr:rowOff>
                  </from>
                  <to>
                    <xdr:col>3</xdr:col>
                    <xdr:colOff>76200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24" name="Check Box 136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180975</xdr:rowOff>
                  </from>
                  <to>
                    <xdr:col>3</xdr:col>
                    <xdr:colOff>76200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25" name="Check Box 137">
              <controlPr defaultSize="0" autoFill="0" autoLine="0" autoPict="0">
                <anchor moveWithCells="1">
                  <from>
                    <xdr:col>2</xdr:col>
                    <xdr:colOff>19050</xdr:colOff>
                    <xdr:row>23</xdr:row>
                    <xdr:rowOff>190500</xdr:rowOff>
                  </from>
                  <to>
                    <xdr:col>3</xdr:col>
                    <xdr:colOff>76200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26" name="Check Box 138">
              <controlPr defaultSize="0" autoFill="0" autoLine="0" autoPict="0">
                <anchor moveWithCells="1">
                  <from>
                    <xdr:col>2</xdr:col>
                    <xdr:colOff>19050</xdr:colOff>
                    <xdr:row>24</xdr:row>
                    <xdr:rowOff>171450</xdr:rowOff>
                  </from>
                  <to>
                    <xdr:col>3</xdr:col>
                    <xdr:colOff>76200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CC"/>
    <pageSetUpPr autoPageBreaks="0"/>
  </sheetPr>
  <dimension ref="B1:F35"/>
  <sheetViews>
    <sheetView showGridLines="0" topLeftCell="B12" zoomScale="115" zoomScaleNormal="115" workbookViewId="0">
      <selection activeCell="D11" sqref="D11"/>
    </sheetView>
  </sheetViews>
  <sheetFormatPr baseColWidth="10" defaultColWidth="9.140625" defaultRowHeight="15"/>
  <cols>
    <col min="1" max="1" width="3.7109375" customWidth="1"/>
    <col min="2" max="2" width="20.7109375" customWidth="1"/>
    <col min="3" max="3" width="3.7109375" customWidth="1"/>
    <col min="4" max="4" width="115.42578125" customWidth="1"/>
    <col min="5" max="5" width="8.85546875" customWidth="1"/>
    <col min="6" max="6" width="11.140625" customWidth="1"/>
  </cols>
  <sheetData>
    <row r="1" spans="2:6" ht="15.75" thickBot="1"/>
    <row r="2" spans="2:6" ht="15.75" thickBot="1">
      <c r="B2" s="13" t="s">
        <v>29</v>
      </c>
      <c r="C2" s="2"/>
      <c r="D2" s="21" t="s">
        <v>60</v>
      </c>
    </row>
    <row r="3" spans="2:6" ht="15.75" thickBot="1"/>
    <row r="4" spans="2:6">
      <c r="B4" s="49" t="s">
        <v>31</v>
      </c>
      <c r="C4" s="3"/>
      <c r="D4" s="4" t="s">
        <v>98</v>
      </c>
      <c r="F4" t="b">
        <v>1</v>
      </c>
    </row>
    <row r="5" spans="2:6">
      <c r="B5" s="51"/>
      <c r="C5" s="5"/>
      <c r="D5" s="6" t="s">
        <v>101</v>
      </c>
      <c r="F5" t="b">
        <v>1</v>
      </c>
    </row>
    <row r="6" spans="2:6" ht="15.75" thickBot="1">
      <c r="B6" s="50"/>
      <c r="C6" s="9"/>
      <c r="D6" s="8" t="s">
        <v>108</v>
      </c>
      <c r="F6" t="b">
        <v>1</v>
      </c>
    </row>
    <row r="7" spans="2:6">
      <c r="B7" s="49" t="s">
        <v>33</v>
      </c>
      <c r="C7" s="5"/>
      <c r="D7" s="4" t="s">
        <v>117</v>
      </c>
      <c r="F7" t="b">
        <v>1</v>
      </c>
    </row>
    <row r="8" spans="2:6">
      <c r="B8" s="51"/>
      <c r="C8" s="5"/>
      <c r="D8" s="6" t="s">
        <v>291</v>
      </c>
      <c r="F8" t="b">
        <v>1</v>
      </c>
    </row>
    <row r="9" spans="2:6">
      <c r="B9" s="51"/>
      <c r="C9" s="5"/>
      <c r="D9" s="6" t="s">
        <v>127</v>
      </c>
      <c r="F9" t="b">
        <v>1</v>
      </c>
    </row>
    <row r="10" spans="2:6">
      <c r="B10" s="51"/>
      <c r="C10" s="32" t="b">
        <v>1</v>
      </c>
      <c r="D10" s="6" t="s">
        <v>133</v>
      </c>
      <c r="F10" t="b">
        <f t="shared" ref="F10:F35" si="0">C10</f>
        <v>1</v>
      </c>
    </row>
    <row r="11" spans="2:6">
      <c r="B11" s="51"/>
      <c r="C11" s="32" t="b">
        <v>1</v>
      </c>
      <c r="D11" s="6" t="s">
        <v>271</v>
      </c>
      <c r="F11" t="b">
        <f t="shared" si="0"/>
        <v>1</v>
      </c>
    </row>
    <row r="12" spans="2:6">
      <c r="B12" s="51"/>
      <c r="C12" s="32" t="b">
        <v>0</v>
      </c>
      <c r="D12" s="6" t="s">
        <v>136</v>
      </c>
      <c r="F12" t="b">
        <f t="shared" si="0"/>
        <v>0</v>
      </c>
    </row>
    <row r="13" spans="2:6">
      <c r="B13" s="51"/>
      <c r="C13" s="32" t="b">
        <v>0</v>
      </c>
      <c r="D13" s="6" t="s">
        <v>137</v>
      </c>
      <c r="F13" t="b">
        <f t="shared" si="0"/>
        <v>0</v>
      </c>
    </row>
    <row r="14" spans="2:6" ht="15.75" thickBot="1">
      <c r="B14" s="50"/>
      <c r="C14" s="33" t="b">
        <v>1</v>
      </c>
      <c r="D14" s="8" t="s">
        <v>139</v>
      </c>
      <c r="F14" t="b">
        <f t="shared" si="0"/>
        <v>1</v>
      </c>
    </row>
    <row r="15" spans="2:6">
      <c r="B15" s="49" t="s">
        <v>35</v>
      </c>
      <c r="C15" s="32" t="b">
        <v>0</v>
      </c>
      <c r="D15" s="4" t="s">
        <v>140</v>
      </c>
      <c r="F15" t="b">
        <f t="shared" si="0"/>
        <v>0</v>
      </c>
    </row>
    <row r="16" spans="2:6" ht="15" customHeight="1">
      <c r="B16" s="51"/>
      <c r="C16" s="32" t="b">
        <v>0</v>
      </c>
      <c r="D16" s="6" t="s">
        <v>142</v>
      </c>
      <c r="F16" t="b">
        <f t="shared" si="0"/>
        <v>0</v>
      </c>
    </row>
    <row r="17" spans="2:6">
      <c r="B17" s="51"/>
      <c r="C17" s="32" t="b">
        <v>0</v>
      </c>
      <c r="D17" s="6" t="s">
        <v>144</v>
      </c>
      <c r="F17" t="b">
        <f t="shared" si="0"/>
        <v>0</v>
      </c>
    </row>
    <row r="18" spans="2:6">
      <c r="B18" s="51"/>
      <c r="C18" s="32" t="b">
        <v>0</v>
      </c>
      <c r="D18" s="6" t="s">
        <v>147</v>
      </c>
      <c r="F18" t="b">
        <f t="shared" si="0"/>
        <v>0</v>
      </c>
    </row>
    <row r="19" spans="2:6">
      <c r="B19" s="51"/>
      <c r="C19" s="32" t="b">
        <v>0</v>
      </c>
      <c r="D19" s="6" t="s">
        <v>148</v>
      </c>
      <c r="F19" t="b">
        <f t="shared" si="0"/>
        <v>0</v>
      </c>
    </row>
    <row r="20" spans="2:6">
      <c r="B20" s="51"/>
      <c r="C20" s="32" t="b">
        <v>0</v>
      </c>
      <c r="D20" s="6" t="s">
        <v>151</v>
      </c>
      <c r="F20" t="b">
        <f t="shared" si="0"/>
        <v>0</v>
      </c>
    </row>
    <row r="21" spans="2:6">
      <c r="B21" s="51"/>
      <c r="C21" s="38" t="b">
        <v>0</v>
      </c>
      <c r="D21" s="6" t="s">
        <v>154</v>
      </c>
      <c r="F21" t="b">
        <f t="shared" si="0"/>
        <v>0</v>
      </c>
    </row>
    <row r="22" spans="2:6">
      <c r="B22" s="51"/>
      <c r="C22" s="38" t="b">
        <v>0</v>
      </c>
      <c r="D22" s="6" t="s">
        <v>155</v>
      </c>
      <c r="F22" t="b">
        <f t="shared" si="0"/>
        <v>0</v>
      </c>
    </row>
    <row r="23" spans="2:6" ht="15.75" thickBot="1">
      <c r="B23" s="50"/>
      <c r="C23" s="39" t="b">
        <v>0</v>
      </c>
      <c r="D23" s="8" t="s">
        <v>157</v>
      </c>
      <c r="F23" t="b">
        <f t="shared" si="0"/>
        <v>0</v>
      </c>
    </row>
    <row r="24" spans="2:6">
      <c r="B24" s="49" t="s">
        <v>36</v>
      </c>
      <c r="C24" s="38" t="b">
        <v>0</v>
      </c>
      <c r="D24" s="4" t="s">
        <v>159</v>
      </c>
      <c r="F24" t="b">
        <f t="shared" si="0"/>
        <v>0</v>
      </c>
    </row>
    <row r="25" spans="2:6">
      <c r="B25" s="51"/>
      <c r="C25" s="40" t="b">
        <v>0</v>
      </c>
      <c r="D25" s="6" t="s">
        <v>163</v>
      </c>
      <c r="F25" t="b">
        <f t="shared" si="0"/>
        <v>0</v>
      </c>
    </row>
    <row r="26" spans="2:6">
      <c r="B26" s="51"/>
      <c r="C26" s="40" t="b">
        <v>0</v>
      </c>
      <c r="D26" s="6" t="s">
        <v>169</v>
      </c>
      <c r="F26" t="b">
        <f t="shared" si="0"/>
        <v>0</v>
      </c>
    </row>
    <row r="27" spans="2:6">
      <c r="B27" s="51"/>
      <c r="C27" s="38" t="b">
        <v>0</v>
      </c>
      <c r="D27" s="6" t="s">
        <v>171</v>
      </c>
      <c r="F27" t="b">
        <f t="shared" si="0"/>
        <v>0</v>
      </c>
    </row>
    <row r="28" spans="2:6" ht="15.75" thickBot="1">
      <c r="B28" s="50"/>
      <c r="C28" s="39" t="b">
        <v>0</v>
      </c>
      <c r="D28" s="8" t="s">
        <v>172</v>
      </c>
      <c r="F28" t="b">
        <f t="shared" si="0"/>
        <v>0</v>
      </c>
    </row>
    <row r="29" spans="2:6">
      <c r="B29" s="49" t="s">
        <v>26</v>
      </c>
      <c r="C29" s="38" t="b">
        <v>0</v>
      </c>
      <c r="D29" s="4" t="s">
        <v>176</v>
      </c>
      <c r="F29" t="b">
        <f t="shared" si="0"/>
        <v>0</v>
      </c>
    </row>
    <row r="30" spans="2:6">
      <c r="B30" s="51"/>
      <c r="C30" s="38" t="b">
        <v>0</v>
      </c>
      <c r="D30" s="6" t="s">
        <v>180</v>
      </c>
      <c r="F30" t="b">
        <f t="shared" si="0"/>
        <v>0</v>
      </c>
    </row>
    <row r="31" spans="2:6">
      <c r="B31" s="51"/>
      <c r="C31" s="38" t="b">
        <v>0</v>
      </c>
      <c r="D31" s="6" t="s">
        <v>181</v>
      </c>
      <c r="F31" t="b">
        <f t="shared" si="0"/>
        <v>0</v>
      </c>
    </row>
    <row r="32" spans="2:6" ht="15.75" thickBot="1">
      <c r="B32" s="50"/>
      <c r="C32" s="39" t="b">
        <v>0</v>
      </c>
      <c r="D32" s="8" t="s">
        <v>187</v>
      </c>
      <c r="F32" t="b">
        <f t="shared" si="0"/>
        <v>0</v>
      </c>
    </row>
    <row r="33" spans="2:6" ht="25.5">
      <c r="B33" s="49" t="s">
        <v>39</v>
      </c>
      <c r="C33" s="40" t="b">
        <v>0</v>
      </c>
      <c r="D33" s="6" t="s">
        <v>190</v>
      </c>
      <c r="F33" t="b">
        <f t="shared" si="0"/>
        <v>0</v>
      </c>
    </row>
    <row r="34" spans="2:6">
      <c r="B34" s="51"/>
      <c r="C34" s="38" t="b">
        <v>0</v>
      </c>
      <c r="D34" s="6" t="s">
        <v>192</v>
      </c>
      <c r="F34" t="b">
        <f t="shared" si="0"/>
        <v>0</v>
      </c>
    </row>
    <row r="35" spans="2:6" ht="15.75" thickBot="1">
      <c r="B35" s="50"/>
      <c r="C35" s="39" t="b">
        <v>0</v>
      </c>
      <c r="D35" s="8" t="s">
        <v>193</v>
      </c>
      <c r="F35" t="b">
        <f t="shared" si="0"/>
        <v>0</v>
      </c>
    </row>
  </sheetData>
  <mergeCells count="6">
    <mergeCell ref="B33:B35"/>
    <mergeCell ref="B4:B6"/>
    <mergeCell ref="B7:B14"/>
    <mergeCell ref="B15:B23"/>
    <mergeCell ref="B24:B28"/>
    <mergeCell ref="B29:B32"/>
  </mergeCells>
  <conditionalFormatting sqref="B9:B23">
    <cfRule type="expression" dxfId="32" priority="4">
      <formula>IF(COUNTIF(F9:F17,FALSE)&gt;0,FALSE,TRUE)</formula>
    </cfRule>
  </conditionalFormatting>
  <conditionalFormatting sqref="B24:B28">
    <cfRule type="expression" dxfId="31" priority="3">
      <formula>IF(COUNTIF(F24:F28,FALSE)&gt;0,FALSE,TRUE)</formula>
    </cfRule>
  </conditionalFormatting>
  <conditionalFormatting sqref="B29:B32">
    <cfRule type="expression" dxfId="30" priority="2">
      <formula>IF(COUNTIF(F29:F32,FALSE)&gt;0,FALSE,TRUE)</formula>
    </cfRule>
  </conditionalFormatting>
  <conditionalFormatting sqref="B33:B35 B4:B6">
    <cfRule type="expression" dxfId="29" priority="1">
      <formula>IF(COUNTIF(F4:F6,FALSE)&gt;0,FALSE,TRUE)</formula>
    </cfRule>
  </conditionalFormatting>
  <conditionalFormatting sqref="D4:D35">
    <cfRule type="expression" dxfId="28" priority="8">
      <formula>IF(COUNTIF(F4:F4,FALSE)&gt;0,FALSE,TRUE)</formula>
    </cfRule>
  </conditionalFormatting>
  <conditionalFormatting sqref="B7:B8">
    <cfRule type="expression" dxfId="27" priority="133">
      <formula>IF(COUNTIF(F7:F14,FALSE)&gt;0,FALSE,TRUE)</formula>
    </cfRule>
  </conditionalFormatting>
  <hyperlinks>
    <hyperlink ref="D2" location="Overview!B2" display="Back to Overview" xr:uid="{00000000-0004-0000-0300-000000000000}"/>
  </hyperlinks>
  <pageMargins left="0.15" right="0.15" top="0.75" bottom="0.75" header="0" footer="0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2</xdr:col>
                    <xdr:colOff>28575</xdr:colOff>
                    <xdr:row>2</xdr:row>
                    <xdr:rowOff>180975</xdr:rowOff>
                  </from>
                  <to>
                    <xdr:col>3</xdr:col>
                    <xdr:colOff>38100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2</xdr:col>
                    <xdr:colOff>28575</xdr:colOff>
                    <xdr:row>3</xdr:row>
                    <xdr:rowOff>180975</xdr:rowOff>
                  </from>
                  <to>
                    <xdr:col>3</xdr:col>
                    <xdr:colOff>38100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2</xdr:col>
                    <xdr:colOff>28575</xdr:colOff>
                    <xdr:row>5</xdr:row>
                    <xdr:rowOff>0</xdr:rowOff>
                  </from>
                  <to>
                    <xdr:col>3</xdr:col>
                    <xdr:colOff>38100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2</xdr:col>
                    <xdr:colOff>28575</xdr:colOff>
                    <xdr:row>5</xdr:row>
                    <xdr:rowOff>180975</xdr:rowOff>
                  </from>
                  <to>
                    <xdr:col>3</xdr:col>
                    <xdr:colOff>38100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2</xdr:col>
                    <xdr:colOff>28575</xdr:colOff>
                    <xdr:row>6</xdr:row>
                    <xdr:rowOff>171450</xdr:rowOff>
                  </from>
                  <to>
                    <xdr:col>3</xdr:col>
                    <xdr:colOff>38100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2</xdr:col>
                    <xdr:colOff>28575</xdr:colOff>
                    <xdr:row>8</xdr:row>
                    <xdr:rowOff>0</xdr:rowOff>
                  </from>
                  <to>
                    <xdr:col>3</xdr:col>
                    <xdr:colOff>38100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CC"/>
    <pageSetUpPr autoPageBreaks="0"/>
  </sheetPr>
  <dimension ref="B1:F34"/>
  <sheetViews>
    <sheetView showGridLines="0" showRowColHeaders="0" workbookViewId="0">
      <selection activeCell="A20" sqref="A20"/>
    </sheetView>
  </sheetViews>
  <sheetFormatPr baseColWidth="10" defaultColWidth="9.140625" defaultRowHeight="15"/>
  <cols>
    <col min="1" max="1" width="3.7109375" customWidth="1"/>
    <col min="2" max="2" width="20.7109375" customWidth="1"/>
    <col min="3" max="3" width="3.7109375" customWidth="1"/>
    <col min="4" max="4" width="115.42578125" customWidth="1"/>
    <col min="6" max="6" width="9.140625" hidden="1" customWidth="1"/>
  </cols>
  <sheetData>
    <row r="1" spans="2:6" ht="15.75" thickBot="1"/>
    <row r="2" spans="2:6" ht="15.75" thickBot="1">
      <c r="B2" s="13" t="s">
        <v>30</v>
      </c>
      <c r="C2" s="2"/>
      <c r="D2" s="21" t="s">
        <v>60</v>
      </c>
    </row>
    <row r="3" spans="2:6" ht="15.75" thickBot="1"/>
    <row r="4" spans="2:6">
      <c r="B4" s="49" t="s">
        <v>32</v>
      </c>
      <c r="C4" s="3"/>
      <c r="D4" s="4" t="s">
        <v>141</v>
      </c>
      <c r="F4" t="b">
        <v>1</v>
      </c>
    </row>
    <row r="5" spans="2:6">
      <c r="B5" s="51"/>
      <c r="C5" s="5"/>
      <c r="D5" s="6" t="s">
        <v>146</v>
      </c>
      <c r="F5" t="b">
        <v>1</v>
      </c>
    </row>
    <row r="6" spans="2:6">
      <c r="B6" s="51"/>
      <c r="C6" s="5"/>
      <c r="D6" s="6" t="s">
        <v>272</v>
      </c>
      <c r="F6" t="b">
        <v>1</v>
      </c>
    </row>
    <row r="7" spans="2:6">
      <c r="B7" s="51"/>
      <c r="C7" s="5"/>
      <c r="D7" s="6" t="s">
        <v>150</v>
      </c>
      <c r="F7" t="b">
        <v>0</v>
      </c>
    </row>
    <row r="8" spans="2:6">
      <c r="B8" s="51"/>
      <c r="C8" s="5"/>
      <c r="D8" s="6" t="s">
        <v>152</v>
      </c>
      <c r="F8" t="b">
        <v>1</v>
      </c>
    </row>
    <row r="9" spans="2:6" ht="15.75" thickBot="1">
      <c r="B9" s="50"/>
      <c r="C9" s="9"/>
      <c r="D9" s="8" t="s">
        <v>292</v>
      </c>
      <c r="F9" t="b">
        <v>1</v>
      </c>
    </row>
    <row r="10" spans="2:6">
      <c r="B10" s="49" t="s">
        <v>34</v>
      </c>
      <c r="C10" s="5"/>
      <c r="D10" s="4" t="s">
        <v>160</v>
      </c>
      <c r="F10" t="b">
        <v>0</v>
      </c>
    </row>
    <row r="11" spans="2:6">
      <c r="B11" s="51"/>
      <c r="C11" s="5"/>
      <c r="D11" s="6" t="s">
        <v>161</v>
      </c>
      <c r="F11" t="b">
        <v>0</v>
      </c>
    </row>
    <row r="12" spans="2:6">
      <c r="B12" s="51"/>
      <c r="C12" s="5"/>
      <c r="D12" s="6" t="s">
        <v>164</v>
      </c>
      <c r="F12" t="b">
        <v>0</v>
      </c>
    </row>
    <row r="13" spans="2:6">
      <c r="B13" s="51"/>
      <c r="C13" s="5"/>
      <c r="D13" s="6" t="s">
        <v>166</v>
      </c>
      <c r="F13" t="b">
        <v>0</v>
      </c>
    </row>
    <row r="14" spans="2:6">
      <c r="B14" s="51"/>
      <c r="C14" s="5"/>
      <c r="D14" s="6" t="s">
        <v>168</v>
      </c>
      <c r="F14" t="b">
        <v>0</v>
      </c>
    </row>
    <row r="15" spans="2:6" ht="15.75" thickBot="1">
      <c r="B15" s="50"/>
      <c r="C15" s="9"/>
      <c r="D15" s="8" t="s">
        <v>173</v>
      </c>
      <c r="F15" t="b">
        <v>0</v>
      </c>
    </row>
    <row r="16" spans="2:6">
      <c r="B16" s="49" t="s">
        <v>61</v>
      </c>
      <c r="C16" s="5"/>
      <c r="D16" s="6" t="s">
        <v>174</v>
      </c>
      <c r="F16" t="b">
        <v>0</v>
      </c>
    </row>
    <row r="17" spans="2:6">
      <c r="B17" s="51"/>
      <c r="C17" s="5"/>
      <c r="D17" s="6" t="s">
        <v>175</v>
      </c>
      <c r="F17" t="b">
        <v>0</v>
      </c>
    </row>
    <row r="18" spans="2:6" ht="15" customHeight="1">
      <c r="B18" s="51"/>
      <c r="C18" s="5"/>
      <c r="D18" s="6" t="s">
        <v>177</v>
      </c>
      <c r="F18" t="b">
        <v>0</v>
      </c>
    </row>
    <row r="19" spans="2:6">
      <c r="B19" s="51"/>
      <c r="C19" s="5"/>
      <c r="D19" s="6" t="s">
        <v>182</v>
      </c>
      <c r="F19" t="b">
        <v>0</v>
      </c>
    </row>
    <row r="20" spans="2:6">
      <c r="B20" s="51"/>
      <c r="C20" s="5"/>
      <c r="D20" s="6" t="s">
        <v>183</v>
      </c>
      <c r="F20" t="b">
        <v>0</v>
      </c>
    </row>
    <row r="21" spans="2:6">
      <c r="B21" s="51"/>
      <c r="C21" s="5"/>
      <c r="D21" s="6" t="s">
        <v>186</v>
      </c>
      <c r="F21" t="b">
        <v>0</v>
      </c>
    </row>
    <row r="22" spans="2:6" ht="15.75" thickBot="1">
      <c r="B22" s="50"/>
      <c r="C22" s="9"/>
      <c r="D22" s="8" t="s">
        <v>189</v>
      </c>
      <c r="F22" t="b">
        <v>0</v>
      </c>
    </row>
    <row r="23" spans="2:6">
      <c r="B23" s="49" t="s">
        <v>37</v>
      </c>
      <c r="C23" s="1"/>
      <c r="D23" s="6" t="s">
        <v>194</v>
      </c>
      <c r="F23" t="b">
        <v>0</v>
      </c>
    </row>
    <row r="24" spans="2:6">
      <c r="B24" s="51"/>
      <c r="C24" s="1"/>
      <c r="D24" s="6" t="s">
        <v>197</v>
      </c>
      <c r="F24" t="b">
        <v>0</v>
      </c>
    </row>
    <row r="25" spans="2:6">
      <c r="B25" s="51"/>
      <c r="C25" s="1"/>
      <c r="D25" s="6" t="s">
        <v>198</v>
      </c>
      <c r="F25" t="b">
        <v>0</v>
      </c>
    </row>
    <row r="26" spans="2:6" ht="15.75" thickBot="1">
      <c r="B26" s="50"/>
      <c r="C26" s="10"/>
      <c r="D26" s="8" t="s">
        <v>199</v>
      </c>
      <c r="F26" t="b">
        <v>0</v>
      </c>
    </row>
    <row r="27" spans="2:6">
      <c r="B27" s="49" t="s">
        <v>38</v>
      </c>
      <c r="C27" s="1"/>
      <c r="D27" s="4" t="s">
        <v>200</v>
      </c>
      <c r="F27" t="b">
        <v>0</v>
      </c>
    </row>
    <row r="28" spans="2:6">
      <c r="B28" s="51"/>
      <c r="C28" s="1"/>
      <c r="D28" s="6" t="s">
        <v>202</v>
      </c>
      <c r="F28" t="b">
        <v>0</v>
      </c>
    </row>
    <row r="29" spans="2:6" ht="15.75" thickBot="1">
      <c r="B29" s="50"/>
      <c r="C29" s="10"/>
      <c r="D29" s="8" t="s">
        <v>203</v>
      </c>
      <c r="F29" t="b">
        <v>0</v>
      </c>
    </row>
    <row r="30" spans="2:6">
      <c r="B30" s="49" t="s">
        <v>40</v>
      </c>
      <c r="C30" s="1"/>
      <c r="D30" s="4" t="s">
        <v>204</v>
      </c>
      <c r="F30" t="b">
        <v>0</v>
      </c>
    </row>
    <row r="31" spans="2:6">
      <c r="B31" s="51"/>
      <c r="D31" s="6" t="s">
        <v>206</v>
      </c>
      <c r="F31" t="b">
        <v>0</v>
      </c>
    </row>
    <row r="32" spans="2:6">
      <c r="B32" s="51"/>
      <c r="C32" s="1"/>
      <c r="D32" s="6" t="s">
        <v>211</v>
      </c>
      <c r="F32" t="b">
        <v>0</v>
      </c>
    </row>
    <row r="33" spans="2:6" ht="15.75" thickBot="1">
      <c r="B33" s="50"/>
      <c r="C33" s="10"/>
      <c r="D33" s="8" t="s">
        <v>214</v>
      </c>
      <c r="F33" t="b">
        <v>0</v>
      </c>
    </row>
    <row r="34" spans="2:6">
      <c r="B34" s="11"/>
    </row>
  </sheetData>
  <mergeCells count="6">
    <mergeCell ref="B30:B33"/>
    <mergeCell ref="B4:B9"/>
    <mergeCell ref="B10:B15"/>
    <mergeCell ref="B16:B22"/>
    <mergeCell ref="B23:B26"/>
    <mergeCell ref="B27:B29"/>
  </mergeCells>
  <conditionalFormatting sqref="B4:B15">
    <cfRule type="expression" dxfId="26" priority="5">
      <formula>IF(COUNTIF(F4:F9,FALSE)&gt;0,FALSE,TRUE)</formula>
    </cfRule>
  </conditionalFormatting>
  <conditionalFormatting sqref="B16:B22">
    <cfRule type="expression" dxfId="25" priority="4">
      <formula>IF(COUNTIF(F16:F22,FALSE)&gt;0,FALSE,TRUE)</formula>
    </cfRule>
  </conditionalFormatting>
  <conditionalFormatting sqref="B23:B26">
    <cfRule type="expression" dxfId="24" priority="3">
      <formula>IF(COUNTIF(F23:F26,FALSE)&gt;0,FALSE,TRUE)</formula>
    </cfRule>
  </conditionalFormatting>
  <conditionalFormatting sqref="B27:B29">
    <cfRule type="expression" dxfId="23" priority="2">
      <formula>IF(COUNTIF(F27:F29,FALSE)&gt;0,FALSE,TRUE)</formula>
    </cfRule>
  </conditionalFormatting>
  <conditionalFormatting sqref="B30:B33">
    <cfRule type="expression" dxfId="22" priority="1">
      <formula>IF(COUNTIF(F30:F33,FALSE)&gt;0,FALSE,TRUE)</formula>
    </cfRule>
  </conditionalFormatting>
  <conditionalFormatting sqref="D4:D33">
    <cfRule type="expression" dxfId="21" priority="7">
      <formula>IF(COUNTIF(F4:F4,FALSE)&gt;0,FALSE,TRUE)</formula>
    </cfRule>
  </conditionalFormatting>
  <hyperlinks>
    <hyperlink ref="D2" location="Overview!B2" display="Back to Overview" xr:uid="{00000000-0004-0000-0400-000000000000}"/>
  </hyperlinks>
  <pageMargins left="0.15" right="0.15" top="0.75" bottom="0.75" header="0" footer="0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2</xdr:col>
                    <xdr:colOff>19050</xdr:colOff>
                    <xdr:row>2</xdr:row>
                    <xdr:rowOff>190500</xdr:rowOff>
                  </from>
                  <to>
                    <xdr:col>3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2</xdr:col>
                    <xdr:colOff>19050</xdr:colOff>
                    <xdr:row>3</xdr:row>
                    <xdr:rowOff>180975</xdr:rowOff>
                  </from>
                  <to>
                    <xdr:col>3</xdr:col>
                    <xdr:colOff>76200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171450</xdr:rowOff>
                  </from>
                  <to>
                    <xdr:col>3</xdr:col>
                    <xdr:colOff>76200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171450</xdr:rowOff>
                  </from>
                  <to>
                    <xdr:col>3</xdr:col>
                    <xdr:colOff>76200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171450</xdr:rowOff>
                  </from>
                  <to>
                    <xdr:col>3</xdr:col>
                    <xdr:colOff>76200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2</xdr:col>
                    <xdr:colOff>19050</xdr:colOff>
                    <xdr:row>7</xdr:row>
                    <xdr:rowOff>180975</xdr:rowOff>
                  </from>
                  <to>
                    <xdr:col>3</xdr:col>
                    <xdr:colOff>76200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180975</xdr:rowOff>
                  </from>
                  <to>
                    <xdr:col>3</xdr:col>
                    <xdr:colOff>76200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2</xdr:col>
                    <xdr:colOff>19050</xdr:colOff>
                    <xdr:row>9</xdr:row>
                    <xdr:rowOff>180975</xdr:rowOff>
                  </from>
                  <to>
                    <xdr:col>3</xdr:col>
                    <xdr:colOff>76200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180975</xdr:rowOff>
                  </from>
                  <to>
                    <xdr:col>3</xdr:col>
                    <xdr:colOff>76200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2</xdr:col>
                    <xdr:colOff>19050</xdr:colOff>
                    <xdr:row>11</xdr:row>
                    <xdr:rowOff>180975</xdr:rowOff>
                  </from>
                  <to>
                    <xdr:col>3</xdr:col>
                    <xdr:colOff>76200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180975</xdr:rowOff>
                  </from>
                  <to>
                    <xdr:col>3</xdr:col>
                    <xdr:colOff>76200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2</xdr:col>
                    <xdr:colOff>19050</xdr:colOff>
                    <xdr:row>13</xdr:row>
                    <xdr:rowOff>180975</xdr:rowOff>
                  </from>
                  <to>
                    <xdr:col>3</xdr:col>
                    <xdr:colOff>76200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2</xdr:col>
                    <xdr:colOff>19050</xdr:colOff>
                    <xdr:row>14</xdr:row>
                    <xdr:rowOff>190500</xdr:rowOff>
                  </from>
                  <to>
                    <xdr:col>3</xdr:col>
                    <xdr:colOff>76200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2</xdr:col>
                    <xdr:colOff>19050</xdr:colOff>
                    <xdr:row>15</xdr:row>
                    <xdr:rowOff>180975</xdr:rowOff>
                  </from>
                  <to>
                    <xdr:col>3</xdr:col>
                    <xdr:colOff>76200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2</xdr:col>
                    <xdr:colOff>19050</xdr:colOff>
                    <xdr:row>16</xdr:row>
                    <xdr:rowOff>180975</xdr:rowOff>
                  </from>
                  <to>
                    <xdr:col>3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2</xdr:col>
                    <xdr:colOff>19050</xdr:colOff>
                    <xdr:row>17</xdr:row>
                    <xdr:rowOff>180975</xdr:rowOff>
                  </from>
                  <to>
                    <xdr:col>3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180975</xdr:rowOff>
                  </from>
                  <to>
                    <xdr:col>3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2</xdr:col>
                    <xdr:colOff>19050</xdr:colOff>
                    <xdr:row>19</xdr:row>
                    <xdr:rowOff>180975</xdr:rowOff>
                  </from>
                  <to>
                    <xdr:col>3</xdr:col>
                    <xdr:colOff>76200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171450</xdr:rowOff>
                  </from>
                  <to>
                    <xdr:col>3</xdr:col>
                    <xdr:colOff>76200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2</xdr:col>
                    <xdr:colOff>19050</xdr:colOff>
                    <xdr:row>21</xdr:row>
                    <xdr:rowOff>180975</xdr:rowOff>
                  </from>
                  <to>
                    <xdr:col>3</xdr:col>
                    <xdr:colOff>76200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171450</xdr:rowOff>
                  </from>
                  <to>
                    <xdr:col>3</xdr:col>
                    <xdr:colOff>76200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2</xdr:col>
                    <xdr:colOff>19050</xdr:colOff>
                    <xdr:row>23</xdr:row>
                    <xdr:rowOff>171450</xdr:rowOff>
                  </from>
                  <to>
                    <xdr:col>3</xdr:col>
                    <xdr:colOff>76200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2</xdr:col>
                    <xdr:colOff>19050</xdr:colOff>
                    <xdr:row>24</xdr:row>
                    <xdr:rowOff>180975</xdr:rowOff>
                  </from>
                  <to>
                    <xdr:col>3</xdr:col>
                    <xdr:colOff>76200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2</xdr:col>
                    <xdr:colOff>19050</xdr:colOff>
                    <xdr:row>25</xdr:row>
                    <xdr:rowOff>190500</xdr:rowOff>
                  </from>
                  <to>
                    <xdr:col>3</xdr:col>
                    <xdr:colOff>76200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2</xdr:col>
                    <xdr:colOff>19050</xdr:colOff>
                    <xdr:row>26</xdr:row>
                    <xdr:rowOff>171450</xdr:rowOff>
                  </from>
                  <to>
                    <xdr:col>3</xdr:col>
                    <xdr:colOff>76200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2</xdr:col>
                    <xdr:colOff>19050</xdr:colOff>
                    <xdr:row>27</xdr:row>
                    <xdr:rowOff>171450</xdr:rowOff>
                  </from>
                  <to>
                    <xdr:col>3</xdr:col>
                    <xdr:colOff>76200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2</xdr:col>
                    <xdr:colOff>19050</xdr:colOff>
                    <xdr:row>28</xdr:row>
                    <xdr:rowOff>180975</xdr:rowOff>
                  </from>
                  <to>
                    <xdr:col>3</xdr:col>
                    <xdr:colOff>76200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2</xdr:col>
                    <xdr:colOff>19050</xdr:colOff>
                    <xdr:row>29</xdr:row>
                    <xdr:rowOff>171450</xdr:rowOff>
                  </from>
                  <to>
                    <xdr:col>3</xdr:col>
                    <xdr:colOff>76200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2</xdr:col>
                    <xdr:colOff>19050</xdr:colOff>
                    <xdr:row>30</xdr:row>
                    <xdr:rowOff>171450</xdr:rowOff>
                  </from>
                  <to>
                    <xdr:col>3</xdr:col>
                    <xdr:colOff>76200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2</xdr:col>
                    <xdr:colOff>19050</xdr:colOff>
                    <xdr:row>31</xdr:row>
                    <xdr:rowOff>171450</xdr:rowOff>
                  </from>
                  <to>
                    <xdr:col>3</xdr:col>
                    <xdr:colOff>76200</xdr:colOff>
                    <xdr:row>33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79998168889431442"/>
    <pageSetUpPr autoPageBreaks="0"/>
  </sheetPr>
  <dimension ref="B1:F39"/>
  <sheetViews>
    <sheetView showGridLines="0" topLeftCell="A3" zoomScaleNormal="100" workbookViewId="0">
      <selection activeCell="E26" sqref="E26"/>
    </sheetView>
  </sheetViews>
  <sheetFormatPr baseColWidth="10" defaultColWidth="9.140625" defaultRowHeight="15"/>
  <cols>
    <col min="1" max="1" width="3.7109375" customWidth="1"/>
    <col min="2" max="2" width="20.7109375" customWidth="1"/>
    <col min="3" max="3" width="3.7109375" customWidth="1"/>
    <col min="4" max="4" width="115.42578125" customWidth="1"/>
    <col min="6" max="6" width="0" hidden="1" customWidth="1"/>
  </cols>
  <sheetData>
    <row r="1" spans="2:6" ht="15.75" thickBot="1"/>
    <row r="2" spans="2:6" ht="15.75" thickBot="1">
      <c r="B2" s="12" t="s">
        <v>41</v>
      </c>
      <c r="C2" s="2"/>
      <c r="D2" s="21" t="s">
        <v>60</v>
      </c>
    </row>
    <row r="3" spans="2:6" ht="15.75" thickBot="1"/>
    <row r="4" spans="2:6">
      <c r="B4" s="49" t="s">
        <v>44</v>
      </c>
      <c r="C4" s="3"/>
      <c r="D4" s="4" t="s">
        <v>273</v>
      </c>
      <c r="F4" t="b">
        <v>1</v>
      </c>
    </row>
    <row r="5" spans="2:6">
      <c r="B5" s="51"/>
      <c r="C5" s="5"/>
      <c r="D5" s="6" t="s">
        <v>145</v>
      </c>
      <c r="F5" t="b">
        <v>1</v>
      </c>
    </row>
    <row r="6" spans="2:6">
      <c r="B6" s="51"/>
      <c r="C6" s="5"/>
      <c r="D6" s="6" t="s">
        <v>274</v>
      </c>
      <c r="F6" t="b">
        <v>1</v>
      </c>
    </row>
    <row r="7" spans="2:6">
      <c r="B7" s="51"/>
      <c r="C7" s="5"/>
      <c r="D7" s="6" t="s">
        <v>165</v>
      </c>
      <c r="F7" t="b">
        <v>1</v>
      </c>
    </row>
    <row r="8" spans="2:6" ht="15.75" thickBot="1">
      <c r="B8" s="50"/>
      <c r="C8" s="9"/>
      <c r="D8" s="8" t="s">
        <v>170</v>
      </c>
      <c r="F8" t="b">
        <v>1</v>
      </c>
    </row>
    <row r="9" spans="2:6">
      <c r="B9" s="49" t="s">
        <v>47</v>
      </c>
      <c r="C9" s="5"/>
      <c r="D9" s="4" t="s">
        <v>178</v>
      </c>
      <c r="F9" t="b">
        <v>1</v>
      </c>
    </row>
    <row r="10" spans="2:6">
      <c r="B10" s="51"/>
      <c r="C10" s="5"/>
      <c r="D10" s="6" t="s">
        <v>179</v>
      </c>
      <c r="F10" t="b">
        <v>1</v>
      </c>
    </row>
    <row r="11" spans="2:6">
      <c r="B11" s="51"/>
      <c r="C11" s="5"/>
      <c r="D11" s="6" t="s">
        <v>184</v>
      </c>
      <c r="F11" t="b">
        <v>1</v>
      </c>
    </row>
    <row r="12" spans="2:6">
      <c r="B12" s="51"/>
      <c r="C12" s="5"/>
      <c r="D12" s="6" t="s">
        <v>185</v>
      </c>
      <c r="F12" t="b">
        <v>1</v>
      </c>
    </row>
    <row r="13" spans="2:6">
      <c r="B13" s="51"/>
      <c r="C13" s="5"/>
      <c r="D13" s="6" t="s">
        <v>188</v>
      </c>
      <c r="F13" t="b">
        <v>0</v>
      </c>
    </row>
    <row r="14" spans="2:6">
      <c r="B14" s="51"/>
      <c r="C14" s="5"/>
      <c r="D14" s="6" t="s">
        <v>191</v>
      </c>
      <c r="F14" t="b">
        <v>0</v>
      </c>
    </row>
    <row r="15" spans="2:6">
      <c r="B15" s="51"/>
      <c r="C15" s="5"/>
      <c r="D15" s="6" t="s">
        <v>195</v>
      </c>
      <c r="F15" t="b">
        <v>1</v>
      </c>
    </row>
    <row r="16" spans="2:6" ht="15" customHeight="1">
      <c r="B16" s="51"/>
      <c r="C16" s="5"/>
      <c r="D16" s="6" t="s">
        <v>196</v>
      </c>
      <c r="F16" t="b">
        <v>1</v>
      </c>
    </row>
    <row r="17" spans="2:6">
      <c r="B17" s="51"/>
      <c r="C17" s="5"/>
      <c r="D17" s="6" t="s">
        <v>275</v>
      </c>
      <c r="F17" t="b">
        <v>0</v>
      </c>
    </row>
    <row r="18" spans="2:6">
      <c r="B18" s="51"/>
      <c r="C18" s="5"/>
      <c r="D18" s="6" t="s">
        <v>201</v>
      </c>
      <c r="F18" t="b">
        <v>1</v>
      </c>
    </row>
    <row r="19" spans="2:6" ht="15.75" thickBot="1">
      <c r="B19" s="50"/>
      <c r="C19" s="9"/>
      <c r="D19" s="8" t="s">
        <v>293</v>
      </c>
      <c r="F19" t="b">
        <v>1</v>
      </c>
    </row>
    <row r="20" spans="2:6">
      <c r="B20" s="49" t="s">
        <v>50</v>
      </c>
      <c r="D20" s="4" t="s">
        <v>205</v>
      </c>
      <c r="F20" t="b">
        <v>0</v>
      </c>
    </row>
    <row r="21" spans="2:6">
      <c r="B21" s="51"/>
      <c r="D21" s="6" t="s">
        <v>207</v>
      </c>
      <c r="F21" t="b">
        <v>0</v>
      </c>
    </row>
    <row r="22" spans="2:6">
      <c r="B22" s="51"/>
      <c r="C22" s="1"/>
      <c r="D22" s="6" t="s">
        <v>208</v>
      </c>
      <c r="F22" t="b">
        <v>0</v>
      </c>
    </row>
    <row r="23" spans="2:6" ht="15.75" thickBot="1">
      <c r="B23" s="50"/>
      <c r="C23" s="10"/>
      <c r="D23" s="8" t="s">
        <v>209</v>
      </c>
      <c r="F23" t="b">
        <v>0</v>
      </c>
    </row>
    <row r="24" spans="2:6">
      <c r="B24" s="49" t="s">
        <v>53</v>
      </c>
      <c r="C24" s="1"/>
      <c r="D24" s="4" t="s">
        <v>210</v>
      </c>
      <c r="F24" t="b">
        <v>0</v>
      </c>
    </row>
    <row r="25" spans="2:6">
      <c r="B25" s="51"/>
      <c r="C25" s="1"/>
      <c r="D25" s="6" t="s">
        <v>212</v>
      </c>
      <c r="F25" t="b">
        <v>0</v>
      </c>
    </row>
    <row r="26" spans="2:6">
      <c r="B26" s="51"/>
      <c r="D26" s="6" t="s">
        <v>213</v>
      </c>
      <c r="F26" t="b">
        <v>0</v>
      </c>
    </row>
    <row r="27" spans="2:6">
      <c r="B27" s="51"/>
      <c r="C27" s="1"/>
      <c r="D27" s="6" t="s">
        <v>216</v>
      </c>
      <c r="F27" t="b">
        <v>0</v>
      </c>
    </row>
    <row r="28" spans="2:6">
      <c r="B28" s="51"/>
      <c r="C28" s="1"/>
      <c r="D28" s="6" t="s">
        <v>217</v>
      </c>
      <c r="F28" t="b">
        <v>0</v>
      </c>
    </row>
    <row r="29" spans="2:6">
      <c r="B29" s="51"/>
      <c r="C29" s="1"/>
      <c r="D29" s="6" t="s">
        <v>218</v>
      </c>
      <c r="F29" t="b">
        <v>0</v>
      </c>
    </row>
    <row r="30" spans="2:6" ht="15.75" thickBot="1">
      <c r="B30" s="50"/>
      <c r="C30" s="10"/>
      <c r="D30" s="8" t="s">
        <v>236</v>
      </c>
      <c r="F30" t="b">
        <v>0</v>
      </c>
    </row>
    <row r="31" spans="2:6">
      <c r="B31" s="49" t="s">
        <v>56</v>
      </c>
      <c r="C31" s="1"/>
      <c r="D31" s="4" t="s">
        <v>270</v>
      </c>
      <c r="F31" t="b">
        <v>0</v>
      </c>
    </row>
    <row r="32" spans="2:6">
      <c r="B32" s="51"/>
      <c r="C32" s="1"/>
      <c r="D32" s="6" t="s">
        <v>238</v>
      </c>
      <c r="F32" t="b">
        <v>0</v>
      </c>
    </row>
    <row r="33" spans="2:6" ht="15.75" thickBot="1">
      <c r="B33" s="50"/>
      <c r="C33" s="10"/>
      <c r="D33" s="8" t="s">
        <v>239</v>
      </c>
      <c r="F33" t="b">
        <v>0</v>
      </c>
    </row>
    <row r="34" spans="2:6">
      <c r="B34" s="49" t="s">
        <v>58</v>
      </c>
      <c r="C34" s="1"/>
      <c r="D34" s="6" t="s">
        <v>240</v>
      </c>
      <c r="F34" t="b">
        <v>0</v>
      </c>
    </row>
    <row r="35" spans="2:6">
      <c r="B35" s="51"/>
      <c r="C35" s="1"/>
      <c r="D35" s="6" t="s">
        <v>241</v>
      </c>
      <c r="F35" t="b">
        <v>0</v>
      </c>
    </row>
    <row r="36" spans="2:6">
      <c r="B36" s="51"/>
      <c r="C36" s="1"/>
      <c r="D36" s="6" t="s">
        <v>242</v>
      </c>
      <c r="F36" t="b">
        <v>0</v>
      </c>
    </row>
    <row r="37" spans="2:6">
      <c r="B37" s="51"/>
      <c r="C37" s="1"/>
      <c r="D37" s="6" t="s">
        <v>243</v>
      </c>
      <c r="F37" t="b">
        <v>0</v>
      </c>
    </row>
    <row r="38" spans="2:6">
      <c r="B38" s="51"/>
      <c r="C38" s="1"/>
      <c r="D38" s="6" t="s">
        <v>244</v>
      </c>
      <c r="F38" t="b">
        <v>0</v>
      </c>
    </row>
    <row r="39" spans="2:6" ht="15.75" thickBot="1">
      <c r="B39" s="50"/>
      <c r="C39" s="10"/>
      <c r="D39" s="8" t="s">
        <v>245</v>
      </c>
      <c r="F39" t="b">
        <v>0</v>
      </c>
    </row>
  </sheetData>
  <mergeCells count="6">
    <mergeCell ref="B34:B39"/>
    <mergeCell ref="B4:B8"/>
    <mergeCell ref="B9:B19"/>
    <mergeCell ref="B20:B23"/>
    <mergeCell ref="B24:B30"/>
    <mergeCell ref="B31:B33"/>
  </mergeCells>
  <conditionalFormatting sqref="B8">
    <cfRule type="expression" dxfId="20" priority="6">
      <formula>IF(COUNTIF(F8:F14,FALSE)&gt;0,FALSE,TRUE)</formula>
    </cfRule>
  </conditionalFormatting>
  <conditionalFormatting sqref="B18:B19">
    <cfRule type="expression" dxfId="19" priority="5">
      <formula>IF(COUNTIF(F18:F29,FALSE)&gt;0,FALSE,TRUE)</formula>
    </cfRule>
  </conditionalFormatting>
  <conditionalFormatting sqref="B20:B23">
    <cfRule type="expression" dxfId="18" priority="4">
      <formula>IF(COUNTIF(F20:F23,FALSE)&gt;0,FALSE,TRUE)</formula>
    </cfRule>
  </conditionalFormatting>
  <conditionalFormatting sqref="B24:B30">
    <cfRule type="expression" dxfId="17" priority="3">
      <formula>IF(COUNTIF(F24:F30,FALSE)&gt;0,FALSE,TRUE)</formula>
    </cfRule>
  </conditionalFormatting>
  <conditionalFormatting sqref="B31:B33">
    <cfRule type="expression" dxfId="16" priority="2">
      <formula>IF(COUNTIF(F31:F33,FALSE)&gt;0,FALSE,TRUE)</formula>
    </cfRule>
  </conditionalFormatting>
  <conditionalFormatting sqref="B34:B39 B6:B7">
    <cfRule type="expression" dxfId="15" priority="1">
      <formula>IF(COUNTIF(F6:F11,FALSE)&gt;0,FALSE,TRUE)</formula>
    </cfRule>
  </conditionalFormatting>
  <conditionalFormatting sqref="D4:D39">
    <cfRule type="expression" dxfId="14" priority="7">
      <formula>IF(COUNTIF(F4:F4,FALSE)&gt;0,FALSE,TRUE)</formula>
    </cfRule>
  </conditionalFormatting>
  <conditionalFormatting sqref="B9:B17">
    <cfRule type="expression" dxfId="13" priority="134">
      <formula>IF(COUNTIF(F9:F19,FALSE)&gt;0,FALSE,TRUE)</formula>
    </cfRule>
  </conditionalFormatting>
  <conditionalFormatting sqref="B4:B5">
    <cfRule type="expression" dxfId="12" priority="136">
      <formula>IF(COUNTIF(F4:F8,FALSE)&gt;0,FALSE,TRUE)</formula>
    </cfRule>
  </conditionalFormatting>
  <hyperlinks>
    <hyperlink ref="D2" location="Overview!B2" display="Back to Overview" xr:uid="{00000000-0004-0000-0500-000000000000}"/>
  </hyperlinks>
  <pageMargins left="0.15" right="0.15" top="0.75" bottom="0.75" header="0" footer="0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2</xdr:col>
                    <xdr:colOff>19050</xdr:colOff>
                    <xdr:row>2</xdr:row>
                    <xdr:rowOff>190500</xdr:rowOff>
                  </from>
                  <to>
                    <xdr:col>3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2</xdr:col>
                    <xdr:colOff>19050</xdr:colOff>
                    <xdr:row>3</xdr:row>
                    <xdr:rowOff>180975</xdr:rowOff>
                  </from>
                  <to>
                    <xdr:col>3</xdr:col>
                    <xdr:colOff>76200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Check Box 4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0</xdr:rowOff>
                  </from>
                  <to>
                    <xdr:col>3</xdr:col>
                    <xdr:colOff>76200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Check Box 5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180975</xdr:rowOff>
                  </from>
                  <to>
                    <xdr:col>3</xdr:col>
                    <xdr:colOff>76200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8" name="Check Box 7">
              <controlPr defaultSize="0" autoFill="0" autoLine="0" autoPict="0">
                <anchor moveWithCells="1">
                  <from>
                    <xdr:col>2</xdr:col>
                    <xdr:colOff>19050</xdr:colOff>
                    <xdr:row>7</xdr:row>
                    <xdr:rowOff>0</xdr:rowOff>
                  </from>
                  <to>
                    <xdr:col>3</xdr:col>
                    <xdr:colOff>76200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9" name="Check Box 8">
              <controlPr defaultSize="0" autoFill="0" autoLine="0" autoPict="0">
                <anchor moveWithCells="1">
                  <from>
                    <xdr:col>2</xdr:col>
                    <xdr:colOff>19050</xdr:colOff>
                    <xdr:row>7</xdr:row>
                    <xdr:rowOff>180975</xdr:rowOff>
                  </from>
                  <to>
                    <xdr:col>3</xdr:col>
                    <xdr:colOff>76200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0" name="Check Box 9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171450</xdr:rowOff>
                  </from>
                  <to>
                    <xdr:col>3</xdr:col>
                    <xdr:colOff>76200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1" name="Check Box 10">
              <controlPr defaultSize="0" autoFill="0" autoLine="0" autoPict="0">
                <anchor moveWithCells="1">
                  <from>
                    <xdr:col>2</xdr:col>
                    <xdr:colOff>19050</xdr:colOff>
                    <xdr:row>9</xdr:row>
                    <xdr:rowOff>171450</xdr:rowOff>
                  </from>
                  <to>
                    <xdr:col>3</xdr:col>
                    <xdr:colOff>76200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2" name="Check Box 11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180975</xdr:rowOff>
                  </from>
                  <to>
                    <xdr:col>3</xdr:col>
                    <xdr:colOff>76200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3" name="Check Box 12">
              <controlPr defaultSize="0" autoFill="0" autoLine="0" autoPict="0">
                <anchor moveWithCells="1">
                  <from>
                    <xdr:col>2</xdr:col>
                    <xdr:colOff>19050</xdr:colOff>
                    <xdr:row>11</xdr:row>
                    <xdr:rowOff>171450</xdr:rowOff>
                  </from>
                  <to>
                    <xdr:col>3</xdr:col>
                    <xdr:colOff>76200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4" name="Check Box 13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171450</xdr:rowOff>
                  </from>
                  <to>
                    <xdr:col>3</xdr:col>
                    <xdr:colOff>76200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5" name="Check Box 14">
              <controlPr defaultSize="0" autoFill="0" autoLine="0" autoPict="0">
                <anchor moveWithCells="1">
                  <from>
                    <xdr:col>2</xdr:col>
                    <xdr:colOff>19050</xdr:colOff>
                    <xdr:row>13</xdr:row>
                    <xdr:rowOff>171450</xdr:rowOff>
                  </from>
                  <to>
                    <xdr:col>3</xdr:col>
                    <xdr:colOff>76200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6" name="Check Box 15">
              <controlPr defaultSize="0" autoFill="0" autoLine="0" autoPict="0">
                <anchor moveWithCells="1">
                  <from>
                    <xdr:col>2</xdr:col>
                    <xdr:colOff>19050</xdr:colOff>
                    <xdr:row>14</xdr:row>
                    <xdr:rowOff>171450</xdr:rowOff>
                  </from>
                  <to>
                    <xdr:col>3</xdr:col>
                    <xdr:colOff>76200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7" name="Check Box 16">
              <controlPr defaultSize="0" autoFill="0" autoLine="0" autoPict="0">
                <anchor moveWithCells="1">
                  <from>
                    <xdr:col>2</xdr:col>
                    <xdr:colOff>19050</xdr:colOff>
                    <xdr:row>15</xdr:row>
                    <xdr:rowOff>171450</xdr:rowOff>
                  </from>
                  <to>
                    <xdr:col>3</xdr:col>
                    <xdr:colOff>76200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8" name="Check Box 18">
              <controlPr defaultSize="0" autoFill="0" autoLine="0" autoPict="0">
                <anchor moveWithCells="1">
                  <from>
                    <xdr:col>2</xdr:col>
                    <xdr:colOff>19050</xdr:colOff>
                    <xdr:row>17</xdr:row>
                    <xdr:rowOff>0</xdr:rowOff>
                  </from>
                  <to>
                    <xdr:col>3</xdr:col>
                    <xdr:colOff>76200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9" name="Check Box 19">
              <controlPr defaultSize="0" autoFill="0" autoLine="0" autoPict="0">
                <anchor moveWithCells="1">
                  <from>
                    <xdr:col>2</xdr:col>
                    <xdr:colOff>19050</xdr:colOff>
                    <xdr:row>17</xdr:row>
                    <xdr:rowOff>171450</xdr:rowOff>
                  </from>
                  <to>
                    <xdr:col>3</xdr:col>
                    <xdr:colOff>76200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0" name="Check Box 20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180975</xdr:rowOff>
                  </from>
                  <to>
                    <xdr:col>3</xdr:col>
                    <xdr:colOff>76200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1" name="Check Box 21">
              <controlPr defaultSize="0" autoFill="0" autoLine="0" autoPict="0">
                <anchor moveWithCells="1">
                  <from>
                    <xdr:col>2</xdr:col>
                    <xdr:colOff>19050</xdr:colOff>
                    <xdr:row>19</xdr:row>
                    <xdr:rowOff>171450</xdr:rowOff>
                  </from>
                  <to>
                    <xdr:col>3</xdr:col>
                    <xdr:colOff>76200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2" name="Check Box 22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171450</xdr:rowOff>
                  </from>
                  <to>
                    <xdr:col>3</xdr:col>
                    <xdr:colOff>76200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3" name="Check Box 23">
              <controlPr defaultSize="0" autoFill="0" autoLine="0" autoPict="0">
                <anchor moveWithCells="1">
                  <from>
                    <xdr:col>2</xdr:col>
                    <xdr:colOff>19050</xdr:colOff>
                    <xdr:row>21</xdr:row>
                    <xdr:rowOff>180975</xdr:rowOff>
                  </from>
                  <to>
                    <xdr:col>3</xdr:col>
                    <xdr:colOff>76200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4" name="Check Box 24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180975</xdr:rowOff>
                  </from>
                  <to>
                    <xdr:col>3</xdr:col>
                    <xdr:colOff>76200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5" name="Check Box 25">
              <controlPr defaultSize="0" autoFill="0" autoLine="0" autoPict="0">
                <anchor moveWithCells="1">
                  <from>
                    <xdr:col>2</xdr:col>
                    <xdr:colOff>19050</xdr:colOff>
                    <xdr:row>23</xdr:row>
                    <xdr:rowOff>171450</xdr:rowOff>
                  </from>
                  <to>
                    <xdr:col>3</xdr:col>
                    <xdr:colOff>76200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6" name="Check Box 26">
              <controlPr defaultSize="0" autoFill="0" autoLine="0" autoPict="0">
                <anchor moveWithCells="1">
                  <from>
                    <xdr:col>2</xdr:col>
                    <xdr:colOff>19050</xdr:colOff>
                    <xdr:row>25</xdr:row>
                    <xdr:rowOff>0</xdr:rowOff>
                  </from>
                  <to>
                    <xdr:col>3</xdr:col>
                    <xdr:colOff>76200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7" name="Check Box 27">
              <controlPr defaultSize="0" autoFill="0" autoLine="0" autoPict="0">
                <anchor moveWithCells="1">
                  <from>
                    <xdr:col>2</xdr:col>
                    <xdr:colOff>19050</xdr:colOff>
                    <xdr:row>25</xdr:row>
                    <xdr:rowOff>180975</xdr:rowOff>
                  </from>
                  <to>
                    <xdr:col>3</xdr:col>
                    <xdr:colOff>76200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8" name="Check Box 28">
              <controlPr defaultSize="0" autoFill="0" autoLine="0" autoPict="0">
                <anchor moveWithCells="1">
                  <from>
                    <xdr:col>2</xdr:col>
                    <xdr:colOff>19050</xdr:colOff>
                    <xdr:row>26</xdr:row>
                    <xdr:rowOff>171450</xdr:rowOff>
                  </from>
                  <to>
                    <xdr:col>3</xdr:col>
                    <xdr:colOff>76200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29" name="Check Box 29">
              <controlPr defaultSize="0" autoFill="0" autoLine="0" autoPict="0">
                <anchor moveWithCells="1">
                  <from>
                    <xdr:col>2</xdr:col>
                    <xdr:colOff>19050</xdr:colOff>
                    <xdr:row>27</xdr:row>
                    <xdr:rowOff>180975</xdr:rowOff>
                  </from>
                  <to>
                    <xdr:col>3</xdr:col>
                    <xdr:colOff>76200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0" name="Check Box 30">
              <controlPr defaultSize="0" autoFill="0" autoLine="0" autoPict="0">
                <anchor moveWithCells="1">
                  <from>
                    <xdr:col>2</xdr:col>
                    <xdr:colOff>19050</xdr:colOff>
                    <xdr:row>28</xdr:row>
                    <xdr:rowOff>180975</xdr:rowOff>
                  </from>
                  <to>
                    <xdr:col>3</xdr:col>
                    <xdr:colOff>76200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1" name="Check Box 31">
              <controlPr defaultSize="0" autoFill="0" autoLine="0" autoPict="0">
                <anchor moveWithCells="1">
                  <from>
                    <xdr:col>2</xdr:col>
                    <xdr:colOff>19050</xdr:colOff>
                    <xdr:row>29</xdr:row>
                    <xdr:rowOff>190500</xdr:rowOff>
                  </from>
                  <to>
                    <xdr:col>3</xdr:col>
                    <xdr:colOff>76200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2" name="Check Box 32">
              <controlPr defaultSize="0" autoFill="0" autoLine="0" autoPict="0">
                <anchor moveWithCells="1">
                  <from>
                    <xdr:col>2</xdr:col>
                    <xdr:colOff>19050</xdr:colOff>
                    <xdr:row>30</xdr:row>
                    <xdr:rowOff>171450</xdr:rowOff>
                  </from>
                  <to>
                    <xdr:col>3</xdr:col>
                    <xdr:colOff>76200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3" name="Check Box 33">
              <controlPr defaultSize="0" autoFill="0" autoLine="0" autoPict="0">
                <anchor moveWithCells="1">
                  <from>
                    <xdr:col>2</xdr:col>
                    <xdr:colOff>19050</xdr:colOff>
                    <xdr:row>31</xdr:row>
                    <xdr:rowOff>180975</xdr:rowOff>
                  </from>
                  <to>
                    <xdr:col>3</xdr:col>
                    <xdr:colOff>76200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4" name="Check Box 34">
              <controlPr defaultSize="0" autoFill="0" autoLine="0" autoPict="0">
                <anchor moveWithCells="1">
                  <from>
                    <xdr:col>2</xdr:col>
                    <xdr:colOff>19050</xdr:colOff>
                    <xdr:row>32</xdr:row>
                    <xdr:rowOff>190500</xdr:rowOff>
                  </from>
                  <to>
                    <xdr:col>3</xdr:col>
                    <xdr:colOff>76200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5" name="Check Box 35">
              <controlPr defaultSize="0" autoFill="0" autoLine="0" autoPict="0">
                <anchor moveWithCells="1">
                  <from>
                    <xdr:col>2</xdr:col>
                    <xdr:colOff>19050</xdr:colOff>
                    <xdr:row>33</xdr:row>
                    <xdr:rowOff>180975</xdr:rowOff>
                  </from>
                  <to>
                    <xdr:col>3</xdr:col>
                    <xdr:colOff>76200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6" name="Check Box 36">
              <controlPr defaultSize="0" autoFill="0" autoLine="0" autoPict="0">
                <anchor moveWithCells="1">
                  <from>
                    <xdr:col>2</xdr:col>
                    <xdr:colOff>19050</xdr:colOff>
                    <xdr:row>34</xdr:row>
                    <xdr:rowOff>180975</xdr:rowOff>
                  </from>
                  <to>
                    <xdr:col>3</xdr:col>
                    <xdr:colOff>76200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7" name="Check Box 37">
              <controlPr defaultSize="0" autoFill="0" autoLine="0" autoPict="0">
                <anchor moveWithCells="1">
                  <from>
                    <xdr:col>2</xdr:col>
                    <xdr:colOff>19050</xdr:colOff>
                    <xdr:row>35</xdr:row>
                    <xdr:rowOff>180975</xdr:rowOff>
                  </from>
                  <to>
                    <xdr:col>3</xdr:col>
                    <xdr:colOff>76200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38" name="Check Box 38">
              <controlPr defaultSize="0" autoFill="0" autoLine="0" autoPict="0">
                <anchor moveWithCells="1">
                  <from>
                    <xdr:col>2</xdr:col>
                    <xdr:colOff>19050</xdr:colOff>
                    <xdr:row>36</xdr:row>
                    <xdr:rowOff>180975</xdr:rowOff>
                  </from>
                  <to>
                    <xdr:col>3</xdr:col>
                    <xdr:colOff>76200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39" name="Check Box 39">
              <controlPr defaultSize="0" autoFill="0" autoLine="0" autoPict="0">
                <anchor moveWithCells="1">
                  <from>
                    <xdr:col>2</xdr:col>
                    <xdr:colOff>19050</xdr:colOff>
                    <xdr:row>37</xdr:row>
                    <xdr:rowOff>171450</xdr:rowOff>
                  </from>
                  <to>
                    <xdr:col>3</xdr:col>
                    <xdr:colOff>76200</xdr:colOff>
                    <xdr:row>39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  <pageSetUpPr autoPageBreaks="0"/>
  </sheetPr>
  <dimension ref="B1:F30"/>
  <sheetViews>
    <sheetView showGridLines="0" workbookViewId="0">
      <selection activeCell="D7" sqref="D7"/>
    </sheetView>
  </sheetViews>
  <sheetFormatPr baseColWidth="10" defaultColWidth="9.140625" defaultRowHeight="15"/>
  <cols>
    <col min="1" max="1" width="3.7109375" customWidth="1"/>
    <col min="2" max="2" width="20.7109375" customWidth="1"/>
    <col min="3" max="3" width="3.7109375" customWidth="1"/>
    <col min="4" max="4" width="115.42578125" customWidth="1"/>
    <col min="5" max="5" width="9" customWidth="1"/>
    <col min="6" max="6" width="1.85546875" hidden="1" customWidth="1"/>
  </cols>
  <sheetData>
    <row r="1" spans="2:6" ht="15.75" thickBot="1"/>
    <row r="2" spans="2:6" ht="15.75" thickBot="1">
      <c r="B2" s="12" t="s">
        <v>42</v>
      </c>
      <c r="C2" s="2"/>
      <c r="D2" s="21" t="s">
        <v>60</v>
      </c>
    </row>
    <row r="3" spans="2:6" ht="15.75" thickBot="1"/>
    <row r="4" spans="2:6">
      <c r="B4" s="52" t="s">
        <v>45</v>
      </c>
      <c r="C4" s="36" t="b">
        <v>1</v>
      </c>
      <c r="D4" s="4" t="s">
        <v>246</v>
      </c>
      <c r="F4" t="b">
        <f t="shared" ref="F4:F30" si="0">C4</f>
        <v>1</v>
      </c>
    </row>
    <row r="5" spans="2:6">
      <c r="B5" s="51"/>
      <c r="C5" s="32" t="b">
        <v>0</v>
      </c>
      <c r="D5" s="6" t="s">
        <v>276</v>
      </c>
      <c r="F5" t="b">
        <f t="shared" si="0"/>
        <v>0</v>
      </c>
    </row>
    <row r="6" spans="2:6">
      <c r="B6" s="51"/>
      <c r="C6" s="32" t="b">
        <v>1</v>
      </c>
      <c r="D6" s="6" t="s">
        <v>294</v>
      </c>
      <c r="F6" t="b">
        <f t="shared" si="0"/>
        <v>1</v>
      </c>
    </row>
    <row r="7" spans="2:6">
      <c r="B7" s="51"/>
      <c r="C7" s="32" t="b">
        <v>1</v>
      </c>
      <c r="D7" s="6" t="s">
        <v>247</v>
      </c>
      <c r="F7" t="b">
        <f t="shared" si="0"/>
        <v>1</v>
      </c>
    </row>
    <row r="8" spans="2:6">
      <c r="B8" s="51"/>
      <c r="C8" s="32" t="b">
        <v>1</v>
      </c>
      <c r="D8" s="6" t="s">
        <v>248</v>
      </c>
      <c r="F8" t="b">
        <f t="shared" si="0"/>
        <v>1</v>
      </c>
    </row>
    <row r="9" spans="2:6" ht="15.75" thickBot="1">
      <c r="B9" s="50"/>
      <c r="C9" s="33" t="b">
        <v>0</v>
      </c>
      <c r="D9" s="8" t="s">
        <v>250</v>
      </c>
      <c r="F9" t="b">
        <f t="shared" si="0"/>
        <v>0</v>
      </c>
    </row>
    <row r="10" spans="2:6">
      <c r="B10" s="49" t="s">
        <v>48</v>
      </c>
      <c r="C10" s="32" t="b">
        <v>0</v>
      </c>
      <c r="D10" s="6" t="s">
        <v>251</v>
      </c>
      <c r="F10" t="b">
        <f t="shared" si="0"/>
        <v>0</v>
      </c>
    </row>
    <row r="11" spans="2:6">
      <c r="B11" s="51"/>
      <c r="C11" s="32" t="b">
        <v>0</v>
      </c>
      <c r="D11" s="6" t="s">
        <v>253</v>
      </c>
      <c r="F11" t="b">
        <f t="shared" si="0"/>
        <v>0</v>
      </c>
    </row>
    <row r="12" spans="2:6">
      <c r="B12" s="51"/>
      <c r="C12" s="32" t="b">
        <v>0</v>
      </c>
      <c r="D12" s="6" t="s">
        <v>254</v>
      </c>
      <c r="F12" t="b">
        <f t="shared" si="0"/>
        <v>0</v>
      </c>
    </row>
    <row r="13" spans="2:6" ht="15" customHeight="1">
      <c r="B13" s="51"/>
      <c r="C13" s="32" t="b">
        <v>0</v>
      </c>
      <c r="D13" s="6" t="s">
        <v>255</v>
      </c>
      <c r="F13" t="b">
        <f t="shared" si="0"/>
        <v>0</v>
      </c>
    </row>
    <row r="14" spans="2:6" ht="29.25" customHeight="1">
      <c r="B14" s="51"/>
      <c r="C14" s="32" t="b">
        <v>0</v>
      </c>
      <c r="D14" s="37" t="s">
        <v>278</v>
      </c>
      <c r="F14" t="b">
        <f t="shared" si="0"/>
        <v>0</v>
      </c>
    </row>
    <row r="15" spans="2:6" ht="15.75" thickBot="1">
      <c r="B15" s="50"/>
      <c r="C15" s="33" t="b">
        <v>0</v>
      </c>
      <c r="D15" s="8" t="s">
        <v>277</v>
      </c>
      <c r="F15" t="b">
        <f t="shared" si="0"/>
        <v>0</v>
      </c>
    </row>
    <row r="16" spans="2:6">
      <c r="B16" s="49" t="s">
        <v>51</v>
      </c>
      <c r="C16" s="32" t="b">
        <v>0</v>
      </c>
      <c r="D16" s="4" t="s">
        <v>256</v>
      </c>
      <c r="F16" t="b">
        <f t="shared" si="0"/>
        <v>0</v>
      </c>
    </row>
    <row r="17" spans="2:6">
      <c r="B17" s="51"/>
      <c r="C17" s="32" t="b">
        <v>0</v>
      </c>
      <c r="D17" s="6" t="s">
        <v>257</v>
      </c>
      <c r="F17" t="b">
        <f t="shared" si="0"/>
        <v>0</v>
      </c>
    </row>
    <row r="18" spans="2:6" ht="15" customHeight="1">
      <c r="B18" s="51"/>
      <c r="C18" s="32" t="b">
        <v>0</v>
      </c>
      <c r="D18" s="6" t="s">
        <v>258</v>
      </c>
      <c r="F18" t="b">
        <f t="shared" si="0"/>
        <v>0</v>
      </c>
    </row>
    <row r="19" spans="2:6">
      <c r="B19" s="51"/>
      <c r="C19" s="32" t="b">
        <v>0</v>
      </c>
      <c r="D19" s="6" t="s">
        <v>259</v>
      </c>
      <c r="F19" t="b">
        <f t="shared" si="0"/>
        <v>0</v>
      </c>
    </row>
    <row r="20" spans="2:6">
      <c r="B20" s="51"/>
      <c r="C20" s="32" t="b">
        <v>0</v>
      </c>
      <c r="D20" s="6" t="s">
        <v>260</v>
      </c>
      <c r="F20" t="b">
        <f t="shared" si="0"/>
        <v>0</v>
      </c>
    </row>
    <row r="21" spans="2:6" ht="15.75" thickBot="1">
      <c r="B21" s="50"/>
      <c r="C21" s="33" t="b">
        <v>0</v>
      </c>
      <c r="D21" s="8" t="s">
        <v>261</v>
      </c>
      <c r="F21" t="b">
        <f t="shared" si="0"/>
        <v>0</v>
      </c>
    </row>
    <row r="22" spans="2:6">
      <c r="B22" s="49" t="s">
        <v>54</v>
      </c>
      <c r="C22" s="32" t="b">
        <v>0</v>
      </c>
      <c r="D22" s="4" t="s">
        <v>262</v>
      </c>
      <c r="F22" t="b">
        <f t="shared" si="0"/>
        <v>0</v>
      </c>
    </row>
    <row r="23" spans="2:6">
      <c r="B23" s="51"/>
      <c r="C23" s="35" t="b">
        <v>0</v>
      </c>
      <c r="D23" s="6" t="s">
        <v>263</v>
      </c>
      <c r="F23" t="b">
        <f t="shared" si="0"/>
        <v>0</v>
      </c>
    </row>
    <row r="24" spans="2:6" ht="15.75" thickBot="1">
      <c r="B24" s="50"/>
      <c r="C24" s="34" t="b">
        <v>0</v>
      </c>
      <c r="D24" s="8" t="s">
        <v>264</v>
      </c>
      <c r="F24" t="b">
        <f t="shared" si="0"/>
        <v>0</v>
      </c>
    </row>
    <row r="25" spans="2:6">
      <c r="B25" s="49" t="s">
        <v>62</v>
      </c>
      <c r="C25" s="35" t="b">
        <v>0</v>
      </c>
      <c r="D25" s="4" t="s">
        <v>265</v>
      </c>
      <c r="F25" t="b">
        <f t="shared" si="0"/>
        <v>0</v>
      </c>
    </row>
    <row r="26" spans="2:6">
      <c r="B26" s="51"/>
      <c r="C26" s="35" t="b">
        <v>0</v>
      </c>
      <c r="D26" s="6" t="s">
        <v>266</v>
      </c>
      <c r="F26" t="b">
        <f t="shared" si="0"/>
        <v>0</v>
      </c>
    </row>
    <row r="27" spans="2:6">
      <c r="B27" s="51"/>
      <c r="C27" s="35" t="b">
        <v>0</v>
      </c>
      <c r="D27" s="6" t="s">
        <v>267</v>
      </c>
      <c r="F27" t="b">
        <f t="shared" si="0"/>
        <v>0</v>
      </c>
    </row>
    <row r="28" spans="2:6" ht="15.75" thickBot="1">
      <c r="B28" s="50"/>
      <c r="C28" s="34" t="b">
        <v>0</v>
      </c>
      <c r="D28" s="8" t="s">
        <v>249</v>
      </c>
      <c r="F28" t="b">
        <f t="shared" si="0"/>
        <v>0</v>
      </c>
    </row>
    <row r="29" spans="2:6">
      <c r="B29" s="49" t="s">
        <v>40</v>
      </c>
      <c r="C29" s="35" t="b">
        <v>0</v>
      </c>
      <c r="D29" s="6" t="s">
        <v>268</v>
      </c>
      <c r="F29" t="b">
        <f t="shared" si="0"/>
        <v>0</v>
      </c>
    </row>
    <row r="30" spans="2:6" ht="15.75" thickBot="1">
      <c r="B30" s="50"/>
      <c r="C30" s="34" t="b">
        <v>0</v>
      </c>
      <c r="D30" s="8" t="s">
        <v>269</v>
      </c>
      <c r="F30" t="b">
        <f t="shared" si="0"/>
        <v>0</v>
      </c>
    </row>
  </sheetData>
  <mergeCells count="6">
    <mergeCell ref="B29:B30"/>
    <mergeCell ref="B4:B9"/>
    <mergeCell ref="B10:B15"/>
    <mergeCell ref="B16:B21"/>
    <mergeCell ref="B22:B24"/>
    <mergeCell ref="B25:B28"/>
  </mergeCells>
  <conditionalFormatting sqref="B4:B21">
    <cfRule type="expression" dxfId="11" priority="4">
      <formula>IF(COUNTIF(F4:F9,FALSE)&gt;0,FALSE,TRUE)</formula>
    </cfRule>
  </conditionalFormatting>
  <conditionalFormatting sqref="B22:B24">
    <cfRule type="expression" dxfId="10" priority="3">
      <formula>IF(COUNTIF(F22:F24,FALSE)&gt;0,FALSE,TRUE)</formula>
    </cfRule>
  </conditionalFormatting>
  <conditionalFormatting sqref="B25:B28">
    <cfRule type="expression" dxfId="9" priority="2">
      <formula>IF(COUNTIF(F25:F28,FALSE)&gt;0,FALSE,TRUE)</formula>
    </cfRule>
  </conditionalFormatting>
  <conditionalFormatting sqref="B29:B30">
    <cfRule type="expression" dxfId="8" priority="1">
      <formula>IF(COUNTIF(F29:F30,FALSE)&gt;0,FALSE,TRUE)</formula>
    </cfRule>
  </conditionalFormatting>
  <conditionalFormatting sqref="D4:D30">
    <cfRule type="expression" dxfId="7" priority="7">
      <formula>IF(COUNTIF(F4:F4,FALSE)&gt;0,FALSE,TRUE)</formula>
    </cfRule>
  </conditionalFormatting>
  <hyperlinks>
    <hyperlink ref="D2" location="Overview!B2" display="Back to Overview" xr:uid="{00000000-0004-0000-0600-000000000000}"/>
  </hyperlinks>
  <pageMargins left="0.15" right="0.15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  <pageSetUpPr autoPageBreaks="0"/>
  </sheetPr>
  <dimension ref="B1:F33"/>
  <sheetViews>
    <sheetView showGridLines="0" tabSelected="1" workbookViewId="0">
      <selection activeCell="D17" sqref="D17"/>
    </sheetView>
  </sheetViews>
  <sheetFormatPr baseColWidth="10" defaultColWidth="9.140625" defaultRowHeight="15"/>
  <cols>
    <col min="1" max="1" width="3.7109375" customWidth="1"/>
    <col min="2" max="2" width="20.7109375" customWidth="1"/>
    <col min="3" max="3" width="3.7109375" customWidth="1"/>
    <col min="4" max="4" width="115.42578125" customWidth="1"/>
    <col min="6" max="6" width="0" hidden="1" customWidth="1"/>
  </cols>
  <sheetData>
    <row r="1" spans="2:6" ht="15.75" thickBot="1"/>
    <row r="2" spans="2:6" ht="15.75" thickBot="1">
      <c r="B2" s="12" t="s">
        <v>43</v>
      </c>
      <c r="C2" s="2"/>
      <c r="D2" s="21" t="s">
        <v>60</v>
      </c>
    </row>
    <row r="3" spans="2:6" ht="15.75" thickBot="1"/>
    <row r="4" spans="2:6">
      <c r="B4" s="49" t="s">
        <v>46</v>
      </c>
      <c r="C4" s="3"/>
      <c r="D4" s="4" t="s">
        <v>104</v>
      </c>
      <c r="F4" t="b">
        <v>1</v>
      </c>
    </row>
    <row r="5" spans="2:6">
      <c r="B5" s="51"/>
      <c r="C5" s="5"/>
      <c r="D5" s="6" t="s">
        <v>114</v>
      </c>
      <c r="F5" t="b">
        <v>1</v>
      </c>
    </row>
    <row r="6" spans="2:6">
      <c r="B6" s="51"/>
      <c r="C6" s="5"/>
      <c r="D6" s="6" t="s">
        <v>124</v>
      </c>
      <c r="F6" t="b">
        <v>1</v>
      </c>
    </row>
    <row r="7" spans="2:6">
      <c r="B7" s="51"/>
      <c r="C7" s="5"/>
      <c r="D7" s="6" t="s">
        <v>143</v>
      </c>
      <c r="F7" t="b">
        <v>1</v>
      </c>
    </row>
    <row r="8" spans="2:6">
      <c r="B8" s="51"/>
      <c r="C8" s="5"/>
      <c r="D8" s="6" t="s">
        <v>149</v>
      </c>
      <c r="F8" t="b">
        <v>1</v>
      </c>
    </row>
    <row r="9" spans="2:6">
      <c r="B9" s="51"/>
      <c r="C9" s="5"/>
      <c r="D9" s="6" t="s">
        <v>153</v>
      </c>
      <c r="F9" t="b">
        <v>1</v>
      </c>
    </row>
    <row r="10" spans="2:6">
      <c r="B10" s="51"/>
      <c r="C10" s="5"/>
      <c r="D10" s="6" t="s">
        <v>156</v>
      </c>
      <c r="F10" t="b">
        <v>1</v>
      </c>
    </row>
    <row r="11" spans="2:6" ht="15.75" thickBot="1">
      <c r="B11" s="51"/>
      <c r="C11" s="5"/>
      <c r="D11" s="6" t="s">
        <v>158</v>
      </c>
      <c r="F11" t="b">
        <v>1</v>
      </c>
    </row>
    <row r="12" spans="2:6">
      <c r="B12" s="49" t="s">
        <v>49</v>
      </c>
      <c r="C12" s="5"/>
      <c r="D12" s="4" t="s">
        <v>162</v>
      </c>
      <c r="F12" t="b">
        <v>0</v>
      </c>
    </row>
    <row r="13" spans="2:6">
      <c r="B13" s="51"/>
      <c r="C13" s="5"/>
      <c r="D13" s="6" t="s">
        <v>167</v>
      </c>
      <c r="F13" t="b">
        <v>1</v>
      </c>
    </row>
    <row r="14" spans="2:6">
      <c r="B14" s="51"/>
      <c r="C14" s="5"/>
      <c r="D14" s="6" t="s">
        <v>237</v>
      </c>
      <c r="F14" t="b">
        <v>0</v>
      </c>
    </row>
    <row r="15" spans="2:6" ht="15" customHeight="1">
      <c r="B15" s="51"/>
      <c r="C15" s="5"/>
      <c r="D15" s="6" t="s">
        <v>235</v>
      </c>
      <c r="F15" t="b">
        <v>0</v>
      </c>
    </row>
    <row r="16" spans="2:6">
      <c r="B16" s="51"/>
      <c r="C16" s="5"/>
      <c r="D16" s="6" t="s">
        <v>279</v>
      </c>
      <c r="F16" t="b">
        <v>1</v>
      </c>
    </row>
    <row r="17" spans="2:6">
      <c r="B17" s="51"/>
      <c r="C17" s="5"/>
      <c r="D17" s="6" t="s">
        <v>234</v>
      </c>
      <c r="F17" t="b">
        <v>0</v>
      </c>
    </row>
    <row r="18" spans="2:6">
      <c r="B18" s="51"/>
      <c r="C18" s="5"/>
      <c r="D18" s="6" t="s">
        <v>233</v>
      </c>
      <c r="F18" t="b">
        <v>1</v>
      </c>
    </row>
    <row r="19" spans="2:6">
      <c r="B19" s="51"/>
      <c r="C19" s="5"/>
      <c r="D19" s="6" t="s">
        <v>232</v>
      </c>
      <c r="F19" t="b">
        <v>1</v>
      </c>
    </row>
    <row r="20" spans="2:6">
      <c r="B20" s="51"/>
      <c r="C20" s="1"/>
      <c r="D20" s="6" t="s">
        <v>231</v>
      </c>
      <c r="F20" t="b">
        <v>1</v>
      </c>
    </row>
    <row r="21" spans="2:6" ht="15.75" thickBot="1">
      <c r="B21" s="50"/>
      <c r="C21" s="10"/>
      <c r="D21" s="8" t="s">
        <v>230</v>
      </c>
      <c r="F21" t="b">
        <v>1</v>
      </c>
    </row>
    <row r="22" spans="2:6">
      <c r="B22" s="49" t="s">
        <v>52</v>
      </c>
      <c r="C22" s="1"/>
      <c r="D22" s="6" t="s">
        <v>229</v>
      </c>
      <c r="F22" t="b">
        <v>0</v>
      </c>
    </row>
    <row r="23" spans="2:6">
      <c r="B23" s="51"/>
      <c r="C23" s="1"/>
      <c r="D23" s="6" t="s">
        <v>228</v>
      </c>
      <c r="F23" t="b">
        <v>0</v>
      </c>
    </row>
    <row r="24" spans="2:6">
      <c r="B24" s="51"/>
      <c r="C24" s="1"/>
      <c r="D24" s="6" t="s">
        <v>227</v>
      </c>
      <c r="F24" t="b">
        <v>0</v>
      </c>
    </row>
    <row r="25" spans="2:6" ht="15.75" thickBot="1">
      <c r="B25" s="50"/>
      <c r="C25" s="10"/>
      <c r="D25" s="8" t="s">
        <v>226</v>
      </c>
      <c r="F25" t="b">
        <v>0</v>
      </c>
    </row>
    <row r="26" spans="2:6">
      <c r="B26" s="49" t="s">
        <v>55</v>
      </c>
      <c r="D26" s="4" t="s">
        <v>225</v>
      </c>
      <c r="F26" t="b">
        <v>0</v>
      </c>
    </row>
    <row r="27" spans="2:6">
      <c r="B27" s="51"/>
      <c r="C27" s="1"/>
      <c r="D27" s="6" t="s">
        <v>224</v>
      </c>
      <c r="F27" t="b">
        <v>0</v>
      </c>
    </row>
    <row r="28" spans="2:6">
      <c r="B28" s="51"/>
      <c r="C28" s="1"/>
      <c r="D28" s="6" t="s">
        <v>223</v>
      </c>
      <c r="F28" t="b">
        <v>0</v>
      </c>
    </row>
    <row r="29" spans="2:6">
      <c r="B29" s="51"/>
      <c r="C29" s="1"/>
      <c r="D29" s="6" t="s">
        <v>222</v>
      </c>
      <c r="F29" t="b">
        <v>0</v>
      </c>
    </row>
    <row r="30" spans="2:6" ht="15.75" thickBot="1">
      <c r="B30" s="50"/>
      <c r="C30" s="10"/>
      <c r="D30" s="8" t="s">
        <v>221</v>
      </c>
      <c r="F30" t="b">
        <v>0</v>
      </c>
    </row>
    <row r="31" spans="2:6">
      <c r="B31" s="49" t="s">
        <v>57</v>
      </c>
      <c r="C31" s="1"/>
      <c r="D31" s="4" t="s">
        <v>220</v>
      </c>
      <c r="F31" t="b">
        <v>0</v>
      </c>
    </row>
    <row r="32" spans="2:6">
      <c r="B32" s="51"/>
      <c r="C32" s="1"/>
      <c r="D32" s="6" t="s">
        <v>215</v>
      </c>
      <c r="F32" t="b">
        <v>0</v>
      </c>
    </row>
    <row r="33" spans="2:6" ht="15.75" thickBot="1">
      <c r="B33" s="50"/>
      <c r="C33" s="10"/>
      <c r="D33" s="8" t="s">
        <v>219</v>
      </c>
      <c r="F33" t="b">
        <v>0</v>
      </c>
    </row>
  </sheetData>
  <mergeCells count="5">
    <mergeCell ref="B4:B11"/>
    <mergeCell ref="B12:B21"/>
    <mergeCell ref="B22:B25"/>
    <mergeCell ref="B26:B30"/>
    <mergeCell ref="B31:B33"/>
  </mergeCells>
  <conditionalFormatting sqref="B12:B21">
    <cfRule type="expression" dxfId="6" priority="4">
      <formula>IF(COUNTIF(F12:F21,FALSE)&gt;0,FALSE,TRUE)</formula>
    </cfRule>
  </conditionalFormatting>
  <conditionalFormatting sqref="B22:B25">
    <cfRule type="expression" dxfId="5" priority="3">
      <formula>IF(COUNTIF(F22:F25,FALSE)&gt;0,FALSE,TRUE)</formula>
    </cfRule>
  </conditionalFormatting>
  <conditionalFormatting sqref="B26:B30">
    <cfRule type="expression" dxfId="4" priority="2">
      <formula>IF(COUNTIF(F26:F30,FALSE)&gt;0,FALSE,TRUE)</formula>
    </cfRule>
  </conditionalFormatting>
  <conditionalFormatting sqref="B31:B33">
    <cfRule type="expression" dxfId="3" priority="1">
      <formula>IF(COUNTIF(F31:F33,FALSE)&gt;0,FALSE,TRUE)</formula>
    </cfRule>
  </conditionalFormatting>
  <conditionalFormatting sqref="D4:D33">
    <cfRule type="expression" dxfId="2" priority="6">
      <formula>IF(COUNTIF(F4:F4,FALSE)&gt;0,FALSE,TRUE)</formula>
    </cfRule>
  </conditionalFormatting>
  <conditionalFormatting sqref="B6:B11">
    <cfRule type="expression" dxfId="1" priority="138">
      <formula>IF(COUNTIF(F6:F14,FALSE)&gt;0,FALSE,TRUE)</formula>
    </cfRule>
  </conditionalFormatting>
  <conditionalFormatting sqref="B4:B5">
    <cfRule type="expression" dxfId="0" priority="141">
      <formula>IF(COUNTIF(F4:F11,FALSE)&gt;0,FALSE,TRUE)</formula>
    </cfRule>
  </conditionalFormatting>
  <hyperlinks>
    <hyperlink ref="D2" location="Overview!B2" display="Back to Overview" xr:uid="{00000000-0004-0000-0700-000000000000}"/>
  </hyperlinks>
  <pageMargins left="0.15" right="0.15" top="0.75" bottom="0.75" header="0" footer="0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2</xdr:col>
                    <xdr:colOff>19050</xdr:colOff>
                    <xdr:row>2</xdr:row>
                    <xdr:rowOff>190500</xdr:rowOff>
                  </from>
                  <to>
                    <xdr:col>3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2</xdr:col>
                    <xdr:colOff>19050</xdr:colOff>
                    <xdr:row>3</xdr:row>
                    <xdr:rowOff>180975</xdr:rowOff>
                  </from>
                  <to>
                    <xdr:col>3</xdr:col>
                    <xdr:colOff>76200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180975</xdr:rowOff>
                  </from>
                  <to>
                    <xdr:col>3</xdr:col>
                    <xdr:colOff>76200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0</xdr:rowOff>
                  </from>
                  <to>
                    <xdr:col>3</xdr:col>
                    <xdr:colOff>76200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180975</xdr:rowOff>
                  </from>
                  <to>
                    <xdr:col>3</xdr:col>
                    <xdr:colOff>76200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180975</xdr:rowOff>
                  </from>
                  <to>
                    <xdr:col>3</xdr:col>
                    <xdr:colOff>76200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2</xdr:col>
                    <xdr:colOff>19050</xdr:colOff>
                    <xdr:row>7</xdr:row>
                    <xdr:rowOff>171450</xdr:rowOff>
                  </from>
                  <to>
                    <xdr:col>3</xdr:col>
                    <xdr:colOff>76200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180975</xdr:rowOff>
                  </from>
                  <to>
                    <xdr:col>3</xdr:col>
                    <xdr:colOff>76200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2</xdr:col>
                    <xdr:colOff>19050</xdr:colOff>
                    <xdr:row>9</xdr:row>
                    <xdr:rowOff>180975</xdr:rowOff>
                  </from>
                  <to>
                    <xdr:col>3</xdr:col>
                    <xdr:colOff>76200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3" name="Check Box 12">
              <controlPr defaultSize="0" autoFill="0" autoLine="0" autoPict="0">
                <anchor moveWithCells="1">
                  <from>
                    <xdr:col>2</xdr:col>
                    <xdr:colOff>19050</xdr:colOff>
                    <xdr:row>11</xdr:row>
                    <xdr:rowOff>0</xdr:rowOff>
                  </from>
                  <to>
                    <xdr:col>3</xdr:col>
                    <xdr:colOff>76200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4" name="Check Box 13">
              <controlPr defaultSize="0" autoFill="0" autoLine="0" autoPict="0">
                <anchor moveWithCells="1">
                  <from>
                    <xdr:col>2</xdr:col>
                    <xdr:colOff>19050</xdr:colOff>
                    <xdr:row>11</xdr:row>
                    <xdr:rowOff>180975</xdr:rowOff>
                  </from>
                  <to>
                    <xdr:col>3</xdr:col>
                    <xdr:colOff>76200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5" name="Check Box 14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171450</xdr:rowOff>
                  </from>
                  <to>
                    <xdr:col>3</xdr:col>
                    <xdr:colOff>76200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6" name="Check Box 15">
              <controlPr defaultSize="0" autoFill="0" autoLine="0" autoPict="0">
                <anchor moveWithCells="1">
                  <from>
                    <xdr:col>2</xdr:col>
                    <xdr:colOff>19050</xdr:colOff>
                    <xdr:row>13</xdr:row>
                    <xdr:rowOff>171450</xdr:rowOff>
                  </from>
                  <to>
                    <xdr:col>3</xdr:col>
                    <xdr:colOff>76200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7" name="Check Box 16">
              <controlPr defaultSize="0" autoFill="0" autoLine="0" autoPict="0">
                <anchor moveWithCells="1">
                  <from>
                    <xdr:col>2</xdr:col>
                    <xdr:colOff>19050</xdr:colOff>
                    <xdr:row>14</xdr:row>
                    <xdr:rowOff>171450</xdr:rowOff>
                  </from>
                  <to>
                    <xdr:col>3</xdr:col>
                    <xdr:colOff>76200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8" name="Check Box 17">
              <controlPr defaultSize="0" autoFill="0" autoLine="0" autoPict="0">
                <anchor moveWithCells="1">
                  <from>
                    <xdr:col>2</xdr:col>
                    <xdr:colOff>19050</xdr:colOff>
                    <xdr:row>15</xdr:row>
                    <xdr:rowOff>180975</xdr:rowOff>
                  </from>
                  <to>
                    <xdr:col>3</xdr:col>
                    <xdr:colOff>76200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19" name="Check Box 18">
              <controlPr defaultSize="0" autoFill="0" autoLine="0" autoPict="0">
                <anchor moveWithCells="1">
                  <from>
                    <xdr:col>2</xdr:col>
                    <xdr:colOff>19050</xdr:colOff>
                    <xdr:row>16</xdr:row>
                    <xdr:rowOff>180975</xdr:rowOff>
                  </from>
                  <to>
                    <xdr:col>3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0" name="Check Box 19">
              <controlPr defaultSize="0" autoFill="0" autoLine="0" autoPict="0">
                <anchor moveWithCells="1">
                  <from>
                    <xdr:col>2</xdr:col>
                    <xdr:colOff>19050</xdr:colOff>
                    <xdr:row>17</xdr:row>
                    <xdr:rowOff>171450</xdr:rowOff>
                  </from>
                  <to>
                    <xdr:col>3</xdr:col>
                    <xdr:colOff>76200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1" name="Check Box 20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171450</xdr:rowOff>
                  </from>
                  <to>
                    <xdr:col>3</xdr:col>
                    <xdr:colOff>76200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2" name="Check Box 21">
              <controlPr defaultSize="0" autoFill="0" autoLine="0" autoPict="0">
                <anchor moveWithCells="1">
                  <from>
                    <xdr:col>2</xdr:col>
                    <xdr:colOff>19050</xdr:colOff>
                    <xdr:row>19</xdr:row>
                    <xdr:rowOff>180975</xdr:rowOff>
                  </from>
                  <to>
                    <xdr:col>3</xdr:col>
                    <xdr:colOff>76200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3" name="Check Box 22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190500</xdr:rowOff>
                  </from>
                  <to>
                    <xdr:col>3</xdr:col>
                    <xdr:colOff>76200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4" name="Check Box 23">
              <controlPr defaultSize="0" autoFill="0" autoLine="0" autoPict="0">
                <anchor moveWithCells="1">
                  <from>
                    <xdr:col>2</xdr:col>
                    <xdr:colOff>19050</xdr:colOff>
                    <xdr:row>21</xdr:row>
                    <xdr:rowOff>180975</xdr:rowOff>
                  </from>
                  <to>
                    <xdr:col>3</xdr:col>
                    <xdr:colOff>76200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5" name="Check Box 24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171450</xdr:rowOff>
                  </from>
                  <to>
                    <xdr:col>3</xdr:col>
                    <xdr:colOff>76200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6" name="Check Box 25">
              <controlPr defaultSize="0" autoFill="0" autoLine="0" autoPict="0">
                <anchor moveWithCells="1">
                  <from>
                    <xdr:col>2</xdr:col>
                    <xdr:colOff>19050</xdr:colOff>
                    <xdr:row>23</xdr:row>
                    <xdr:rowOff>180975</xdr:rowOff>
                  </from>
                  <to>
                    <xdr:col>3</xdr:col>
                    <xdr:colOff>76200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7" name="Check Box 26">
              <controlPr defaultSize="0" autoFill="0" autoLine="0" autoPict="0">
                <anchor moveWithCells="1">
                  <from>
                    <xdr:col>2</xdr:col>
                    <xdr:colOff>19050</xdr:colOff>
                    <xdr:row>24</xdr:row>
                    <xdr:rowOff>190500</xdr:rowOff>
                  </from>
                  <to>
                    <xdr:col>3</xdr:col>
                    <xdr:colOff>76200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28" name="Check Box 27">
              <controlPr defaultSize="0" autoFill="0" autoLine="0" autoPict="0">
                <anchor moveWithCells="1">
                  <from>
                    <xdr:col>2</xdr:col>
                    <xdr:colOff>19050</xdr:colOff>
                    <xdr:row>25</xdr:row>
                    <xdr:rowOff>180975</xdr:rowOff>
                  </from>
                  <to>
                    <xdr:col>3</xdr:col>
                    <xdr:colOff>76200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29" name="Check Box 28">
              <controlPr defaultSize="0" autoFill="0" autoLine="0" autoPict="0">
                <anchor moveWithCells="1">
                  <from>
                    <xdr:col>2</xdr:col>
                    <xdr:colOff>19050</xdr:colOff>
                    <xdr:row>26</xdr:row>
                    <xdr:rowOff>171450</xdr:rowOff>
                  </from>
                  <to>
                    <xdr:col>3</xdr:col>
                    <xdr:colOff>76200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0" name="Check Box 29">
              <controlPr defaultSize="0" autoFill="0" autoLine="0" autoPict="0">
                <anchor moveWithCells="1">
                  <from>
                    <xdr:col>2</xdr:col>
                    <xdr:colOff>19050</xdr:colOff>
                    <xdr:row>27</xdr:row>
                    <xdr:rowOff>180975</xdr:rowOff>
                  </from>
                  <to>
                    <xdr:col>3</xdr:col>
                    <xdr:colOff>76200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1" name="Check Box 30">
              <controlPr defaultSize="0" autoFill="0" autoLine="0" autoPict="0">
                <anchor moveWithCells="1">
                  <from>
                    <xdr:col>2</xdr:col>
                    <xdr:colOff>19050</xdr:colOff>
                    <xdr:row>28</xdr:row>
                    <xdr:rowOff>180975</xdr:rowOff>
                  </from>
                  <to>
                    <xdr:col>3</xdr:col>
                    <xdr:colOff>76200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2" name="Check Box 31">
              <controlPr defaultSize="0" autoFill="0" autoLine="0" autoPict="0">
                <anchor moveWithCells="1">
                  <from>
                    <xdr:col>2</xdr:col>
                    <xdr:colOff>19050</xdr:colOff>
                    <xdr:row>29</xdr:row>
                    <xdr:rowOff>190500</xdr:rowOff>
                  </from>
                  <to>
                    <xdr:col>3</xdr:col>
                    <xdr:colOff>76200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3" name="Check Box 32">
              <controlPr defaultSize="0" autoFill="0" autoLine="0" autoPict="0">
                <anchor moveWithCells="1">
                  <from>
                    <xdr:col>2</xdr:col>
                    <xdr:colOff>19050</xdr:colOff>
                    <xdr:row>30</xdr:row>
                    <xdr:rowOff>171450</xdr:rowOff>
                  </from>
                  <to>
                    <xdr:col>3</xdr:col>
                    <xdr:colOff>76200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4" name="Check Box 33">
              <controlPr defaultSize="0" autoFill="0" autoLine="0" autoPict="0">
                <anchor moveWithCells="1">
                  <from>
                    <xdr:col>2</xdr:col>
                    <xdr:colOff>19050</xdr:colOff>
                    <xdr:row>31</xdr:row>
                    <xdr:rowOff>180975</xdr:rowOff>
                  </from>
                  <to>
                    <xdr:col>3</xdr:col>
                    <xdr:colOff>76200</xdr:colOff>
                    <xdr:row>33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01E9D1F430E0489C40E0A296127FD1" ma:contentTypeVersion="8" ma:contentTypeDescription="Crear nuevo documento." ma:contentTypeScope="" ma:versionID="d1ac5b1ae6b07676435a65484904f1c2">
  <xsd:schema xmlns:xsd="http://www.w3.org/2001/XMLSchema" xmlns:xs="http://www.w3.org/2001/XMLSchema" xmlns:p="http://schemas.microsoft.com/office/2006/metadata/properties" xmlns:ns3="e69a4772-a39f-444a-9034-bd735a5822a8" xmlns:ns4="d49cf869-5125-47e8-965c-5ba66e69363a" targetNamespace="http://schemas.microsoft.com/office/2006/metadata/properties" ma:root="true" ma:fieldsID="63bd0f871bb6baf320160a88aa9ee020" ns3:_="" ns4:_="">
    <xsd:import namespace="e69a4772-a39f-444a-9034-bd735a5822a8"/>
    <xsd:import namespace="d49cf869-5125-47e8-965c-5ba66e6936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9a4772-a39f-444a-9034-bd735a5822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cf869-5125-47e8-965c-5ba66e69363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69a4772-a39f-444a-9034-bd735a5822a8" xsi:nil="true"/>
  </documentManagement>
</p:properties>
</file>

<file path=customXml/itemProps1.xml><?xml version="1.0" encoding="utf-8"?>
<ds:datastoreItem xmlns:ds="http://schemas.openxmlformats.org/officeDocument/2006/customXml" ds:itemID="{15E31E08-953B-4674-A3E3-E4C9F58D15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338130-FEFB-4713-AF69-034AC7F2EE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9a4772-a39f-444a-9034-bd735a5822a8"/>
    <ds:schemaRef ds:uri="d49cf869-5125-47e8-965c-5ba66e6936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9F8DB5-CA79-4828-A2B2-9C8689CD39DB}">
  <ds:schemaRefs>
    <ds:schemaRef ds:uri="e69a4772-a39f-444a-9034-bd735a5822a8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d49cf869-5125-47e8-965c-5ba66e69363a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Overview</vt:lpstr>
      <vt:lpstr>Interesados</vt:lpstr>
      <vt:lpstr>Oportunidad</vt:lpstr>
      <vt:lpstr>Requerimientos</vt:lpstr>
      <vt:lpstr>Sistema de software</vt:lpstr>
      <vt:lpstr>Trabajo</vt:lpstr>
      <vt:lpstr>Forma de trabajo</vt:lpstr>
      <vt:lpstr>Equipo</vt:lpstr>
    </vt:vector>
  </TitlesOfParts>
  <Manager/>
  <Company>EMC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Goldberg</dc:creator>
  <cp:keywords/>
  <dc:description/>
  <cp:lastModifiedBy>Benjamin Olguin Pozo (Alumno)</cp:lastModifiedBy>
  <cp:revision/>
  <dcterms:created xsi:type="dcterms:W3CDTF">2014-12-08T16:01:33Z</dcterms:created>
  <dcterms:modified xsi:type="dcterms:W3CDTF">2025-03-26T00:59:06Z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0x010100E901E9D1F430E0489C40E0A296127FD1</vt:lpwstr>
  </property>
</Properties>
</file>