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WeSee\Trabalhos\Boletim Mensal\"/>
    </mc:Choice>
  </mc:AlternateContent>
  <bookViews>
    <workbookView xWindow="0" yWindow="0" windowWidth="18795" windowHeight="8115" tabRatio="907" activeTab="1"/>
  </bookViews>
  <sheets>
    <sheet name="Demanda DECOMP" sheetId="1" r:id="rId1"/>
    <sheet name="IPDO Pag 1" sheetId="3" r:id="rId2"/>
    <sheet name="Acomp Carga" sheetId="2" r:id="rId3"/>
    <sheet name="IPDO Pag 2" sheetId="4" r:id="rId4"/>
    <sheet name="Acomp ENA" sheetId="11" r:id="rId5"/>
    <sheet name="IPDO Pag 3" sheetId="5" r:id="rId6"/>
    <sheet name="IPDO Pag 14" sheetId="10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1" i="3" l="1"/>
  <c r="AC11" i="3"/>
  <c r="C37" i="2" l="1"/>
  <c r="D37" i="2"/>
  <c r="D38" i="2" s="1"/>
  <c r="D39" i="2" s="1"/>
  <c r="D40" i="2" s="1"/>
  <c r="D41" i="2" s="1"/>
  <c r="D42" i="2" s="1"/>
  <c r="C38" i="2"/>
  <c r="C39" i="2"/>
  <c r="C40" i="2" s="1"/>
  <c r="C41" i="2" s="1"/>
  <c r="C42" i="2" s="1"/>
  <c r="W23" i="11" l="1"/>
  <c r="W24" i="11"/>
  <c r="W25" i="11"/>
  <c r="W26" i="11"/>
  <c r="W27" i="11"/>
  <c r="W28" i="11"/>
  <c r="W22" i="11"/>
  <c r="P23" i="11"/>
  <c r="P24" i="11"/>
  <c r="P25" i="11"/>
  <c r="P26" i="11"/>
  <c r="P27" i="11"/>
  <c r="P28" i="11"/>
  <c r="P22" i="11"/>
  <c r="I23" i="11"/>
  <c r="I24" i="11"/>
  <c r="I25" i="11"/>
  <c r="I26" i="11"/>
  <c r="I27" i="11"/>
  <c r="I28" i="11"/>
  <c r="I22" i="11"/>
  <c r="X13" i="2"/>
  <c r="X14" i="2" s="1"/>
  <c r="Q13" i="2"/>
  <c r="Q14" i="2" s="1"/>
  <c r="Z44" i="2"/>
  <c r="Z45" i="2" s="1"/>
  <c r="Z46" i="2" s="1"/>
  <c r="Z47" i="2" s="1"/>
  <c r="Z48" i="2" s="1"/>
  <c r="Z49" i="2" s="1"/>
  <c r="Y44" i="2"/>
  <c r="Y45" i="2" s="1"/>
  <c r="Y46" i="2" s="1"/>
  <c r="Y47" i="2" s="1"/>
  <c r="Y48" i="2" s="1"/>
  <c r="Y49" i="2" s="1"/>
  <c r="X44" i="2"/>
  <c r="X45" i="2" s="1"/>
  <c r="X46" i="2" s="1"/>
  <c r="X47" i="2" s="1"/>
  <c r="X48" i="2" s="1"/>
  <c r="X49" i="2" s="1"/>
  <c r="S44" i="2"/>
  <c r="S45" i="2" s="1"/>
  <c r="S46" i="2" s="1"/>
  <c r="S47" i="2" s="1"/>
  <c r="S48" i="2" s="1"/>
  <c r="S49" i="2" s="1"/>
  <c r="R44" i="2"/>
  <c r="R45" i="2" s="1"/>
  <c r="R46" i="2" s="1"/>
  <c r="R47" i="2" s="1"/>
  <c r="R48" i="2" s="1"/>
  <c r="R49" i="2" s="1"/>
  <c r="Q44" i="2"/>
  <c r="Q45" i="2" s="1"/>
  <c r="Q46" i="2" s="1"/>
  <c r="Q47" i="2" s="1"/>
  <c r="Q48" i="2" s="1"/>
  <c r="Q49" i="2" s="1"/>
  <c r="L44" i="2"/>
  <c r="L45" i="2" s="1"/>
  <c r="L46" i="2" s="1"/>
  <c r="L47" i="2" s="1"/>
  <c r="L48" i="2" s="1"/>
  <c r="L49" i="2" s="1"/>
  <c r="K44" i="2"/>
  <c r="K45" i="2" s="1"/>
  <c r="K46" i="2" s="1"/>
  <c r="K47" i="2" s="1"/>
  <c r="K48" i="2" s="1"/>
  <c r="K49" i="2" s="1"/>
  <c r="J44" i="2"/>
  <c r="J45" i="2" s="1"/>
  <c r="J46" i="2" s="1"/>
  <c r="J47" i="2" s="1"/>
  <c r="J48" i="2" s="1"/>
  <c r="J49" i="2" s="1"/>
  <c r="Z37" i="2"/>
  <c r="Z38" i="2" s="1"/>
  <c r="Z39" i="2" s="1"/>
  <c r="Z40" i="2" s="1"/>
  <c r="Z41" i="2" s="1"/>
  <c r="Z42" i="2" s="1"/>
  <c r="Y37" i="2"/>
  <c r="Y38" i="2" s="1"/>
  <c r="Y39" i="2" s="1"/>
  <c r="Y40" i="2" s="1"/>
  <c r="Y41" i="2" s="1"/>
  <c r="Y42" i="2" s="1"/>
  <c r="X37" i="2"/>
  <c r="X38" i="2" s="1"/>
  <c r="X39" i="2" s="1"/>
  <c r="X40" i="2" s="1"/>
  <c r="X41" i="2" s="1"/>
  <c r="X42" i="2" s="1"/>
  <c r="S37" i="2"/>
  <c r="S38" i="2" s="1"/>
  <c r="S39" i="2" s="1"/>
  <c r="S40" i="2" s="1"/>
  <c r="S41" i="2" s="1"/>
  <c r="S42" i="2" s="1"/>
  <c r="R37" i="2"/>
  <c r="R38" i="2" s="1"/>
  <c r="R39" i="2" s="1"/>
  <c r="R40" i="2" s="1"/>
  <c r="R41" i="2" s="1"/>
  <c r="R42" i="2" s="1"/>
  <c r="Q37" i="2"/>
  <c r="Q38" i="2" s="1"/>
  <c r="Q39" i="2" s="1"/>
  <c r="Q40" i="2" s="1"/>
  <c r="Q41" i="2" s="1"/>
  <c r="Q42" i="2" s="1"/>
  <c r="J38" i="2"/>
  <c r="J39" i="2" s="1"/>
  <c r="J40" i="2" s="1"/>
  <c r="J41" i="2" s="1"/>
  <c r="J42" i="2" s="1"/>
  <c r="L37" i="2"/>
  <c r="L38" i="2" s="1"/>
  <c r="L39" i="2" s="1"/>
  <c r="L40" i="2" s="1"/>
  <c r="L41" i="2" s="1"/>
  <c r="L42" i="2" s="1"/>
  <c r="K37" i="2"/>
  <c r="K38" i="2" s="1"/>
  <c r="K39" i="2" s="1"/>
  <c r="K40" i="2" s="1"/>
  <c r="K41" i="2" s="1"/>
  <c r="K42" i="2" s="1"/>
  <c r="J37" i="2"/>
  <c r="Z30" i="2"/>
  <c r="Z31" i="2" s="1"/>
  <c r="Z32" i="2" s="1"/>
  <c r="Z33" i="2" s="1"/>
  <c r="Z34" i="2" s="1"/>
  <c r="Z35" i="2" s="1"/>
  <c r="Y30" i="2"/>
  <c r="Y31" i="2" s="1"/>
  <c r="Y32" i="2" s="1"/>
  <c r="Y33" i="2" s="1"/>
  <c r="Y34" i="2" s="1"/>
  <c r="Y35" i="2" s="1"/>
  <c r="X30" i="2"/>
  <c r="X31" i="2" s="1"/>
  <c r="X32" i="2" s="1"/>
  <c r="X33" i="2" s="1"/>
  <c r="X34" i="2" s="1"/>
  <c r="X35" i="2" s="1"/>
  <c r="Q31" i="2"/>
  <c r="Q32" i="2" s="1"/>
  <c r="Q33" i="2" s="1"/>
  <c r="Q34" i="2" s="1"/>
  <c r="Q35" i="2" s="1"/>
  <c r="S30" i="2"/>
  <c r="S31" i="2" s="1"/>
  <c r="S32" i="2" s="1"/>
  <c r="S33" i="2" s="1"/>
  <c r="S34" i="2" s="1"/>
  <c r="S35" i="2" s="1"/>
  <c r="R30" i="2"/>
  <c r="R31" i="2" s="1"/>
  <c r="R32" i="2" s="1"/>
  <c r="R33" i="2" s="1"/>
  <c r="R34" i="2" s="1"/>
  <c r="R35" i="2" s="1"/>
  <c r="Q30" i="2"/>
  <c r="K31" i="2"/>
  <c r="K32" i="2" s="1"/>
  <c r="K33" i="2" s="1"/>
  <c r="K34" i="2" s="1"/>
  <c r="K35" i="2" s="1"/>
  <c r="L30" i="2"/>
  <c r="L31" i="2" s="1"/>
  <c r="L32" i="2" s="1"/>
  <c r="L33" i="2" s="1"/>
  <c r="L34" i="2" s="1"/>
  <c r="L35" i="2" s="1"/>
  <c r="K30" i="2"/>
  <c r="J30" i="2"/>
  <c r="J31" i="2" s="1"/>
  <c r="J32" i="2" s="1"/>
  <c r="J33" i="2" s="1"/>
  <c r="J34" i="2" s="1"/>
  <c r="J35" i="2" s="1"/>
  <c r="Z23" i="2"/>
  <c r="Z24" i="2" s="1"/>
  <c r="Z25" i="2" s="1"/>
  <c r="Z26" i="2" s="1"/>
  <c r="Z27" i="2" s="1"/>
  <c r="Z28" i="2" s="1"/>
  <c r="Y23" i="2"/>
  <c r="Y24" i="2" s="1"/>
  <c r="Y25" i="2" s="1"/>
  <c r="Y26" i="2" s="1"/>
  <c r="Y27" i="2" s="1"/>
  <c r="Y28" i="2" s="1"/>
  <c r="X23" i="2"/>
  <c r="X24" i="2" s="1"/>
  <c r="X25" i="2" s="1"/>
  <c r="X26" i="2" s="1"/>
  <c r="X27" i="2" s="1"/>
  <c r="X28" i="2" s="1"/>
  <c r="S23" i="2"/>
  <c r="S24" i="2" s="1"/>
  <c r="S25" i="2" s="1"/>
  <c r="S26" i="2" s="1"/>
  <c r="S27" i="2" s="1"/>
  <c r="S28" i="2" s="1"/>
  <c r="R23" i="2"/>
  <c r="R24" i="2" s="1"/>
  <c r="R25" i="2" s="1"/>
  <c r="R26" i="2" s="1"/>
  <c r="R27" i="2" s="1"/>
  <c r="R28" i="2" s="1"/>
  <c r="Q23" i="2"/>
  <c r="Q24" i="2" s="1"/>
  <c r="Q25" i="2" s="1"/>
  <c r="Q26" i="2" s="1"/>
  <c r="Q27" i="2" s="1"/>
  <c r="Q28" i="2" s="1"/>
  <c r="L23" i="2"/>
  <c r="L24" i="2" s="1"/>
  <c r="L25" i="2" s="1"/>
  <c r="L26" i="2" s="1"/>
  <c r="L27" i="2" s="1"/>
  <c r="L28" i="2" s="1"/>
  <c r="K23" i="2"/>
  <c r="K24" i="2" s="1"/>
  <c r="K25" i="2" s="1"/>
  <c r="K26" i="2" s="1"/>
  <c r="K27" i="2" s="1"/>
  <c r="K28" i="2" s="1"/>
  <c r="J23" i="2"/>
  <c r="J24" i="2" s="1"/>
  <c r="J25" i="2" s="1"/>
  <c r="J26" i="2" s="1"/>
  <c r="J27" i="2" s="1"/>
  <c r="J28" i="2" s="1"/>
  <c r="Y16" i="2"/>
  <c r="Y17" i="2" s="1"/>
  <c r="Y18" i="2" s="1"/>
  <c r="Y19" i="2" s="1"/>
  <c r="Y20" i="2" s="1"/>
  <c r="Y21" i="2" s="1"/>
  <c r="X16" i="2"/>
  <c r="X17" i="2" s="1"/>
  <c r="X18" i="2" s="1"/>
  <c r="X19" i="2" s="1"/>
  <c r="X20" i="2" s="1"/>
  <c r="X21" i="2" s="1"/>
  <c r="R16" i="2"/>
  <c r="R17" i="2" s="1"/>
  <c r="R18" i="2" s="1"/>
  <c r="R19" i="2" s="1"/>
  <c r="R20" i="2" s="1"/>
  <c r="R21" i="2" s="1"/>
  <c r="Q16" i="2"/>
  <c r="Q17" i="2" s="1"/>
  <c r="Q18" i="2" s="1"/>
  <c r="Q19" i="2" s="1"/>
  <c r="Q20" i="2" s="1"/>
  <c r="Q21" i="2" s="1"/>
  <c r="K16" i="2"/>
  <c r="K17" i="2" s="1"/>
  <c r="K18" i="2" s="1"/>
  <c r="K19" i="2" s="1"/>
  <c r="K20" i="2" s="1"/>
  <c r="K21" i="2" s="1"/>
  <c r="J16" i="2"/>
  <c r="J17" i="2" s="1"/>
  <c r="J18" i="2" s="1"/>
  <c r="J19" i="2" s="1"/>
  <c r="J20" i="2" s="1"/>
  <c r="J21" i="2" s="1"/>
  <c r="J13" i="2"/>
  <c r="J14" i="2" s="1"/>
  <c r="D44" i="2"/>
  <c r="D45" i="2" s="1"/>
  <c r="D46" i="2" s="1"/>
  <c r="D47" i="2" s="1"/>
  <c r="D48" i="2" s="1"/>
  <c r="D49" i="2" s="1"/>
  <c r="E44" i="2"/>
  <c r="E45" i="2" s="1"/>
  <c r="E46" i="2" s="1"/>
  <c r="E47" i="2" s="1"/>
  <c r="E48" i="2" s="1"/>
  <c r="E49" i="2" s="1"/>
  <c r="E37" i="2"/>
  <c r="E38" i="2" s="1"/>
  <c r="E39" i="2" s="1"/>
  <c r="E40" i="2" s="1"/>
  <c r="E41" i="2" s="1"/>
  <c r="E42" i="2" s="1"/>
  <c r="C44" i="2"/>
  <c r="C45" i="2" s="1"/>
  <c r="C46" i="2" s="1"/>
  <c r="C47" i="2" s="1"/>
  <c r="C48" i="2" s="1"/>
  <c r="C49" i="2" s="1"/>
  <c r="C30" i="2"/>
  <c r="C31" i="2" s="1"/>
  <c r="C32" i="2" s="1"/>
  <c r="C33" i="2" s="1"/>
  <c r="C34" i="2" s="1"/>
  <c r="C35" i="2" s="1"/>
  <c r="E23" i="2"/>
  <c r="E24" i="2" s="1"/>
  <c r="E25" i="2" s="1"/>
  <c r="E26" i="2" s="1"/>
  <c r="E27" i="2" s="1"/>
  <c r="E28" i="2" s="1"/>
  <c r="D23" i="2"/>
  <c r="D24" i="2" s="1"/>
  <c r="D25" i="2" s="1"/>
  <c r="D26" i="2" s="1"/>
  <c r="D27" i="2" s="1"/>
  <c r="D28" i="2" s="1"/>
  <c r="C23" i="2"/>
  <c r="C24" i="2" s="1"/>
  <c r="C25" i="2" s="1"/>
  <c r="C26" i="2" s="1"/>
  <c r="C27" i="2" s="1"/>
  <c r="C28" i="2" s="1"/>
  <c r="D16" i="2"/>
  <c r="D17" i="2" s="1"/>
  <c r="D18" i="2" s="1"/>
  <c r="D19" i="2" s="1"/>
  <c r="D20" i="2" s="1"/>
  <c r="D21" i="2" s="1"/>
  <c r="C16" i="2"/>
  <c r="C17" i="2" s="1"/>
  <c r="C18" i="2" s="1"/>
  <c r="C19" i="2" s="1"/>
  <c r="C20" i="2" s="1"/>
  <c r="C21" i="2" s="1"/>
  <c r="C13" i="2"/>
  <c r="C14" i="2" s="1"/>
  <c r="A12" i="3" l="1"/>
  <c r="A13" i="3" s="1"/>
  <c r="A14" i="3" s="1"/>
  <c r="A15" i="3" s="1"/>
  <c r="A16" i="3" s="1"/>
  <c r="A17" i="3" s="1"/>
  <c r="A18" i="3" s="1"/>
  <c r="A19" i="3" s="1"/>
  <c r="AC13" i="3"/>
  <c r="AD13" i="3"/>
  <c r="AC14" i="3"/>
  <c r="AD14" i="3"/>
  <c r="AC15" i="3"/>
  <c r="AD15" i="3"/>
  <c r="AC16" i="3"/>
  <c r="AE16" i="3" s="1"/>
  <c r="AD16" i="3"/>
  <c r="AC17" i="3"/>
  <c r="AD17" i="3"/>
  <c r="I24" i="2"/>
  <c r="I25" i="2"/>
  <c r="I26" i="2"/>
  <c r="I27" i="2"/>
  <c r="I28" i="2"/>
  <c r="W23" i="2"/>
  <c r="W24" i="2"/>
  <c r="W25" i="2"/>
  <c r="W26" i="2"/>
  <c r="W27" i="2"/>
  <c r="W28" i="2"/>
  <c r="W22" i="2"/>
  <c r="P24" i="2"/>
  <c r="P25" i="2"/>
  <c r="P26" i="2"/>
  <c r="P27" i="2"/>
  <c r="P28" i="2"/>
  <c r="P23" i="2"/>
  <c r="P22" i="2"/>
  <c r="I23" i="2"/>
  <c r="I22" i="2"/>
  <c r="A44" i="2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43" i="2"/>
  <c r="AC12" i="3"/>
  <c r="AD12" i="3"/>
  <c r="B23" i="2"/>
  <c r="B24" i="2"/>
  <c r="B25" i="2"/>
  <c r="B26" i="2"/>
  <c r="B27" i="2"/>
  <c r="B28" i="2"/>
  <c r="B22" i="2"/>
  <c r="R44" i="11"/>
  <c r="R45" i="11" s="1"/>
  <c r="R46" i="11" s="1"/>
  <c r="R47" i="11" s="1"/>
  <c r="R48" i="11" s="1"/>
  <c r="R49" i="11" s="1"/>
  <c r="R37" i="11"/>
  <c r="R38" i="11" s="1"/>
  <c r="R39" i="11" s="1"/>
  <c r="R40" i="11" s="1"/>
  <c r="R41" i="11" s="1"/>
  <c r="R42" i="11" s="1"/>
  <c r="R30" i="11"/>
  <c r="R31" i="11" s="1"/>
  <c r="R32" i="11" s="1"/>
  <c r="R33" i="11" s="1"/>
  <c r="R34" i="11" s="1"/>
  <c r="R35" i="11" s="1"/>
  <c r="M44" i="11"/>
  <c r="M45" i="11" s="1"/>
  <c r="M46" i="11" s="1"/>
  <c r="M47" i="11" s="1"/>
  <c r="M48" i="11" s="1"/>
  <c r="M49" i="11" s="1"/>
  <c r="M37" i="11"/>
  <c r="M38" i="11"/>
  <c r="M39" i="11" s="1"/>
  <c r="M40" i="11" s="1"/>
  <c r="M41" i="11" s="1"/>
  <c r="M42" i="11" s="1"/>
  <c r="X13" i="11"/>
  <c r="X14" i="11" s="1"/>
  <c r="Q13" i="11"/>
  <c r="Q14" i="11" s="1"/>
  <c r="J13" i="11"/>
  <c r="J14" i="11" s="1"/>
  <c r="C14" i="11"/>
  <c r="C13" i="11"/>
  <c r="AA44" i="11"/>
  <c r="AA45" i="11" s="1"/>
  <c r="AA46" i="11" s="1"/>
  <c r="AA47" i="11" s="1"/>
  <c r="AA48" i="11" s="1"/>
  <c r="AA49" i="11" s="1"/>
  <c r="AA37" i="11"/>
  <c r="AA38" i="11" s="1"/>
  <c r="AA39" i="11" s="1"/>
  <c r="AA40" i="11" s="1"/>
  <c r="AA41" i="11" s="1"/>
  <c r="AA42" i="11" s="1"/>
  <c r="T44" i="11"/>
  <c r="T45" i="11" s="1"/>
  <c r="T46" i="11" s="1"/>
  <c r="T47" i="11" s="1"/>
  <c r="T48" i="11" s="1"/>
  <c r="T49" i="11" s="1"/>
  <c r="T37" i="11"/>
  <c r="T38" i="11" s="1"/>
  <c r="T39" i="11" s="1"/>
  <c r="T40" i="11" s="1"/>
  <c r="T41" i="11" s="1"/>
  <c r="T42" i="11" s="1"/>
  <c r="F44" i="11"/>
  <c r="F45" i="11" s="1"/>
  <c r="F46" i="11" s="1"/>
  <c r="F47" i="11" s="1"/>
  <c r="F48" i="11" s="1"/>
  <c r="F49" i="11" s="1"/>
  <c r="F37" i="11"/>
  <c r="F38" i="11" s="1"/>
  <c r="F39" i="11" s="1"/>
  <c r="F40" i="11" s="1"/>
  <c r="F41" i="11" s="1"/>
  <c r="F42" i="11" s="1"/>
  <c r="F30" i="11"/>
  <c r="F31" i="11" s="1"/>
  <c r="F32" i="11" s="1"/>
  <c r="F33" i="11" s="1"/>
  <c r="F34" i="11" s="1"/>
  <c r="F35" i="11" s="1"/>
  <c r="M30" i="11"/>
  <c r="M31" i="11" s="1"/>
  <c r="M32" i="11" s="1"/>
  <c r="M33" i="11" s="1"/>
  <c r="M34" i="11" s="1"/>
  <c r="M35" i="11" s="1"/>
  <c r="T30" i="11"/>
  <c r="T31" i="11" s="1"/>
  <c r="T32" i="11" s="1"/>
  <c r="T33" i="11" s="1"/>
  <c r="T34" i="11" s="1"/>
  <c r="T35" i="11" s="1"/>
  <c r="AA30" i="11"/>
  <c r="AA31" i="11"/>
  <c r="AA32" i="11" s="1"/>
  <c r="AA33" i="11" s="1"/>
  <c r="AA34" i="11" s="1"/>
  <c r="AA35" i="11" s="1"/>
  <c r="K44" i="11"/>
  <c r="K45" i="11" s="1"/>
  <c r="K46" i="11" s="1"/>
  <c r="K47" i="11" s="1"/>
  <c r="K48" i="11" s="1"/>
  <c r="K49" i="11" s="1"/>
  <c r="J44" i="11"/>
  <c r="J45" i="11" s="1"/>
  <c r="J46" i="11" s="1"/>
  <c r="J47" i="11" s="1"/>
  <c r="J48" i="11" s="1"/>
  <c r="J49" i="11" s="1"/>
  <c r="K37" i="11"/>
  <c r="K38" i="11" s="1"/>
  <c r="K39" i="11" s="1"/>
  <c r="K40" i="11" s="1"/>
  <c r="K41" i="11" s="1"/>
  <c r="K42" i="11" s="1"/>
  <c r="J37" i="11"/>
  <c r="J38" i="11" s="1"/>
  <c r="J39" i="11" s="1"/>
  <c r="J40" i="11" s="1"/>
  <c r="J41" i="11" s="1"/>
  <c r="J42" i="11" s="1"/>
  <c r="K30" i="11"/>
  <c r="K31" i="11" s="1"/>
  <c r="K32" i="11" s="1"/>
  <c r="K33" i="11" s="1"/>
  <c r="K34" i="11" s="1"/>
  <c r="K35" i="11" s="1"/>
  <c r="J30" i="11"/>
  <c r="J31" i="11" s="1"/>
  <c r="J32" i="11" s="1"/>
  <c r="J33" i="11" s="1"/>
  <c r="J34" i="11" s="1"/>
  <c r="J35" i="11" s="1"/>
  <c r="K23" i="11"/>
  <c r="K24" i="11" s="1"/>
  <c r="K25" i="11" s="1"/>
  <c r="K26" i="11" s="1"/>
  <c r="K27" i="11" s="1"/>
  <c r="K28" i="11" s="1"/>
  <c r="J23" i="11"/>
  <c r="J24" i="11" s="1"/>
  <c r="J25" i="11" s="1"/>
  <c r="J26" i="11" s="1"/>
  <c r="J27" i="11" s="1"/>
  <c r="J28" i="11" s="1"/>
  <c r="K16" i="11"/>
  <c r="K17" i="11" s="1"/>
  <c r="K18" i="11" s="1"/>
  <c r="K19" i="11" s="1"/>
  <c r="K20" i="11" s="1"/>
  <c r="K21" i="11" s="1"/>
  <c r="J16" i="11"/>
  <c r="J17" i="11" s="1"/>
  <c r="J18" i="11" s="1"/>
  <c r="J19" i="11" s="1"/>
  <c r="J20" i="11" s="1"/>
  <c r="J21" i="11" s="1"/>
  <c r="Q44" i="11"/>
  <c r="Q45" i="11" s="1"/>
  <c r="Q46" i="11" s="1"/>
  <c r="Q47" i="11" s="1"/>
  <c r="Q48" i="11" s="1"/>
  <c r="Q49" i="11" s="1"/>
  <c r="Q37" i="11"/>
  <c r="Q38" i="11" s="1"/>
  <c r="Q39" i="11" s="1"/>
  <c r="Q40" i="11" s="1"/>
  <c r="Q41" i="11" s="1"/>
  <c r="Q42" i="11" s="1"/>
  <c r="Q30" i="11"/>
  <c r="Q31" i="11" s="1"/>
  <c r="Q32" i="11" s="1"/>
  <c r="Q33" i="11" s="1"/>
  <c r="Q34" i="11" s="1"/>
  <c r="Q35" i="11" s="1"/>
  <c r="R23" i="11"/>
  <c r="R24" i="11" s="1"/>
  <c r="R25" i="11" s="1"/>
  <c r="R26" i="11" s="1"/>
  <c r="R27" i="11" s="1"/>
  <c r="R28" i="11" s="1"/>
  <c r="Q23" i="11"/>
  <c r="Q24" i="11" s="1"/>
  <c r="Q25" i="11" s="1"/>
  <c r="Q26" i="11" s="1"/>
  <c r="Q27" i="11" s="1"/>
  <c r="Q28" i="11" s="1"/>
  <c r="R16" i="11"/>
  <c r="R17" i="11" s="1"/>
  <c r="R18" i="11" s="1"/>
  <c r="R19" i="11" s="1"/>
  <c r="R20" i="11" s="1"/>
  <c r="R21" i="11" s="1"/>
  <c r="Q16" i="11"/>
  <c r="Q17" i="11" s="1"/>
  <c r="Q18" i="11" s="1"/>
  <c r="Q19" i="11" s="1"/>
  <c r="Q20" i="11" s="1"/>
  <c r="Q21" i="11" s="1"/>
  <c r="X16" i="11"/>
  <c r="X17" i="11" s="1"/>
  <c r="X18" i="11" s="1"/>
  <c r="X19" i="11" s="1"/>
  <c r="X20" i="11" s="1"/>
  <c r="X21" i="11" s="1"/>
  <c r="Y16" i="11"/>
  <c r="Y17" i="11" s="1"/>
  <c r="Y18" i="11" s="1"/>
  <c r="Y19" i="11" s="1"/>
  <c r="Y20" i="11" s="1"/>
  <c r="Y21" i="11" s="1"/>
  <c r="Y23" i="11"/>
  <c r="Y24" i="11" s="1"/>
  <c r="Y25" i="11" s="1"/>
  <c r="Y26" i="11" s="1"/>
  <c r="Y27" i="11" s="1"/>
  <c r="Y28" i="11" s="1"/>
  <c r="X23" i="11"/>
  <c r="X24" i="11" s="1"/>
  <c r="X25" i="11" s="1"/>
  <c r="X26" i="11" s="1"/>
  <c r="X27" i="11" s="1"/>
  <c r="X28" i="11" s="1"/>
  <c r="X30" i="11"/>
  <c r="X31" i="11" s="1"/>
  <c r="X32" i="11" s="1"/>
  <c r="X33" i="11" s="1"/>
  <c r="X34" i="11" s="1"/>
  <c r="X35" i="11" s="1"/>
  <c r="Y30" i="11"/>
  <c r="Y31" i="11" s="1"/>
  <c r="Y32" i="11" s="1"/>
  <c r="Y33" i="11" s="1"/>
  <c r="Y34" i="11" s="1"/>
  <c r="Y35" i="11" s="1"/>
  <c r="X37" i="11"/>
  <c r="X38" i="11" s="1"/>
  <c r="X39" i="11" s="1"/>
  <c r="X40" i="11" s="1"/>
  <c r="X41" i="11" s="1"/>
  <c r="X42" i="11" s="1"/>
  <c r="Y37" i="11"/>
  <c r="Y38" i="11" s="1"/>
  <c r="Y39" i="11" s="1"/>
  <c r="Y40" i="11" s="1"/>
  <c r="Y41" i="11" s="1"/>
  <c r="Y42" i="11" s="1"/>
  <c r="X44" i="11"/>
  <c r="X45" i="11" s="1"/>
  <c r="X46" i="11" s="1"/>
  <c r="X47" i="11" s="1"/>
  <c r="X48" i="11" s="1"/>
  <c r="X49" i="11" s="1"/>
  <c r="Y44" i="11"/>
  <c r="Y45" i="11" s="1"/>
  <c r="Y46" i="11" s="1"/>
  <c r="Y47" i="11" s="1"/>
  <c r="Y48" i="11" s="1"/>
  <c r="Y49" i="11" s="1"/>
  <c r="Z44" i="11"/>
  <c r="Z45" i="11" s="1"/>
  <c r="Z46" i="11" s="1"/>
  <c r="Z47" i="11" s="1"/>
  <c r="Z48" i="11" s="1"/>
  <c r="Z49" i="11" s="1"/>
  <c r="Z37" i="11"/>
  <c r="Z38" i="11" s="1"/>
  <c r="Z39" i="11" s="1"/>
  <c r="Z40" i="11" s="1"/>
  <c r="Z41" i="11" s="1"/>
  <c r="Z42" i="11" s="1"/>
  <c r="Z30" i="11"/>
  <c r="Z31" i="11" s="1"/>
  <c r="Z32" i="11" s="1"/>
  <c r="Z33" i="11" s="1"/>
  <c r="Z34" i="11" s="1"/>
  <c r="Z35" i="11" s="1"/>
  <c r="Z23" i="11"/>
  <c r="Z24" i="11" s="1"/>
  <c r="Z25" i="11" s="1"/>
  <c r="Z26" i="11" s="1"/>
  <c r="Z27" i="11" s="1"/>
  <c r="Z28" i="11" s="1"/>
  <c r="S44" i="11"/>
  <c r="S45" i="11" s="1"/>
  <c r="S46" i="11" s="1"/>
  <c r="S47" i="11" s="1"/>
  <c r="S48" i="11" s="1"/>
  <c r="S49" i="11" s="1"/>
  <c r="S37" i="11"/>
  <c r="S38" i="11" s="1"/>
  <c r="S39" i="11" s="1"/>
  <c r="S40" i="11" s="1"/>
  <c r="S41" i="11" s="1"/>
  <c r="S42" i="11" s="1"/>
  <c r="S30" i="11"/>
  <c r="S31" i="11" s="1"/>
  <c r="S32" i="11" s="1"/>
  <c r="S33" i="11" s="1"/>
  <c r="S34" i="11" s="1"/>
  <c r="S35" i="11" s="1"/>
  <c r="S23" i="11"/>
  <c r="S24" i="11" s="1"/>
  <c r="S25" i="11" s="1"/>
  <c r="S26" i="11" s="1"/>
  <c r="S27" i="11" s="1"/>
  <c r="S28" i="11" s="1"/>
  <c r="L44" i="11"/>
  <c r="L45" i="11" s="1"/>
  <c r="L46" i="11" s="1"/>
  <c r="L47" i="11" s="1"/>
  <c r="L48" i="11" s="1"/>
  <c r="L49" i="11" s="1"/>
  <c r="L37" i="11"/>
  <c r="L38" i="11" s="1"/>
  <c r="L39" i="11" s="1"/>
  <c r="L40" i="11" s="1"/>
  <c r="L41" i="11" s="1"/>
  <c r="L42" i="11" s="1"/>
  <c r="L30" i="11"/>
  <c r="L31" i="11" s="1"/>
  <c r="L32" i="11" s="1"/>
  <c r="L33" i="11" s="1"/>
  <c r="L34" i="11" s="1"/>
  <c r="L35" i="11" s="1"/>
  <c r="L23" i="11"/>
  <c r="L24" i="11" s="1"/>
  <c r="L25" i="11" s="1"/>
  <c r="L26" i="11" s="1"/>
  <c r="L27" i="11" s="1"/>
  <c r="L28" i="11" s="1"/>
  <c r="C16" i="11"/>
  <c r="C17" i="11" s="1"/>
  <c r="C18" i="11" s="1"/>
  <c r="C19" i="11" s="1"/>
  <c r="C20" i="11" s="1"/>
  <c r="C21" i="11" s="1"/>
  <c r="C23" i="11"/>
  <c r="C24" i="11" s="1"/>
  <c r="C25" i="11" s="1"/>
  <c r="C26" i="11" s="1"/>
  <c r="C27" i="11" s="1"/>
  <c r="C28" i="11" s="1"/>
  <c r="C30" i="11"/>
  <c r="C31" i="11" s="1"/>
  <c r="C32" i="11" s="1"/>
  <c r="C33" i="11" s="1"/>
  <c r="C34" i="11" s="1"/>
  <c r="C35" i="11" s="1"/>
  <c r="C37" i="11"/>
  <c r="C38" i="11" s="1"/>
  <c r="C39" i="11" s="1"/>
  <c r="C40" i="11" s="1"/>
  <c r="C41" i="11" s="1"/>
  <c r="C42" i="11" s="1"/>
  <c r="C44" i="11"/>
  <c r="C45" i="11" s="1"/>
  <c r="C46" i="11" s="1"/>
  <c r="C47" i="11" s="1"/>
  <c r="C48" i="11" s="1"/>
  <c r="C49" i="11" s="1"/>
  <c r="D44" i="11"/>
  <c r="D45" i="11" s="1"/>
  <c r="D46" i="11" s="1"/>
  <c r="D47" i="11" s="1"/>
  <c r="D48" i="11" s="1"/>
  <c r="D49" i="11" s="1"/>
  <c r="D37" i="11"/>
  <c r="D38" i="11" s="1"/>
  <c r="D39" i="11" s="1"/>
  <c r="D40" i="11" s="1"/>
  <c r="D41" i="11" s="1"/>
  <c r="D42" i="11" s="1"/>
  <c r="D30" i="11"/>
  <c r="D31" i="11" s="1"/>
  <c r="D32" i="11" s="1"/>
  <c r="D33" i="11" s="1"/>
  <c r="D34" i="11" s="1"/>
  <c r="D35" i="11" s="1"/>
  <c r="D23" i="11"/>
  <c r="D24" i="11" s="1"/>
  <c r="D25" i="11" s="1"/>
  <c r="D26" i="11" s="1"/>
  <c r="D27" i="11" s="1"/>
  <c r="D28" i="11" s="1"/>
  <c r="D16" i="11"/>
  <c r="D17" i="11" s="1"/>
  <c r="D18" i="11" s="1"/>
  <c r="D19" i="11" s="1"/>
  <c r="D20" i="11" s="1"/>
  <c r="D21" i="11" s="1"/>
  <c r="E45" i="11"/>
  <c r="E46" i="11"/>
  <c r="E47" i="11" s="1"/>
  <c r="E48" i="11" s="1"/>
  <c r="E49" i="11" s="1"/>
  <c r="E44" i="11"/>
  <c r="A44" i="1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43" i="11"/>
  <c r="E37" i="11"/>
  <c r="E38" i="11" s="1"/>
  <c r="E39" i="11" s="1"/>
  <c r="E40" i="11" s="1"/>
  <c r="E41" i="11" s="1"/>
  <c r="E42" i="11" s="1"/>
  <c r="E30" i="11"/>
  <c r="E31" i="11" s="1"/>
  <c r="E32" i="11" s="1"/>
  <c r="E33" i="11" s="1"/>
  <c r="E34" i="11" s="1"/>
  <c r="E35" i="11" s="1"/>
  <c r="E24" i="11"/>
  <c r="E25" i="11" s="1"/>
  <c r="E26" i="11" s="1"/>
  <c r="E27" i="11" s="1"/>
  <c r="E28" i="11" s="1"/>
  <c r="E23" i="11"/>
  <c r="B23" i="11"/>
  <c r="B24" i="11"/>
  <c r="B25" i="11"/>
  <c r="B26" i="11"/>
  <c r="B27" i="11"/>
  <c r="B28" i="11"/>
  <c r="B22" i="11"/>
  <c r="AE17" i="3" l="1"/>
  <c r="AE15" i="3"/>
  <c r="AE14" i="3"/>
  <c r="AE13" i="3"/>
  <c r="AE12" i="3"/>
  <c r="AE11" i="3"/>
  <c r="M27" i="1" l="1"/>
  <c r="M28" i="1"/>
  <c r="M29" i="1"/>
  <c r="M30" i="1"/>
  <c r="M33" i="1"/>
  <c r="M34" i="1"/>
  <c r="M35" i="1"/>
  <c r="M36" i="1"/>
  <c r="M37" i="1"/>
  <c r="M24" i="1"/>
  <c r="M23" i="1"/>
  <c r="M22" i="1"/>
  <c r="M21" i="1"/>
  <c r="M18" i="1"/>
  <c r="M17" i="1"/>
  <c r="M16" i="1"/>
  <c r="M15" i="1"/>
  <c r="M12" i="1"/>
  <c r="M11" i="1"/>
  <c r="M10" i="1"/>
  <c r="M9" i="1"/>
  <c r="M4" i="1"/>
  <c r="M5" i="1"/>
  <c r="M6" i="1"/>
  <c r="M3" i="1"/>
</calcChain>
</file>

<file path=xl/comments1.xml><?xml version="1.0" encoding="utf-8"?>
<comments xmlns="http://schemas.openxmlformats.org/spreadsheetml/2006/main">
  <authors>
    <author>Claudio Siervi</author>
  </authors>
  <commentList>
    <comment ref="AB8" authorId="0" shapeId="0">
      <text>
        <r>
          <rPr>
            <b/>
            <sz val="9"/>
            <color indexed="81"/>
            <rFont val="Segoe UI"/>
            <family val="2"/>
          </rPr>
          <t>Claudio Siervi:</t>
        </r>
        <r>
          <rPr>
            <sz val="9"/>
            <color indexed="81"/>
            <rFont val="Segoe UI"/>
            <family val="2"/>
          </rPr>
          <t xml:space="preserve">
Porquê 
S=&gt;Export
e não
Export=&gt;S  ?</t>
        </r>
      </text>
    </comment>
  </commentList>
</comments>
</file>

<file path=xl/sharedStrings.xml><?xml version="1.0" encoding="utf-8"?>
<sst xmlns="http://schemas.openxmlformats.org/spreadsheetml/2006/main" count="179" uniqueCount="42">
  <si>
    <t>DP</t>
  </si>
  <si>
    <t>&amp;</t>
  </si>
  <si>
    <t>RV0</t>
  </si>
  <si>
    <t>RV1</t>
  </si>
  <si>
    <t>RV2</t>
  </si>
  <si>
    <t>RV3</t>
  </si>
  <si>
    <t>RV4</t>
  </si>
  <si>
    <t>RV5</t>
  </si>
  <si>
    <t>Realizado</t>
  </si>
  <si>
    <t>Produção por subsistema</t>
  </si>
  <si>
    <t>Ghidro</t>
  </si>
  <si>
    <t>Gtermo</t>
  </si>
  <si>
    <t>Geólica</t>
  </si>
  <si>
    <t>Gsolar</t>
  </si>
  <si>
    <t>Carga</t>
  </si>
  <si>
    <t>Norte</t>
  </si>
  <si>
    <t>Nordeste</t>
  </si>
  <si>
    <t>Sudeste</t>
  </si>
  <si>
    <t>Sul</t>
  </si>
  <si>
    <t>Itaipu</t>
  </si>
  <si>
    <t>N=&gt;IMP</t>
  </si>
  <si>
    <t>IMP=&gt;NE</t>
  </si>
  <si>
    <t>SE=&gt;IMP</t>
  </si>
  <si>
    <t>NE=&gt;SE</t>
  </si>
  <si>
    <t>S=&gt;SE</t>
  </si>
  <si>
    <t>S=&gt;Export</t>
  </si>
  <si>
    <t>Intercâmbios</t>
  </si>
  <si>
    <t>CHECK</t>
  </si>
  <si>
    <t>Recursos</t>
  </si>
  <si>
    <t>Requisitos</t>
  </si>
  <si>
    <t>ENA</t>
  </si>
  <si>
    <t>EAR</t>
  </si>
  <si>
    <t>Energia Armazenada Máxima</t>
  </si>
  <si>
    <t>MW</t>
  </si>
  <si>
    <t>hora</t>
  </si>
  <si>
    <t>Recorde</t>
  </si>
  <si>
    <t>Data</t>
  </si>
  <si>
    <t>SIN</t>
  </si>
  <si>
    <t>Demanda máxima diária</t>
  </si>
  <si>
    <t>Carga (MW)</t>
  </si>
  <si>
    <t>Deck do Decomp</t>
  </si>
  <si>
    <t>Relatório Previsão de ENA 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</si>
</sst>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164" fontId="0" fillId="0" borderId="0" xfId="1" applyNumberFormat="1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14" fontId="0" fillId="0" borderId="0" xfId="0" applyNumberFormat="1" applyBorder="1" applyAlignment="1">
      <alignment horizontal="center"/>
    </xf>
    <xf numFmtId="0" fontId="0" fillId="0" borderId="0" xfId="0" applyBorder="1"/>
    <xf numFmtId="164" fontId="0" fillId="0" borderId="0" xfId="1" applyNumberFormat="1" applyFont="1" applyBorder="1"/>
    <xf numFmtId="14" fontId="0" fillId="0" borderId="2" xfId="0" applyNumberFormat="1" applyBorder="1" applyAlignment="1">
      <alignment horizontal="center"/>
    </xf>
    <xf numFmtId="0" fontId="0" fillId="0" borderId="2" xfId="0" applyBorder="1"/>
    <xf numFmtId="164" fontId="0" fillId="0" borderId="2" xfId="1" applyNumberFormat="1" applyFont="1" applyBorder="1"/>
    <xf numFmtId="164" fontId="0" fillId="0" borderId="0" xfId="1" applyNumberFormat="1" applyFont="1" applyFill="1" applyBorder="1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3" xfId="0" applyBorder="1"/>
    <xf numFmtId="0" fontId="0" fillId="0" borderId="4" xfId="0" applyBorder="1"/>
    <xf numFmtId="164" fontId="0" fillId="0" borderId="5" xfId="1" applyNumberFormat="1" applyFont="1" applyBorder="1"/>
    <xf numFmtId="0" fontId="0" fillId="0" borderId="6" xfId="0" applyBorder="1"/>
    <xf numFmtId="164" fontId="0" fillId="0" borderId="3" xfId="1" applyNumberFormat="1" applyFont="1" applyBorder="1"/>
    <xf numFmtId="164" fontId="0" fillId="0" borderId="6" xfId="1" applyNumberFormat="1" applyFont="1" applyBorder="1"/>
    <xf numFmtId="164" fontId="0" fillId="0" borderId="4" xfId="1" applyNumberFormat="1" applyFont="1" applyBorder="1"/>
    <xf numFmtId="164" fontId="0" fillId="0" borderId="3" xfId="1" applyNumberFormat="1" applyFont="1" applyFill="1" applyBorder="1"/>
    <xf numFmtId="164" fontId="0" fillId="0" borderId="7" xfId="1" applyNumberFormat="1" applyFont="1" applyBorder="1"/>
    <xf numFmtId="0" fontId="0" fillId="0" borderId="5" xfId="0" applyBorder="1"/>
    <xf numFmtId="0" fontId="0" fillId="0" borderId="7" xfId="0" applyBorder="1"/>
    <xf numFmtId="164" fontId="0" fillId="0" borderId="8" xfId="1" applyNumberFormat="1" applyFont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4" xfId="1" applyNumberFormat="1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3" fontId="0" fillId="0" borderId="12" xfId="0" applyNumberFormat="1" applyBorder="1"/>
    <xf numFmtId="20" fontId="0" fillId="0" borderId="0" xfId="0" applyNumberFormat="1" applyBorder="1"/>
    <xf numFmtId="3" fontId="0" fillId="0" borderId="0" xfId="0" applyNumberFormat="1" applyBorder="1"/>
    <xf numFmtId="14" fontId="0" fillId="0" borderId="13" xfId="0" applyNumberFormat="1" applyBorder="1"/>
    <xf numFmtId="3" fontId="0" fillId="0" borderId="14" xfId="0" applyNumberFormat="1" applyBorder="1"/>
    <xf numFmtId="20" fontId="0" fillId="0" borderId="15" xfId="0" applyNumberFormat="1" applyBorder="1"/>
    <xf numFmtId="0" fontId="0" fillId="0" borderId="15" xfId="0" applyBorder="1"/>
    <xf numFmtId="0" fontId="0" fillId="0" borderId="16" xfId="0" applyBorder="1"/>
    <xf numFmtId="3" fontId="0" fillId="0" borderId="15" xfId="0" applyNumberFormat="1" applyBorder="1"/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7"/>
  <sheetViews>
    <sheetView workbookViewId="0">
      <selection activeCell="M30" sqref="M3:M30"/>
    </sheetView>
  </sheetViews>
  <sheetFormatPr defaultRowHeight="15" x14ac:dyDescent="0.25"/>
  <cols>
    <col min="13" max="13" width="10.5703125" bestFit="1" customWidth="1"/>
  </cols>
  <sheetData>
    <row r="3" spans="2:13" x14ac:dyDescent="0.25">
      <c r="B3" t="s">
        <v>0</v>
      </c>
      <c r="C3">
        <v>1</v>
      </c>
      <c r="D3">
        <v>1</v>
      </c>
      <c r="E3">
        <v>3</v>
      </c>
      <c r="F3">
        <v>44602</v>
      </c>
      <c r="G3">
        <v>18</v>
      </c>
      <c r="H3">
        <v>40604</v>
      </c>
      <c r="I3">
        <v>89</v>
      </c>
      <c r="J3">
        <v>30881</v>
      </c>
      <c r="K3">
        <v>61</v>
      </c>
      <c r="M3" s="1">
        <f>(F3*G3+H3*I3+J3*K3)/(SUM(G3,I3,K3))</f>
        <v>37501.982142857145</v>
      </c>
    </row>
    <row r="4" spans="2:13" x14ac:dyDescent="0.25">
      <c r="B4" t="s">
        <v>0</v>
      </c>
      <c r="C4">
        <v>1</v>
      </c>
      <c r="D4">
        <v>2</v>
      </c>
      <c r="E4">
        <v>3</v>
      </c>
      <c r="F4">
        <v>12780</v>
      </c>
      <c r="G4">
        <v>18</v>
      </c>
      <c r="H4">
        <v>12068</v>
      </c>
      <c r="I4">
        <v>89</v>
      </c>
      <c r="J4">
        <v>8367</v>
      </c>
      <c r="K4">
        <v>61</v>
      </c>
      <c r="M4" s="1">
        <f t="shared" ref="M4:M6" si="0">(F4*G4+H4*I4+J4*K4)/(SUM(G4,I4,K4))</f>
        <v>10800.470238095239</v>
      </c>
    </row>
    <row r="5" spans="2:13" x14ac:dyDescent="0.25">
      <c r="B5" t="s">
        <v>0</v>
      </c>
      <c r="C5">
        <v>1</v>
      </c>
      <c r="D5">
        <v>3</v>
      </c>
      <c r="E5">
        <v>3</v>
      </c>
      <c r="F5">
        <v>11034</v>
      </c>
      <c r="G5">
        <v>18</v>
      </c>
      <c r="H5">
        <v>10788</v>
      </c>
      <c r="I5">
        <v>89</v>
      </c>
      <c r="J5">
        <v>9036</v>
      </c>
      <c r="K5">
        <v>61</v>
      </c>
      <c r="M5" s="1">
        <f t="shared" si="0"/>
        <v>10178.214285714286</v>
      </c>
    </row>
    <row r="6" spans="2:13" x14ac:dyDescent="0.25">
      <c r="B6" t="s">
        <v>0</v>
      </c>
      <c r="C6">
        <v>1</v>
      </c>
      <c r="D6">
        <v>4</v>
      </c>
      <c r="E6">
        <v>3</v>
      </c>
      <c r="F6">
        <v>5547</v>
      </c>
      <c r="G6">
        <v>18</v>
      </c>
      <c r="H6">
        <v>5380</v>
      </c>
      <c r="I6">
        <v>89</v>
      </c>
      <c r="J6">
        <v>4901</v>
      </c>
      <c r="K6">
        <v>61</v>
      </c>
      <c r="M6" s="1">
        <f t="shared" si="0"/>
        <v>5223.9702380952385</v>
      </c>
    </row>
    <row r="7" spans="2:13" x14ac:dyDescent="0.25">
      <c r="B7" t="s">
        <v>0</v>
      </c>
      <c r="C7">
        <v>1</v>
      </c>
      <c r="D7">
        <v>11</v>
      </c>
      <c r="E7">
        <v>3</v>
      </c>
      <c r="G7">
        <v>18</v>
      </c>
      <c r="I7">
        <v>89</v>
      </c>
      <c r="K7">
        <v>61</v>
      </c>
    </row>
    <row r="8" spans="2:13" x14ac:dyDescent="0.25">
      <c r="B8" t="s">
        <v>1</v>
      </c>
    </row>
    <row r="9" spans="2:13" x14ac:dyDescent="0.25">
      <c r="B9" t="s">
        <v>0</v>
      </c>
      <c r="C9">
        <v>2</v>
      </c>
      <c r="D9">
        <v>1</v>
      </c>
      <c r="E9">
        <v>3</v>
      </c>
      <c r="F9">
        <v>44576</v>
      </c>
      <c r="G9">
        <v>18</v>
      </c>
      <c r="H9">
        <v>40580</v>
      </c>
      <c r="I9">
        <v>89</v>
      </c>
      <c r="J9">
        <v>30863</v>
      </c>
      <c r="K9">
        <v>61</v>
      </c>
      <c r="M9" s="1">
        <f>(F9*G9+H9*I9+J9*K9)/(SUM(G9,I9,K9))</f>
        <v>37479.946428571428</v>
      </c>
    </row>
    <row r="10" spans="2:13" x14ac:dyDescent="0.25">
      <c r="B10" t="s">
        <v>0</v>
      </c>
      <c r="C10">
        <v>2</v>
      </c>
      <c r="D10">
        <v>2</v>
      </c>
      <c r="E10">
        <v>3</v>
      </c>
      <c r="F10">
        <v>12696</v>
      </c>
      <c r="G10">
        <v>18</v>
      </c>
      <c r="H10">
        <v>11988</v>
      </c>
      <c r="I10">
        <v>89</v>
      </c>
      <c r="J10">
        <v>8312</v>
      </c>
      <c r="K10">
        <v>61</v>
      </c>
      <c r="M10" s="1">
        <f t="shared" ref="M10:M12" si="1">(F10*G10+H10*I10+J10*K10)/(SUM(G10,I10,K10))</f>
        <v>10729.119047619048</v>
      </c>
    </row>
    <row r="11" spans="2:13" x14ac:dyDescent="0.25">
      <c r="B11" t="s">
        <v>0</v>
      </c>
      <c r="C11">
        <v>2</v>
      </c>
      <c r="D11">
        <v>3</v>
      </c>
      <c r="E11">
        <v>3</v>
      </c>
      <c r="F11">
        <v>10993</v>
      </c>
      <c r="G11">
        <v>18</v>
      </c>
      <c r="H11">
        <v>10747</v>
      </c>
      <c r="I11">
        <v>89</v>
      </c>
      <c r="J11">
        <v>9002</v>
      </c>
      <c r="K11">
        <v>61</v>
      </c>
      <c r="M11" s="1">
        <f t="shared" si="1"/>
        <v>10139.755952380952</v>
      </c>
    </row>
    <row r="12" spans="2:13" x14ac:dyDescent="0.25">
      <c r="B12" t="s">
        <v>0</v>
      </c>
      <c r="C12">
        <v>2</v>
      </c>
      <c r="D12">
        <v>4</v>
      </c>
      <c r="E12">
        <v>3</v>
      </c>
      <c r="F12">
        <v>5742</v>
      </c>
      <c r="G12">
        <v>18</v>
      </c>
      <c r="H12">
        <v>5569</v>
      </c>
      <c r="I12">
        <v>89</v>
      </c>
      <c r="J12">
        <v>5072</v>
      </c>
      <c r="K12">
        <v>61</v>
      </c>
      <c r="M12" s="1">
        <f t="shared" si="1"/>
        <v>5407.0773809523807</v>
      </c>
    </row>
    <row r="13" spans="2:13" x14ac:dyDescent="0.25">
      <c r="B13" t="s">
        <v>0</v>
      </c>
      <c r="C13">
        <v>2</v>
      </c>
      <c r="D13">
        <v>11</v>
      </c>
      <c r="E13">
        <v>3</v>
      </c>
      <c r="G13">
        <v>18</v>
      </c>
      <c r="I13">
        <v>89</v>
      </c>
      <c r="K13">
        <v>61</v>
      </c>
    </row>
    <row r="14" spans="2:13" x14ac:dyDescent="0.25">
      <c r="B14" t="s">
        <v>1</v>
      </c>
    </row>
    <row r="15" spans="2:13" x14ac:dyDescent="0.25">
      <c r="B15" t="s">
        <v>0</v>
      </c>
      <c r="C15">
        <v>3</v>
      </c>
      <c r="D15">
        <v>1</v>
      </c>
      <c r="E15">
        <v>3</v>
      </c>
      <c r="F15">
        <v>44544</v>
      </c>
      <c r="G15">
        <v>18</v>
      </c>
      <c r="H15">
        <v>40412</v>
      </c>
      <c r="I15">
        <v>89</v>
      </c>
      <c r="J15">
        <v>30613</v>
      </c>
      <c r="K15">
        <v>61</v>
      </c>
      <c r="M15" s="1">
        <f>(F15*G15+H15*I15+J15*K15)/(SUM(G15,I15,K15))</f>
        <v>37296.744047619046</v>
      </c>
    </row>
    <row r="16" spans="2:13" x14ac:dyDescent="0.25">
      <c r="B16" t="s">
        <v>0</v>
      </c>
      <c r="C16">
        <v>3</v>
      </c>
      <c r="D16">
        <v>2</v>
      </c>
      <c r="E16">
        <v>3</v>
      </c>
      <c r="F16">
        <v>12733</v>
      </c>
      <c r="G16">
        <v>18</v>
      </c>
      <c r="H16">
        <v>12012</v>
      </c>
      <c r="I16">
        <v>89</v>
      </c>
      <c r="J16">
        <v>8224</v>
      </c>
      <c r="K16">
        <v>61</v>
      </c>
      <c r="M16" s="1">
        <f t="shared" ref="M16:M18" si="2">(F16*G16+H16*I16+J16*K16)/(SUM(G16,I16,K16))</f>
        <v>10713.845238095239</v>
      </c>
    </row>
    <row r="17" spans="2:13" x14ac:dyDescent="0.25">
      <c r="B17" t="s">
        <v>0</v>
      </c>
      <c r="C17">
        <v>3</v>
      </c>
      <c r="D17">
        <v>3</v>
      </c>
      <c r="E17">
        <v>3</v>
      </c>
      <c r="F17">
        <v>10882</v>
      </c>
      <c r="G17">
        <v>18</v>
      </c>
      <c r="H17">
        <v>10515</v>
      </c>
      <c r="I17">
        <v>89</v>
      </c>
      <c r="J17">
        <v>8939</v>
      </c>
      <c r="K17">
        <v>61</v>
      </c>
      <c r="M17" s="1">
        <f t="shared" si="2"/>
        <v>9982.0833333333339</v>
      </c>
    </row>
    <row r="18" spans="2:13" x14ac:dyDescent="0.25">
      <c r="B18" t="s">
        <v>0</v>
      </c>
      <c r="C18">
        <v>3</v>
      </c>
      <c r="D18">
        <v>4</v>
      </c>
      <c r="E18">
        <v>3</v>
      </c>
      <c r="F18">
        <v>5712</v>
      </c>
      <c r="G18">
        <v>18</v>
      </c>
      <c r="H18">
        <v>5569</v>
      </c>
      <c r="I18">
        <v>89</v>
      </c>
      <c r="J18">
        <v>5153</v>
      </c>
      <c r="K18">
        <v>61</v>
      </c>
      <c r="M18" s="1">
        <f t="shared" si="2"/>
        <v>5433.2738095238092</v>
      </c>
    </row>
    <row r="19" spans="2:13" x14ac:dyDescent="0.25">
      <c r="B19" t="s">
        <v>0</v>
      </c>
      <c r="C19">
        <v>3</v>
      </c>
      <c r="D19">
        <v>11</v>
      </c>
      <c r="E19">
        <v>3</v>
      </c>
      <c r="G19">
        <v>18</v>
      </c>
      <c r="I19">
        <v>89</v>
      </c>
      <c r="K19">
        <v>61</v>
      </c>
    </row>
    <row r="20" spans="2:13" x14ac:dyDescent="0.25">
      <c r="B20" t="s">
        <v>1</v>
      </c>
    </row>
    <row r="21" spans="2:13" x14ac:dyDescent="0.25">
      <c r="B21" t="s">
        <v>0</v>
      </c>
      <c r="C21">
        <v>4</v>
      </c>
      <c r="D21">
        <v>1</v>
      </c>
      <c r="E21">
        <v>3</v>
      </c>
      <c r="F21">
        <v>44463</v>
      </c>
      <c r="G21">
        <v>18</v>
      </c>
      <c r="H21">
        <v>40338</v>
      </c>
      <c r="I21">
        <v>89</v>
      </c>
      <c r="J21">
        <v>30557</v>
      </c>
      <c r="K21">
        <v>61</v>
      </c>
      <c r="M21" s="1">
        <f>(F21*G21+H21*I21+J21*K21)/(SUM(G21,I21,K21))</f>
        <v>37228.529761904763</v>
      </c>
    </row>
    <row r="22" spans="2:13" x14ac:dyDescent="0.25">
      <c r="B22" t="s">
        <v>0</v>
      </c>
      <c r="C22">
        <v>4</v>
      </c>
      <c r="D22">
        <v>2</v>
      </c>
      <c r="E22">
        <v>3</v>
      </c>
      <c r="F22">
        <v>12740</v>
      </c>
      <c r="G22">
        <v>18</v>
      </c>
      <c r="H22">
        <v>12019</v>
      </c>
      <c r="I22">
        <v>89</v>
      </c>
      <c r="J22">
        <v>8229</v>
      </c>
      <c r="K22">
        <v>61</v>
      </c>
      <c r="M22" s="1">
        <f t="shared" ref="M22:M37" si="3">(F22*G22+H22*I22+J22*K22)/(SUM(G22,I22,K22))</f>
        <v>10720.119047619048</v>
      </c>
    </row>
    <row r="23" spans="2:13" x14ac:dyDescent="0.25">
      <c r="B23" t="s">
        <v>0</v>
      </c>
      <c r="C23">
        <v>4</v>
      </c>
      <c r="D23">
        <v>3</v>
      </c>
      <c r="E23">
        <v>3</v>
      </c>
      <c r="F23">
        <v>10828</v>
      </c>
      <c r="G23">
        <v>18</v>
      </c>
      <c r="H23">
        <v>10463</v>
      </c>
      <c r="I23">
        <v>89</v>
      </c>
      <c r="J23">
        <v>8895</v>
      </c>
      <c r="K23">
        <v>61</v>
      </c>
      <c r="M23" s="1">
        <f t="shared" si="3"/>
        <v>9932.7738095238092</v>
      </c>
    </row>
    <row r="24" spans="2:13" x14ac:dyDescent="0.25">
      <c r="B24" t="s">
        <v>0</v>
      </c>
      <c r="C24">
        <v>4</v>
      </c>
      <c r="D24">
        <v>4</v>
      </c>
      <c r="E24">
        <v>3</v>
      </c>
      <c r="F24">
        <v>5609</v>
      </c>
      <c r="G24">
        <v>18</v>
      </c>
      <c r="H24">
        <v>5468</v>
      </c>
      <c r="I24">
        <v>89</v>
      </c>
      <c r="J24">
        <v>5060</v>
      </c>
      <c r="K24">
        <v>61</v>
      </c>
      <c r="M24" s="1">
        <f t="shared" si="3"/>
        <v>5334.9642857142853</v>
      </c>
    </row>
    <row r="25" spans="2:13" x14ac:dyDescent="0.25">
      <c r="B25" t="s">
        <v>0</v>
      </c>
      <c r="C25">
        <v>4</v>
      </c>
      <c r="D25">
        <v>11</v>
      </c>
      <c r="E25">
        <v>3</v>
      </c>
      <c r="G25">
        <v>18</v>
      </c>
      <c r="I25">
        <v>89</v>
      </c>
      <c r="K25">
        <v>61</v>
      </c>
      <c r="M25" s="1"/>
    </row>
    <row r="26" spans="2:13" x14ac:dyDescent="0.25">
      <c r="B26" t="s">
        <v>1</v>
      </c>
      <c r="M26" s="1"/>
    </row>
    <row r="27" spans="2:13" x14ac:dyDescent="0.25">
      <c r="B27" t="s">
        <v>0</v>
      </c>
      <c r="C27">
        <v>5</v>
      </c>
      <c r="D27">
        <v>1</v>
      </c>
      <c r="E27">
        <v>3</v>
      </c>
      <c r="F27">
        <v>44410</v>
      </c>
      <c r="G27">
        <v>75</v>
      </c>
      <c r="H27">
        <v>40017</v>
      </c>
      <c r="I27">
        <v>375</v>
      </c>
      <c r="J27">
        <v>30539</v>
      </c>
      <c r="K27">
        <v>270</v>
      </c>
      <c r="M27" s="1">
        <f t="shared" si="3"/>
        <v>36920.354166666664</v>
      </c>
    </row>
    <row r="28" spans="2:13" x14ac:dyDescent="0.25">
      <c r="B28" t="s">
        <v>0</v>
      </c>
      <c r="C28">
        <v>5</v>
      </c>
      <c r="D28">
        <v>2</v>
      </c>
      <c r="E28">
        <v>3</v>
      </c>
      <c r="F28">
        <v>12973</v>
      </c>
      <c r="G28">
        <v>75</v>
      </c>
      <c r="H28">
        <v>12283</v>
      </c>
      <c r="I28">
        <v>375</v>
      </c>
      <c r="J28">
        <v>8427</v>
      </c>
      <c r="K28">
        <v>270</v>
      </c>
      <c r="M28" s="1">
        <f t="shared" si="3"/>
        <v>10908.875</v>
      </c>
    </row>
    <row r="29" spans="2:13" x14ac:dyDescent="0.25">
      <c r="B29" t="s">
        <v>0</v>
      </c>
      <c r="C29">
        <v>5</v>
      </c>
      <c r="D29">
        <v>3</v>
      </c>
      <c r="E29">
        <v>3</v>
      </c>
      <c r="F29">
        <v>11092</v>
      </c>
      <c r="G29">
        <v>75</v>
      </c>
      <c r="H29">
        <v>10624</v>
      </c>
      <c r="I29">
        <v>375</v>
      </c>
      <c r="J29">
        <v>8767</v>
      </c>
      <c r="K29">
        <v>270</v>
      </c>
      <c r="M29" s="1">
        <f t="shared" si="3"/>
        <v>9976.375</v>
      </c>
    </row>
    <row r="30" spans="2:13" x14ac:dyDescent="0.25">
      <c r="B30" t="s">
        <v>0</v>
      </c>
      <c r="C30">
        <v>5</v>
      </c>
      <c r="D30">
        <v>4</v>
      </c>
      <c r="E30">
        <v>3</v>
      </c>
      <c r="F30">
        <v>5791</v>
      </c>
      <c r="G30">
        <v>75</v>
      </c>
      <c r="H30">
        <v>5540</v>
      </c>
      <c r="I30">
        <v>375</v>
      </c>
      <c r="J30">
        <v>5090</v>
      </c>
      <c r="K30">
        <v>270</v>
      </c>
      <c r="M30" s="1">
        <f t="shared" si="3"/>
        <v>5397.395833333333</v>
      </c>
    </row>
    <row r="31" spans="2:13" x14ac:dyDescent="0.25">
      <c r="B31" t="s">
        <v>0</v>
      </c>
      <c r="C31">
        <v>5</v>
      </c>
      <c r="D31">
        <v>11</v>
      </c>
      <c r="E31">
        <v>3</v>
      </c>
      <c r="G31">
        <v>75</v>
      </c>
      <c r="I31">
        <v>375</v>
      </c>
      <c r="K31">
        <v>270</v>
      </c>
      <c r="M31" s="1"/>
    </row>
    <row r="32" spans="2:13" x14ac:dyDescent="0.25">
      <c r="B32" t="s">
        <v>1</v>
      </c>
      <c r="M32" s="1"/>
    </row>
    <row r="33" spans="13:13" x14ac:dyDescent="0.25">
      <c r="M33" s="1" t="e">
        <f t="shared" si="3"/>
        <v>#DIV/0!</v>
      </c>
    </row>
    <row r="34" spans="13:13" x14ac:dyDescent="0.25">
      <c r="M34" s="1" t="e">
        <f t="shared" si="3"/>
        <v>#DIV/0!</v>
      </c>
    </row>
    <row r="35" spans="13:13" x14ac:dyDescent="0.25">
      <c r="M35" s="1" t="e">
        <f t="shared" si="3"/>
        <v>#DIV/0!</v>
      </c>
    </row>
    <row r="36" spans="13:13" x14ac:dyDescent="0.25">
      <c r="M36" s="1" t="e">
        <f t="shared" si="3"/>
        <v>#DIV/0!</v>
      </c>
    </row>
    <row r="37" spans="13:13" x14ac:dyDescent="0.25">
      <c r="M37" s="1" t="e">
        <f t="shared" si="3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E19"/>
  <sheetViews>
    <sheetView tabSelected="1" topLeftCell="M4" workbookViewId="0">
      <selection activeCell="AD18" sqref="AD18"/>
    </sheetView>
  </sheetViews>
  <sheetFormatPr defaultRowHeight="15" x14ac:dyDescent="0.25"/>
  <cols>
    <col min="1" max="1" width="13.28515625" customWidth="1"/>
    <col min="22" max="22" width="12.42578125" customWidth="1"/>
    <col min="29" max="30" width="12.28515625" customWidth="1"/>
    <col min="31" max="31" width="15.85546875" customWidth="1"/>
  </cols>
  <sheetData>
    <row r="4" spans="1:31" x14ac:dyDescent="0.25">
      <c r="B4" t="s">
        <v>9</v>
      </c>
    </row>
    <row r="7" spans="1:31" x14ac:dyDescent="0.25">
      <c r="B7" s="51" t="s">
        <v>15</v>
      </c>
      <c r="C7" s="51"/>
      <c r="D7" s="51"/>
      <c r="E7" s="51"/>
      <c r="F7" s="51"/>
      <c r="G7" s="51" t="s">
        <v>16</v>
      </c>
      <c r="H7" s="51"/>
      <c r="I7" s="51"/>
      <c r="J7" s="51"/>
      <c r="K7" s="51"/>
      <c r="L7" s="51" t="s">
        <v>17</v>
      </c>
      <c r="M7" s="51"/>
      <c r="N7" s="51"/>
      <c r="O7" s="51"/>
      <c r="P7" s="51"/>
      <c r="Q7" s="51" t="s">
        <v>18</v>
      </c>
      <c r="R7" s="51"/>
      <c r="S7" s="51"/>
      <c r="T7" s="51"/>
      <c r="U7" s="51"/>
      <c r="V7" t="s">
        <v>19</v>
      </c>
      <c r="W7" s="52" t="s">
        <v>26</v>
      </c>
      <c r="X7" s="52"/>
      <c r="Y7" s="52"/>
      <c r="Z7" s="52"/>
      <c r="AA7" s="52"/>
      <c r="AB7" s="52"/>
      <c r="AC7" s="51" t="s">
        <v>27</v>
      </c>
      <c r="AD7" s="51"/>
    </row>
    <row r="8" spans="1:31" x14ac:dyDescent="0.25">
      <c r="B8" s="50" t="s">
        <v>10</v>
      </c>
      <c r="C8" s="50" t="s">
        <v>11</v>
      </c>
      <c r="D8" s="50" t="s">
        <v>12</v>
      </c>
      <c r="E8" s="50" t="s">
        <v>13</v>
      </c>
      <c r="F8" s="50" t="s">
        <v>14</v>
      </c>
      <c r="G8" s="50" t="s">
        <v>10</v>
      </c>
      <c r="H8" s="50" t="s">
        <v>11</v>
      </c>
      <c r="I8" s="50" t="s">
        <v>12</v>
      </c>
      <c r="J8" s="50" t="s">
        <v>13</v>
      </c>
      <c r="K8" s="50" t="s">
        <v>14</v>
      </c>
      <c r="L8" s="50" t="s">
        <v>10</v>
      </c>
      <c r="M8" s="50" t="s">
        <v>11</v>
      </c>
      <c r="N8" s="50" t="s">
        <v>12</v>
      </c>
      <c r="O8" s="50" t="s">
        <v>13</v>
      </c>
      <c r="P8" s="50" t="s">
        <v>14</v>
      </c>
      <c r="Q8" s="50" t="s">
        <v>10</v>
      </c>
      <c r="R8" s="50" t="s">
        <v>11</v>
      </c>
      <c r="S8" s="50" t="s">
        <v>12</v>
      </c>
      <c r="T8" s="50" t="s">
        <v>13</v>
      </c>
      <c r="U8" s="50" t="s">
        <v>14</v>
      </c>
      <c r="V8" s="4" t="s">
        <v>10</v>
      </c>
      <c r="W8" s="4" t="s">
        <v>20</v>
      </c>
      <c r="X8" s="4" t="s">
        <v>21</v>
      </c>
      <c r="Y8" s="4" t="s">
        <v>22</v>
      </c>
      <c r="Z8" s="4" t="s">
        <v>23</v>
      </c>
      <c r="AA8" s="4" t="s">
        <v>24</v>
      </c>
      <c r="AB8" s="4" t="s">
        <v>25</v>
      </c>
      <c r="AC8" s="50" t="s">
        <v>28</v>
      </c>
      <c r="AD8" s="50" t="s">
        <v>29</v>
      </c>
    </row>
    <row r="11" spans="1:31" x14ac:dyDescent="0.25">
      <c r="A11" s="16">
        <v>42532</v>
      </c>
      <c r="B11" s="17">
        <v>3546</v>
      </c>
      <c r="C11" s="17">
        <v>1884</v>
      </c>
      <c r="D11" s="17">
        <v>0</v>
      </c>
      <c r="E11" s="17">
        <v>0</v>
      </c>
      <c r="F11" s="17">
        <v>5044</v>
      </c>
      <c r="G11" s="17">
        <v>2409</v>
      </c>
      <c r="H11" s="17">
        <v>2641</v>
      </c>
      <c r="I11" s="17">
        <v>1628</v>
      </c>
      <c r="J11" s="17">
        <v>0</v>
      </c>
      <c r="K11" s="17">
        <v>10137</v>
      </c>
      <c r="L11" s="17">
        <v>18065</v>
      </c>
      <c r="M11" s="17">
        <v>6379</v>
      </c>
      <c r="N11" s="17">
        <v>0</v>
      </c>
      <c r="O11" s="17">
        <v>0</v>
      </c>
      <c r="P11" s="17">
        <v>30703</v>
      </c>
      <c r="Q11" s="17">
        <v>7469</v>
      </c>
      <c r="R11" s="17">
        <v>896</v>
      </c>
      <c r="S11" s="17">
        <v>1214</v>
      </c>
      <c r="T11" s="17">
        <v>0</v>
      </c>
      <c r="U11" s="17">
        <v>9841</v>
      </c>
      <c r="V11" s="17">
        <v>10154</v>
      </c>
      <c r="W11" s="17">
        <v>386</v>
      </c>
      <c r="X11" s="17">
        <v>3459</v>
      </c>
      <c r="Y11" s="17">
        <v>3073</v>
      </c>
      <c r="Z11" s="17">
        <v>0</v>
      </c>
      <c r="AA11" s="17">
        <v>-822</v>
      </c>
      <c r="AB11" s="17">
        <v>560</v>
      </c>
      <c r="AC11" s="17">
        <f>SUM(B11,C11,D11,E11,G11,H11,I11,J11,L11,M11,N11,O11,Q11,R11,S11,T11,V11)</f>
        <v>56285</v>
      </c>
      <c r="AD11" s="17">
        <f>SUM(F11,K11,P11,U11,AB11)</f>
        <v>56285</v>
      </c>
      <c r="AE11" s="4" t="str">
        <f>IF(AC11-AD11=0,"OK","Verificar")</f>
        <v>OK</v>
      </c>
    </row>
    <row r="12" spans="1:31" x14ac:dyDescent="0.25">
      <c r="A12" s="16">
        <f>A11+1</f>
        <v>42533</v>
      </c>
      <c r="B12" s="17">
        <v>3251</v>
      </c>
      <c r="C12" s="17">
        <v>1757</v>
      </c>
      <c r="D12" s="17">
        <v>0</v>
      </c>
      <c r="E12" s="17">
        <v>0</v>
      </c>
      <c r="F12" s="17">
        <v>4700</v>
      </c>
      <c r="G12" s="17">
        <v>2407</v>
      </c>
      <c r="H12" s="17">
        <v>2057</v>
      </c>
      <c r="I12" s="17">
        <v>2508</v>
      </c>
      <c r="J12" s="17">
        <v>0</v>
      </c>
      <c r="K12" s="17">
        <v>9202</v>
      </c>
      <c r="L12" s="17">
        <v>15630</v>
      </c>
      <c r="M12" s="17">
        <v>5911</v>
      </c>
      <c r="N12" s="17">
        <v>0</v>
      </c>
      <c r="O12" s="17">
        <v>0</v>
      </c>
      <c r="P12" s="17">
        <v>26732</v>
      </c>
      <c r="Q12" s="17">
        <v>5977</v>
      </c>
      <c r="R12" s="17">
        <v>833</v>
      </c>
      <c r="S12" s="17">
        <v>742</v>
      </c>
      <c r="T12" s="17">
        <v>0</v>
      </c>
      <c r="U12" s="17">
        <v>8564</v>
      </c>
      <c r="V12" s="17">
        <v>8732</v>
      </c>
      <c r="W12" s="17">
        <v>308</v>
      </c>
      <c r="X12" s="17">
        <v>2230</v>
      </c>
      <c r="Y12" s="17">
        <v>1922</v>
      </c>
      <c r="Z12" s="17">
        <v>0</v>
      </c>
      <c r="AA12" s="17">
        <v>-1619</v>
      </c>
      <c r="AB12" s="17">
        <v>607</v>
      </c>
      <c r="AC12" s="17">
        <f>SUM(B12,C12,D12,E12,G12,H12,I12,J12,L12,M12,N12,O12,Q12,R12,S12,T12,V12)</f>
        <v>49805</v>
      </c>
      <c r="AD12" s="17">
        <f>SUM(F12,K12,P12,U12,AB12)</f>
        <v>49805</v>
      </c>
      <c r="AE12" s="15" t="str">
        <f>IF(AC12-AD12=0,"OK","Verificar")</f>
        <v>OK</v>
      </c>
    </row>
    <row r="13" spans="1:31" x14ac:dyDescent="0.25">
      <c r="A13" s="16">
        <f t="shared" ref="A13:A19" si="0">A12+1</f>
        <v>42534</v>
      </c>
      <c r="B13" s="17">
        <v>3239</v>
      </c>
      <c r="C13" s="17">
        <v>1784</v>
      </c>
      <c r="D13" s="17">
        <v>0</v>
      </c>
      <c r="E13" s="17">
        <v>0</v>
      </c>
      <c r="F13" s="17">
        <v>5075</v>
      </c>
      <c r="G13" s="17">
        <v>2354</v>
      </c>
      <c r="H13" s="17">
        <v>2239</v>
      </c>
      <c r="I13" s="17">
        <v>3170</v>
      </c>
      <c r="J13" s="17">
        <v>0</v>
      </c>
      <c r="K13" s="17">
        <v>9857</v>
      </c>
      <c r="L13" s="17">
        <v>19501</v>
      </c>
      <c r="M13" s="17">
        <v>5660</v>
      </c>
      <c r="N13" s="17">
        <v>0</v>
      </c>
      <c r="O13" s="17">
        <v>0</v>
      </c>
      <c r="P13" s="17">
        <v>31541</v>
      </c>
      <c r="Q13" s="17">
        <v>9100</v>
      </c>
      <c r="R13" s="17">
        <v>863</v>
      </c>
      <c r="S13" s="17">
        <v>265</v>
      </c>
      <c r="T13" s="17">
        <v>0</v>
      </c>
      <c r="U13" s="17">
        <v>10959</v>
      </c>
      <c r="V13" s="17">
        <v>9423</v>
      </c>
      <c r="W13" s="17">
        <v>-52</v>
      </c>
      <c r="X13" s="17">
        <v>2094</v>
      </c>
      <c r="Y13" s="17">
        <v>2146</v>
      </c>
      <c r="Z13" s="17">
        <v>0</v>
      </c>
      <c r="AA13" s="17">
        <v>-897</v>
      </c>
      <c r="AB13" s="17">
        <v>166</v>
      </c>
      <c r="AC13" s="17">
        <f t="shared" ref="AC13:AC17" si="1">SUM(B13,C13,D13,E13,G13,H13,I13,J13,L13,M13,N13,O13,Q13,R13,S13,T13,V13)</f>
        <v>57598</v>
      </c>
      <c r="AD13" s="17">
        <f t="shared" ref="AD13:AD17" si="2">SUM(F13,K13,P13,U13,AB13)</f>
        <v>57598</v>
      </c>
      <c r="AE13" s="15" t="str">
        <f t="shared" ref="AE13:AE17" si="3">IF(AC13-AD13=0,"OK","Verificar")</f>
        <v>OK</v>
      </c>
    </row>
    <row r="14" spans="1:31" x14ac:dyDescent="0.25">
      <c r="A14" s="16">
        <f t="shared" si="0"/>
        <v>42535</v>
      </c>
      <c r="B14" s="17">
        <v>3286</v>
      </c>
      <c r="C14" s="17">
        <v>1752</v>
      </c>
      <c r="D14" s="17">
        <v>0</v>
      </c>
      <c r="E14" s="17">
        <v>0</v>
      </c>
      <c r="F14" s="17">
        <v>5205</v>
      </c>
      <c r="G14" s="17">
        <v>2347</v>
      </c>
      <c r="H14" s="17">
        <v>2004</v>
      </c>
      <c r="I14" s="17">
        <v>3479</v>
      </c>
      <c r="J14" s="17">
        <v>0</v>
      </c>
      <c r="K14" s="17">
        <v>9815</v>
      </c>
      <c r="L14" s="17">
        <v>20155</v>
      </c>
      <c r="M14" s="17">
        <v>4916</v>
      </c>
      <c r="N14" s="17">
        <v>0</v>
      </c>
      <c r="O14" s="17">
        <v>0</v>
      </c>
      <c r="P14" s="17">
        <v>33431</v>
      </c>
      <c r="Q14" s="17">
        <v>10431</v>
      </c>
      <c r="R14" s="17">
        <v>1074</v>
      </c>
      <c r="S14" s="17">
        <v>248</v>
      </c>
      <c r="T14" s="17">
        <v>0</v>
      </c>
      <c r="U14" s="17">
        <v>11212</v>
      </c>
      <c r="V14" s="17">
        <v>10148</v>
      </c>
      <c r="W14" s="17">
        <v>-167</v>
      </c>
      <c r="X14" s="17">
        <v>1985</v>
      </c>
      <c r="Y14" s="17">
        <v>2152</v>
      </c>
      <c r="Z14" s="17">
        <v>0</v>
      </c>
      <c r="AA14" s="17">
        <v>364</v>
      </c>
      <c r="AB14" s="17">
        <v>177</v>
      </c>
      <c r="AC14" s="17">
        <f t="shared" si="1"/>
        <v>59840</v>
      </c>
      <c r="AD14" s="17">
        <f t="shared" si="2"/>
        <v>59840</v>
      </c>
      <c r="AE14" s="15" t="str">
        <f t="shared" si="3"/>
        <v>OK</v>
      </c>
    </row>
    <row r="15" spans="1:31" x14ac:dyDescent="0.25">
      <c r="A15" s="16">
        <f t="shared" si="0"/>
        <v>42536</v>
      </c>
      <c r="B15" s="17">
        <v>3334</v>
      </c>
      <c r="C15" s="17">
        <v>1922</v>
      </c>
      <c r="D15" s="17">
        <v>0</v>
      </c>
      <c r="E15" s="17">
        <v>0</v>
      </c>
      <c r="F15" s="17">
        <v>5229</v>
      </c>
      <c r="G15" s="17">
        <v>2415</v>
      </c>
      <c r="H15" s="17">
        <v>2112</v>
      </c>
      <c r="I15" s="17">
        <v>3483</v>
      </c>
      <c r="J15" s="17">
        <v>0</v>
      </c>
      <c r="K15" s="17">
        <v>9895</v>
      </c>
      <c r="L15" s="17">
        <v>20737</v>
      </c>
      <c r="M15" s="17">
        <v>5036</v>
      </c>
      <c r="N15" s="17">
        <v>0</v>
      </c>
      <c r="O15" s="17">
        <v>0</v>
      </c>
      <c r="P15" s="17">
        <v>34059</v>
      </c>
      <c r="Q15" s="17">
        <v>9874</v>
      </c>
      <c r="R15" s="17">
        <v>1190</v>
      </c>
      <c r="S15" s="17">
        <v>36</v>
      </c>
      <c r="T15" s="17">
        <v>0</v>
      </c>
      <c r="U15" s="17">
        <v>11109</v>
      </c>
      <c r="V15" s="17">
        <v>10201</v>
      </c>
      <c r="W15" s="17">
        <v>27</v>
      </c>
      <c r="X15" s="17">
        <v>1885</v>
      </c>
      <c r="Y15" s="17">
        <v>1858</v>
      </c>
      <c r="Z15" s="17">
        <v>0</v>
      </c>
      <c r="AA15" s="17">
        <v>-57</v>
      </c>
      <c r="AB15" s="17">
        <v>48</v>
      </c>
      <c r="AC15" s="17">
        <f t="shared" si="1"/>
        <v>60340</v>
      </c>
      <c r="AD15" s="17">
        <f t="shared" si="2"/>
        <v>60340</v>
      </c>
      <c r="AE15" s="15" t="str">
        <f t="shared" si="3"/>
        <v>OK</v>
      </c>
    </row>
    <row r="16" spans="1:31" x14ac:dyDescent="0.25">
      <c r="A16" s="16">
        <f t="shared" si="0"/>
        <v>42537</v>
      </c>
      <c r="B16" s="17">
        <v>3362</v>
      </c>
      <c r="C16" s="17">
        <v>1842</v>
      </c>
      <c r="D16" s="17">
        <v>0</v>
      </c>
      <c r="E16" s="17">
        <v>0</v>
      </c>
      <c r="F16" s="17">
        <v>5300</v>
      </c>
      <c r="G16" s="17">
        <v>2459</v>
      </c>
      <c r="H16" s="17">
        <v>2316</v>
      </c>
      <c r="I16" s="17">
        <v>3482</v>
      </c>
      <c r="J16" s="17">
        <v>0</v>
      </c>
      <c r="K16" s="17">
        <v>9951</v>
      </c>
      <c r="L16" s="17">
        <v>20401</v>
      </c>
      <c r="M16" s="17">
        <v>5000</v>
      </c>
      <c r="N16" s="17">
        <v>0</v>
      </c>
      <c r="O16" s="17">
        <v>0</v>
      </c>
      <c r="P16" s="17">
        <v>34312</v>
      </c>
      <c r="Q16" s="17">
        <v>10377</v>
      </c>
      <c r="R16" s="17">
        <v>1174</v>
      </c>
      <c r="S16" s="17">
        <v>90</v>
      </c>
      <c r="T16" s="17">
        <v>0</v>
      </c>
      <c r="U16" s="17">
        <v>11134</v>
      </c>
      <c r="V16" s="17">
        <v>10194</v>
      </c>
      <c r="W16" s="17">
        <v>-96</v>
      </c>
      <c r="X16" s="17">
        <v>1694</v>
      </c>
      <c r="Y16" s="17">
        <v>1790</v>
      </c>
      <c r="Z16" s="17">
        <v>0</v>
      </c>
      <c r="AA16" s="17">
        <v>507</v>
      </c>
      <c r="AB16" s="17">
        <v>0</v>
      </c>
      <c r="AC16" s="17">
        <f t="shared" si="1"/>
        <v>60697</v>
      </c>
      <c r="AD16" s="17">
        <f t="shared" si="2"/>
        <v>60697</v>
      </c>
      <c r="AE16" s="15" t="str">
        <f t="shared" si="3"/>
        <v>OK</v>
      </c>
    </row>
    <row r="17" spans="1:31" x14ac:dyDescent="0.25">
      <c r="A17" s="16">
        <f t="shared" si="0"/>
        <v>42538</v>
      </c>
      <c r="B17" s="17">
        <v>3375</v>
      </c>
      <c r="C17" s="17">
        <v>2025</v>
      </c>
      <c r="D17" s="17">
        <v>0</v>
      </c>
      <c r="E17" s="17">
        <v>0</v>
      </c>
      <c r="F17" s="17">
        <v>5315</v>
      </c>
      <c r="G17" s="17">
        <v>2451</v>
      </c>
      <c r="H17" s="17">
        <v>2353</v>
      </c>
      <c r="I17" s="17">
        <v>3090</v>
      </c>
      <c r="J17" s="17">
        <v>0</v>
      </c>
      <c r="K17" s="17">
        <v>10001</v>
      </c>
      <c r="L17" s="17">
        <v>20344</v>
      </c>
      <c r="M17" s="17">
        <v>5127</v>
      </c>
      <c r="N17" s="17">
        <v>0</v>
      </c>
      <c r="O17" s="17">
        <v>0</v>
      </c>
      <c r="P17" s="17">
        <v>34119</v>
      </c>
      <c r="Q17" s="17">
        <v>9876</v>
      </c>
      <c r="R17" s="17">
        <v>1209</v>
      </c>
      <c r="S17" s="17">
        <v>215</v>
      </c>
      <c r="T17" s="17">
        <v>0</v>
      </c>
      <c r="U17" s="17">
        <v>11000</v>
      </c>
      <c r="V17" s="17">
        <v>10370</v>
      </c>
      <c r="W17" s="17">
        <v>85</v>
      </c>
      <c r="X17" s="17">
        <v>2107</v>
      </c>
      <c r="Y17" s="17">
        <v>2022</v>
      </c>
      <c r="Z17" s="17">
        <v>0</v>
      </c>
      <c r="AA17" s="17">
        <v>300</v>
      </c>
      <c r="AB17" s="17">
        <v>0</v>
      </c>
      <c r="AC17" s="17">
        <f t="shared" si="1"/>
        <v>60435</v>
      </c>
      <c r="AD17" s="17">
        <f t="shared" si="2"/>
        <v>60435</v>
      </c>
      <c r="AE17" s="15" t="str">
        <f t="shared" si="3"/>
        <v>OK</v>
      </c>
    </row>
    <row r="18" spans="1:31" x14ac:dyDescent="0.25">
      <c r="A18" s="16">
        <f t="shared" si="0"/>
        <v>42539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5"/>
    </row>
    <row r="19" spans="1:31" x14ac:dyDescent="0.25">
      <c r="A19" s="16">
        <f t="shared" si="0"/>
        <v>42540</v>
      </c>
    </row>
  </sheetData>
  <mergeCells count="6">
    <mergeCell ref="AC7:AD7"/>
    <mergeCell ref="B7:F7"/>
    <mergeCell ref="G7:K7"/>
    <mergeCell ref="L7:P7"/>
    <mergeCell ref="Q7:U7"/>
    <mergeCell ref="W7:AB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workbookViewId="0">
      <selection activeCell="D36" sqref="D36"/>
    </sheetView>
  </sheetViews>
  <sheetFormatPr defaultRowHeight="15" x14ac:dyDescent="0.25"/>
  <cols>
    <col min="1" max="1" width="17.5703125" customWidth="1"/>
    <col min="2" max="2" width="10.85546875" customWidth="1"/>
    <col min="3" max="3" width="10.7109375" bestFit="1" customWidth="1"/>
    <col min="4" max="4" width="10.5703125" bestFit="1" customWidth="1"/>
    <col min="5" max="5" width="10.7109375" bestFit="1" customWidth="1"/>
    <col min="6" max="7" width="10.5703125" bestFit="1" customWidth="1"/>
    <col min="9" max="9" width="11.5703125" customWidth="1"/>
    <col min="10" max="13" width="10.5703125" bestFit="1" customWidth="1"/>
    <col min="16" max="16" width="11" customWidth="1"/>
    <col min="23" max="23" width="12.140625" customWidth="1"/>
  </cols>
  <sheetData>
    <row r="1" spans="1:29" x14ac:dyDescent="0.25">
      <c r="B1" t="s">
        <v>40</v>
      </c>
    </row>
    <row r="3" spans="1:29" x14ac:dyDescent="0.25">
      <c r="B3" t="s">
        <v>2</v>
      </c>
      <c r="I3" t="s">
        <v>3</v>
      </c>
      <c r="O3" t="s">
        <v>4</v>
      </c>
    </row>
    <row r="4" spans="1:29" x14ac:dyDescent="0.25">
      <c r="B4" s="1">
        <v>10556.255952380952</v>
      </c>
      <c r="C4" s="1">
        <v>10710.190476190477</v>
      </c>
      <c r="D4" s="1">
        <v>10729.119047619048</v>
      </c>
      <c r="E4" s="1">
        <v>10713.845238095239</v>
      </c>
      <c r="F4" s="1">
        <v>10720.119047619048</v>
      </c>
      <c r="G4" s="1">
        <v>10908.875</v>
      </c>
      <c r="I4" s="1">
        <v>10800.470238095239</v>
      </c>
      <c r="J4" s="1">
        <v>10729.119047619048</v>
      </c>
      <c r="K4" s="1">
        <v>10713.845238095239</v>
      </c>
      <c r="L4" s="1">
        <v>10720.119047619048</v>
      </c>
      <c r="M4" s="1">
        <v>10908.875</v>
      </c>
      <c r="O4" s="1">
        <v>11229.202380952382</v>
      </c>
      <c r="P4" s="1">
        <v>11215.113095238095</v>
      </c>
      <c r="Q4" s="1">
        <v>11220.386904761905</v>
      </c>
      <c r="R4" s="1">
        <v>10908.875</v>
      </c>
    </row>
    <row r="5" spans="1:29" x14ac:dyDescent="0.25">
      <c r="B5" s="1">
        <v>10346.220238095239</v>
      </c>
      <c r="C5" s="1">
        <v>10178.214285714286</v>
      </c>
      <c r="D5" s="1">
        <v>10139.755952380952</v>
      </c>
      <c r="E5" s="1">
        <v>9982.0833333333339</v>
      </c>
      <c r="F5" s="1">
        <v>9932.7738095238092</v>
      </c>
      <c r="G5" s="1">
        <v>9976.375</v>
      </c>
      <c r="I5" s="1">
        <v>10178.214285714286</v>
      </c>
      <c r="J5" s="1">
        <v>10139.755952380952</v>
      </c>
      <c r="K5" s="1">
        <v>9982.0833333333339</v>
      </c>
      <c r="L5" s="1">
        <v>9932.7738095238092</v>
      </c>
      <c r="M5" s="1">
        <v>9976.375</v>
      </c>
      <c r="O5" s="1">
        <v>10439.625</v>
      </c>
      <c r="P5" s="1">
        <v>10203.232142857143</v>
      </c>
      <c r="Q5" s="1">
        <v>10232.886904761905</v>
      </c>
      <c r="R5" s="1">
        <v>9976.375</v>
      </c>
    </row>
    <row r="6" spans="1:29" x14ac:dyDescent="0.25">
      <c r="B6" s="1">
        <v>5324.6607142857147</v>
      </c>
      <c r="C6" s="1">
        <v>5223.9702380952385</v>
      </c>
      <c r="D6" s="1">
        <v>5407.0773809523807</v>
      </c>
      <c r="E6" s="1">
        <v>5433.2738095238092</v>
      </c>
      <c r="F6" s="1">
        <v>5334.9642857142853</v>
      </c>
      <c r="G6" s="1">
        <v>5397.395833333333</v>
      </c>
      <c r="I6" s="1">
        <v>5223.9702380952385</v>
      </c>
      <c r="J6" s="1">
        <v>5407.0773809523807</v>
      </c>
      <c r="K6" s="1">
        <v>5433.2738095238092</v>
      </c>
      <c r="L6" s="1">
        <v>5334.9642857142853</v>
      </c>
      <c r="M6" s="1">
        <v>5397.395833333333</v>
      </c>
      <c r="O6" s="1">
        <v>5407.0773809523807</v>
      </c>
      <c r="P6" s="1">
        <v>5433.2738095238092</v>
      </c>
      <c r="Q6" s="1">
        <v>5334.9642857142853</v>
      </c>
      <c r="R6" s="1">
        <v>5397.395833333333</v>
      </c>
    </row>
    <row r="9" spans="1:29" x14ac:dyDescent="0.25">
      <c r="B9" s="52" t="s">
        <v>17</v>
      </c>
      <c r="C9" s="52"/>
      <c r="D9" s="52"/>
      <c r="E9" s="52"/>
      <c r="F9" s="52"/>
      <c r="G9" s="52"/>
      <c r="H9" s="52"/>
      <c r="I9" s="52" t="s">
        <v>18</v>
      </c>
      <c r="J9" s="52"/>
      <c r="K9" s="52"/>
      <c r="L9" s="52"/>
      <c r="M9" s="52"/>
      <c r="N9" s="52"/>
      <c r="O9" s="52"/>
      <c r="P9" s="52" t="s">
        <v>16</v>
      </c>
      <c r="Q9" s="52"/>
      <c r="R9" s="52"/>
      <c r="S9" s="52"/>
      <c r="T9" s="52"/>
      <c r="U9" s="52"/>
      <c r="V9" s="52"/>
      <c r="W9" s="52" t="s">
        <v>15</v>
      </c>
      <c r="X9" s="52"/>
      <c r="Y9" s="52"/>
      <c r="Z9" s="52"/>
      <c r="AA9" s="52"/>
      <c r="AB9" s="52"/>
      <c r="AC9" s="52"/>
    </row>
    <row r="10" spans="1:29" x14ac:dyDescent="0.25">
      <c r="B10" s="18" t="s">
        <v>8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18" t="s">
        <v>8</v>
      </c>
      <c r="J10" s="15" t="s">
        <v>2</v>
      </c>
      <c r="K10" s="15" t="s">
        <v>3</v>
      </c>
      <c r="L10" s="15" t="s">
        <v>4</v>
      </c>
      <c r="M10" s="15" t="s">
        <v>5</v>
      </c>
      <c r="N10" s="15" t="s">
        <v>6</v>
      </c>
      <c r="O10" s="15" t="s">
        <v>7</v>
      </c>
      <c r="P10" s="18" t="s">
        <v>8</v>
      </c>
      <c r="Q10" s="15" t="s">
        <v>2</v>
      </c>
      <c r="R10" s="15" t="s">
        <v>3</v>
      </c>
      <c r="S10" s="15" t="s">
        <v>4</v>
      </c>
      <c r="T10" s="15" t="s">
        <v>5</v>
      </c>
      <c r="U10" s="15" t="s">
        <v>6</v>
      </c>
      <c r="V10" s="15" t="s">
        <v>7</v>
      </c>
      <c r="W10" s="18" t="s">
        <v>8</v>
      </c>
      <c r="X10" s="15" t="s">
        <v>2</v>
      </c>
      <c r="Y10" s="15" t="s">
        <v>3</v>
      </c>
      <c r="Z10" s="15" t="s">
        <v>4</v>
      </c>
      <c r="AA10" s="15" t="s">
        <v>5</v>
      </c>
      <c r="AB10" s="15" t="s">
        <v>6</v>
      </c>
      <c r="AC10" s="15" t="s">
        <v>7</v>
      </c>
    </row>
    <row r="11" spans="1:29" x14ac:dyDescent="0.25">
      <c r="C11" s="18"/>
      <c r="D11" s="18"/>
      <c r="E11" s="18"/>
      <c r="F11" s="18"/>
      <c r="G11" s="18"/>
      <c r="H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X11" s="18"/>
      <c r="Y11" s="18"/>
      <c r="Z11" s="18"/>
      <c r="AA11" s="18"/>
      <c r="AB11" s="18"/>
      <c r="AC11" s="18"/>
    </row>
    <row r="12" spans="1:29" x14ac:dyDescent="0.25">
      <c r="A12" s="2">
        <v>42522</v>
      </c>
      <c r="B12" s="20"/>
      <c r="C12" s="10">
        <v>37258.071428571428</v>
      </c>
      <c r="D12" s="9"/>
      <c r="E12" s="9"/>
      <c r="F12" s="9"/>
      <c r="G12" s="9"/>
      <c r="H12" s="21"/>
      <c r="I12" s="20"/>
      <c r="J12" s="10">
        <v>10556</v>
      </c>
      <c r="K12" s="9"/>
      <c r="L12" s="9"/>
      <c r="M12" s="9"/>
      <c r="N12" s="9"/>
      <c r="O12" s="21"/>
      <c r="P12" s="20"/>
      <c r="Q12" s="10">
        <v>10346</v>
      </c>
      <c r="R12" s="9"/>
      <c r="S12" s="9"/>
      <c r="T12" s="9"/>
      <c r="U12" s="9"/>
      <c r="V12" s="21"/>
      <c r="W12" s="20"/>
      <c r="X12" s="10">
        <v>5325</v>
      </c>
      <c r="Y12" s="9"/>
      <c r="Z12" s="9"/>
      <c r="AA12" s="9"/>
      <c r="AB12" s="9"/>
      <c r="AC12" s="21"/>
    </row>
    <row r="13" spans="1:29" x14ac:dyDescent="0.25">
      <c r="A13" s="2">
        <v>42523</v>
      </c>
      <c r="B13" s="20"/>
      <c r="C13" s="10">
        <f>C12</f>
        <v>37258.071428571428</v>
      </c>
      <c r="D13" s="9"/>
      <c r="E13" s="9"/>
      <c r="F13" s="9"/>
      <c r="G13" s="9"/>
      <c r="H13" s="21"/>
      <c r="I13" s="20"/>
      <c r="J13" s="10">
        <f>J12</f>
        <v>10556</v>
      </c>
      <c r="K13" s="9"/>
      <c r="L13" s="9"/>
      <c r="M13" s="9"/>
      <c r="N13" s="9"/>
      <c r="O13" s="21"/>
      <c r="P13" s="20"/>
      <c r="Q13" s="10">
        <f>Q12</f>
        <v>10346</v>
      </c>
      <c r="R13" s="9"/>
      <c r="S13" s="9"/>
      <c r="T13" s="9"/>
      <c r="U13" s="9"/>
      <c r="V13" s="21"/>
      <c r="W13" s="20"/>
      <c r="X13" s="10">
        <f>X12</f>
        <v>5325</v>
      </c>
      <c r="Y13" s="9"/>
      <c r="Z13" s="9"/>
      <c r="AA13" s="9"/>
      <c r="AB13" s="9"/>
      <c r="AC13" s="21"/>
    </row>
    <row r="14" spans="1:29" ht="15.75" thickBot="1" x14ac:dyDescent="0.3">
      <c r="A14" s="2">
        <v>42524</v>
      </c>
      <c r="B14" s="20"/>
      <c r="C14" s="10">
        <f>C13</f>
        <v>37258.071428571428</v>
      </c>
      <c r="D14" s="9"/>
      <c r="E14" s="9"/>
      <c r="F14" s="9"/>
      <c r="G14" s="9"/>
      <c r="H14" s="21"/>
      <c r="I14" s="20"/>
      <c r="J14" s="10">
        <f>J13</f>
        <v>10556</v>
      </c>
      <c r="K14" s="9"/>
      <c r="L14" s="9"/>
      <c r="M14" s="9"/>
      <c r="N14" s="9"/>
      <c r="O14" s="21"/>
      <c r="P14" s="20"/>
      <c r="Q14" s="10">
        <f>Q13</f>
        <v>10346</v>
      </c>
      <c r="R14" s="9"/>
      <c r="S14" s="9"/>
      <c r="T14" s="9"/>
      <c r="U14" s="9"/>
      <c r="V14" s="21"/>
      <c r="W14" s="20"/>
      <c r="X14" s="10">
        <f>X13</f>
        <v>5325</v>
      </c>
      <c r="Y14" s="9"/>
      <c r="Z14" s="9"/>
      <c r="AA14" s="9"/>
      <c r="AB14" s="9"/>
      <c r="AC14" s="21"/>
    </row>
    <row r="15" spans="1:29" x14ac:dyDescent="0.25">
      <c r="A15" s="5">
        <v>42525</v>
      </c>
      <c r="B15" s="29"/>
      <c r="C15" s="7">
        <v>37201.875</v>
      </c>
      <c r="D15" s="7">
        <v>37501.982142857145</v>
      </c>
      <c r="E15" s="6"/>
      <c r="F15" s="7"/>
      <c r="G15" s="7"/>
      <c r="H15" s="25"/>
      <c r="I15" s="29"/>
      <c r="J15" s="7">
        <v>10710</v>
      </c>
      <c r="K15" s="7">
        <v>10800</v>
      </c>
      <c r="L15" s="6"/>
      <c r="M15" s="7"/>
      <c r="N15" s="7"/>
      <c r="O15" s="25"/>
      <c r="P15" s="29"/>
      <c r="Q15" s="7">
        <v>10178</v>
      </c>
      <c r="R15" s="7">
        <v>10178</v>
      </c>
      <c r="S15" s="6"/>
      <c r="T15" s="7"/>
      <c r="U15" s="7"/>
      <c r="V15" s="25"/>
      <c r="W15" s="29"/>
      <c r="X15" s="7">
        <v>5224</v>
      </c>
      <c r="Y15" s="7">
        <v>5224</v>
      </c>
      <c r="Z15" s="6"/>
      <c r="AA15" s="7"/>
      <c r="AB15" s="7"/>
      <c r="AC15" s="25"/>
    </row>
    <row r="16" spans="1:29" x14ac:dyDescent="0.25">
      <c r="A16" s="2">
        <v>42526</v>
      </c>
      <c r="B16" s="20"/>
      <c r="C16" s="10">
        <f>C15</f>
        <v>37201.875</v>
      </c>
      <c r="D16" s="10">
        <f>D15</f>
        <v>37501.982142857145</v>
      </c>
      <c r="E16" s="9"/>
      <c r="F16" s="10"/>
      <c r="G16" s="10"/>
      <c r="H16" s="26"/>
      <c r="I16" s="20"/>
      <c r="J16" s="10">
        <f>J15</f>
        <v>10710</v>
      </c>
      <c r="K16" s="10">
        <f>K15</f>
        <v>10800</v>
      </c>
      <c r="L16" s="9"/>
      <c r="M16" s="10"/>
      <c r="N16" s="10"/>
      <c r="O16" s="26"/>
      <c r="P16" s="20"/>
      <c r="Q16" s="10">
        <f>Q15</f>
        <v>10178</v>
      </c>
      <c r="R16" s="10">
        <f>R15</f>
        <v>10178</v>
      </c>
      <c r="S16" s="9"/>
      <c r="T16" s="10"/>
      <c r="U16" s="10"/>
      <c r="V16" s="26"/>
      <c r="W16" s="20"/>
      <c r="X16" s="10">
        <f>X15</f>
        <v>5224</v>
      </c>
      <c r="Y16" s="10">
        <f>Y15</f>
        <v>5224</v>
      </c>
      <c r="Z16" s="9"/>
      <c r="AA16" s="10"/>
      <c r="AB16" s="10"/>
      <c r="AC16" s="26"/>
    </row>
    <row r="17" spans="1:29" x14ac:dyDescent="0.25">
      <c r="A17" s="2">
        <v>42527</v>
      </c>
      <c r="B17" s="20"/>
      <c r="C17" s="10">
        <f t="shared" ref="C17:D21" si="0">C16</f>
        <v>37201.875</v>
      </c>
      <c r="D17" s="10">
        <f t="shared" si="0"/>
        <v>37501.982142857145</v>
      </c>
      <c r="E17" s="9"/>
      <c r="F17" s="10"/>
      <c r="G17" s="10"/>
      <c r="H17" s="26"/>
      <c r="I17" s="20"/>
      <c r="J17" s="10">
        <f t="shared" ref="J17:J21" si="1">J16</f>
        <v>10710</v>
      </c>
      <c r="K17" s="10">
        <f t="shared" ref="K17:K21" si="2">K16</f>
        <v>10800</v>
      </c>
      <c r="L17" s="9"/>
      <c r="M17" s="10"/>
      <c r="N17" s="10"/>
      <c r="O17" s="26"/>
      <c r="P17" s="20"/>
      <c r="Q17" s="10">
        <f t="shared" ref="Q17:Q21" si="3">Q16</f>
        <v>10178</v>
      </c>
      <c r="R17" s="10">
        <f t="shared" ref="R17:R21" si="4">R16</f>
        <v>10178</v>
      </c>
      <c r="S17" s="9"/>
      <c r="T17" s="10"/>
      <c r="U17" s="10"/>
      <c r="V17" s="26"/>
      <c r="W17" s="20"/>
      <c r="X17" s="10">
        <f t="shared" ref="X17:X21" si="5">X16</f>
        <v>5224</v>
      </c>
      <c r="Y17" s="10">
        <f t="shared" ref="Y17:Y21" si="6">Y16</f>
        <v>5224</v>
      </c>
      <c r="Z17" s="9"/>
      <c r="AA17" s="10"/>
      <c r="AB17" s="10"/>
      <c r="AC17" s="26"/>
    </row>
    <row r="18" spans="1:29" x14ac:dyDescent="0.25">
      <c r="A18" s="2">
        <v>42528</v>
      </c>
      <c r="B18" s="20"/>
      <c r="C18" s="10">
        <f t="shared" si="0"/>
        <v>37201.875</v>
      </c>
      <c r="D18" s="10">
        <f t="shared" si="0"/>
        <v>37501.982142857145</v>
      </c>
      <c r="E18" s="9"/>
      <c r="F18" s="10"/>
      <c r="G18" s="10"/>
      <c r="H18" s="26"/>
      <c r="I18" s="20"/>
      <c r="J18" s="10">
        <f t="shared" si="1"/>
        <v>10710</v>
      </c>
      <c r="K18" s="10">
        <f t="shared" si="2"/>
        <v>10800</v>
      </c>
      <c r="L18" s="9"/>
      <c r="M18" s="10"/>
      <c r="N18" s="10"/>
      <c r="O18" s="26"/>
      <c r="P18" s="20"/>
      <c r="Q18" s="10">
        <f t="shared" si="3"/>
        <v>10178</v>
      </c>
      <c r="R18" s="10">
        <f t="shared" si="4"/>
        <v>10178</v>
      </c>
      <c r="S18" s="9"/>
      <c r="T18" s="10"/>
      <c r="U18" s="10"/>
      <c r="V18" s="26"/>
      <c r="W18" s="20"/>
      <c r="X18" s="10">
        <f t="shared" si="5"/>
        <v>5224</v>
      </c>
      <c r="Y18" s="10">
        <f t="shared" si="6"/>
        <v>5224</v>
      </c>
      <c r="Z18" s="9"/>
      <c r="AA18" s="10"/>
      <c r="AB18" s="10"/>
      <c r="AC18" s="26"/>
    </row>
    <row r="19" spans="1:29" x14ac:dyDescent="0.25">
      <c r="A19" s="2">
        <v>42529</v>
      </c>
      <c r="B19" s="20"/>
      <c r="C19" s="10">
        <f t="shared" si="0"/>
        <v>37201.875</v>
      </c>
      <c r="D19" s="10">
        <f t="shared" si="0"/>
        <v>37501.982142857145</v>
      </c>
      <c r="E19" s="9"/>
      <c r="F19" s="10"/>
      <c r="G19" s="10"/>
      <c r="H19" s="26"/>
      <c r="I19" s="20"/>
      <c r="J19" s="10">
        <f t="shared" si="1"/>
        <v>10710</v>
      </c>
      <c r="K19" s="10">
        <f t="shared" si="2"/>
        <v>10800</v>
      </c>
      <c r="L19" s="9"/>
      <c r="M19" s="10"/>
      <c r="N19" s="10"/>
      <c r="O19" s="26"/>
      <c r="P19" s="20"/>
      <c r="Q19" s="10">
        <f t="shared" si="3"/>
        <v>10178</v>
      </c>
      <c r="R19" s="10">
        <f t="shared" si="4"/>
        <v>10178</v>
      </c>
      <c r="S19" s="9"/>
      <c r="T19" s="10"/>
      <c r="U19" s="10"/>
      <c r="V19" s="26"/>
      <c r="W19" s="20"/>
      <c r="X19" s="10">
        <f t="shared" si="5"/>
        <v>5224</v>
      </c>
      <c r="Y19" s="10">
        <f t="shared" si="6"/>
        <v>5224</v>
      </c>
      <c r="Z19" s="9"/>
      <c r="AA19" s="10"/>
      <c r="AB19" s="10"/>
      <c r="AC19" s="26"/>
    </row>
    <row r="20" spans="1:29" x14ac:dyDescent="0.25">
      <c r="A20" s="2">
        <v>42530</v>
      </c>
      <c r="B20" s="20"/>
      <c r="C20" s="10">
        <f t="shared" si="0"/>
        <v>37201.875</v>
      </c>
      <c r="D20" s="10">
        <f t="shared" si="0"/>
        <v>37501.982142857145</v>
      </c>
      <c r="E20" s="9"/>
      <c r="F20" s="10"/>
      <c r="G20" s="10"/>
      <c r="H20" s="26"/>
      <c r="I20" s="20"/>
      <c r="J20" s="10">
        <f t="shared" si="1"/>
        <v>10710</v>
      </c>
      <c r="K20" s="10">
        <f t="shared" si="2"/>
        <v>10800</v>
      </c>
      <c r="L20" s="9"/>
      <c r="M20" s="10"/>
      <c r="N20" s="10"/>
      <c r="O20" s="26"/>
      <c r="P20" s="20"/>
      <c r="Q20" s="10">
        <f t="shared" si="3"/>
        <v>10178</v>
      </c>
      <c r="R20" s="10">
        <f t="shared" si="4"/>
        <v>10178</v>
      </c>
      <c r="S20" s="9"/>
      <c r="T20" s="10"/>
      <c r="U20" s="10"/>
      <c r="V20" s="26"/>
      <c r="W20" s="20"/>
      <c r="X20" s="10">
        <f t="shared" si="5"/>
        <v>5224</v>
      </c>
      <c r="Y20" s="10">
        <f t="shared" si="6"/>
        <v>5224</v>
      </c>
      <c r="Z20" s="9"/>
      <c r="AA20" s="10"/>
      <c r="AB20" s="10"/>
      <c r="AC20" s="26"/>
    </row>
    <row r="21" spans="1:29" ht="15.75" thickBot="1" x14ac:dyDescent="0.3">
      <c r="A21" s="2">
        <v>42531</v>
      </c>
      <c r="B21" s="20"/>
      <c r="C21" s="10">
        <f t="shared" si="0"/>
        <v>37201.875</v>
      </c>
      <c r="D21" s="10">
        <f t="shared" si="0"/>
        <v>37501.982142857145</v>
      </c>
      <c r="E21" s="9"/>
      <c r="F21" s="10"/>
      <c r="G21" s="10"/>
      <c r="H21" s="26"/>
      <c r="I21" s="20"/>
      <c r="J21" s="10">
        <f t="shared" si="1"/>
        <v>10710</v>
      </c>
      <c r="K21" s="10">
        <f t="shared" si="2"/>
        <v>10800</v>
      </c>
      <c r="L21" s="9"/>
      <c r="M21" s="10"/>
      <c r="N21" s="10"/>
      <c r="O21" s="26"/>
      <c r="P21" s="20"/>
      <c r="Q21" s="10">
        <f t="shared" si="3"/>
        <v>10178</v>
      </c>
      <c r="R21" s="10">
        <f t="shared" si="4"/>
        <v>10178</v>
      </c>
      <c r="S21" s="9"/>
      <c r="T21" s="10"/>
      <c r="U21" s="10"/>
      <c r="V21" s="26"/>
      <c r="W21" s="20"/>
      <c r="X21" s="10">
        <f t="shared" si="5"/>
        <v>5224</v>
      </c>
      <c r="Y21" s="10">
        <f t="shared" si="6"/>
        <v>5224</v>
      </c>
      <c r="Z21" s="9"/>
      <c r="AA21" s="10"/>
      <c r="AB21" s="10"/>
      <c r="AC21" s="26"/>
    </row>
    <row r="22" spans="1:29" x14ac:dyDescent="0.25">
      <c r="A22" s="5">
        <v>42532</v>
      </c>
      <c r="B22" s="22">
        <f>'IPDO Pag 1'!P11</f>
        <v>30703</v>
      </c>
      <c r="C22" s="7">
        <v>37179.839285714283</v>
      </c>
      <c r="D22" s="7">
        <v>37479.946428571428</v>
      </c>
      <c r="E22" s="7">
        <v>38179.791666666664</v>
      </c>
      <c r="F22" s="7"/>
      <c r="G22" s="7"/>
      <c r="H22" s="25"/>
      <c r="I22" s="22">
        <f>'IPDO Pag 1'!U11</f>
        <v>9841</v>
      </c>
      <c r="J22" s="7">
        <v>10729</v>
      </c>
      <c r="K22" s="7">
        <v>10729</v>
      </c>
      <c r="L22" s="7">
        <v>11229</v>
      </c>
      <c r="M22" s="7"/>
      <c r="N22" s="7"/>
      <c r="O22" s="25"/>
      <c r="P22" s="22">
        <f>'IPDO Pag 1'!K11</f>
        <v>10137</v>
      </c>
      <c r="Q22" s="7">
        <v>10140</v>
      </c>
      <c r="R22" s="7">
        <v>10140</v>
      </c>
      <c r="S22" s="7">
        <v>10440</v>
      </c>
      <c r="T22" s="7"/>
      <c r="U22" s="7"/>
      <c r="V22" s="25"/>
      <c r="W22" s="22">
        <f>'IPDO Pag 1'!F11</f>
        <v>5044</v>
      </c>
      <c r="X22" s="7">
        <v>5407</v>
      </c>
      <c r="Y22" s="7">
        <v>5407</v>
      </c>
      <c r="Z22" s="7">
        <v>5407</v>
      </c>
      <c r="AA22" s="7"/>
      <c r="AB22" s="7"/>
      <c r="AC22" s="25"/>
    </row>
    <row r="23" spans="1:29" x14ac:dyDescent="0.25">
      <c r="A23" s="8">
        <v>42533</v>
      </c>
      <c r="B23" s="24">
        <f>'IPDO Pag 1'!P12</f>
        <v>26732</v>
      </c>
      <c r="C23" s="10">
        <f t="shared" ref="C23:E28" si="7">C22</f>
        <v>37179.839285714283</v>
      </c>
      <c r="D23" s="10">
        <f t="shared" si="7"/>
        <v>37479.946428571428</v>
      </c>
      <c r="E23" s="10">
        <f t="shared" si="7"/>
        <v>38179.791666666664</v>
      </c>
      <c r="F23" s="10"/>
      <c r="G23" s="10"/>
      <c r="H23" s="26"/>
      <c r="I23" s="24">
        <f>'IPDO Pag 1'!U12</f>
        <v>8564</v>
      </c>
      <c r="J23" s="10">
        <f t="shared" ref="J23:L28" si="8">J22</f>
        <v>10729</v>
      </c>
      <c r="K23" s="10">
        <f t="shared" si="8"/>
        <v>10729</v>
      </c>
      <c r="L23" s="10">
        <f t="shared" si="8"/>
        <v>11229</v>
      </c>
      <c r="M23" s="10"/>
      <c r="N23" s="10"/>
      <c r="O23" s="26"/>
      <c r="P23" s="24">
        <f>'IPDO Pag 1'!K12</f>
        <v>9202</v>
      </c>
      <c r="Q23" s="10">
        <f t="shared" ref="Q23:S28" si="9">Q22</f>
        <v>10140</v>
      </c>
      <c r="R23" s="10">
        <f t="shared" si="9"/>
        <v>10140</v>
      </c>
      <c r="S23" s="10">
        <f t="shared" si="9"/>
        <v>10440</v>
      </c>
      <c r="T23" s="10"/>
      <c r="U23" s="10"/>
      <c r="V23" s="26"/>
      <c r="W23" s="24">
        <f>'IPDO Pag 1'!F12</f>
        <v>4700</v>
      </c>
      <c r="X23" s="10">
        <f t="shared" ref="X23:Z28" si="10">X22</f>
        <v>5407</v>
      </c>
      <c r="Y23" s="10">
        <f t="shared" si="10"/>
        <v>5407</v>
      </c>
      <c r="Z23" s="10">
        <f t="shared" si="10"/>
        <v>5407</v>
      </c>
      <c r="AA23" s="10"/>
      <c r="AB23" s="10"/>
      <c r="AC23" s="26"/>
    </row>
    <row r="24" spans="1:29" x14ac:dyDescent="0.25">
      <c r="A24" s="8">
        <v>42534</v>
      </c>
      <c r="B24" s="24">
        <f>'IPDO Pag 1'!P13</f>
        <v>31541</v>
      </c>
      <c r="C24" s="10">
        <f t="shared" si="7"/>
        <v>37179.839285714283</v>
      </c>
      <c r="D24" s="10">
        <f t="shared" si="7"/>
        <v>37479.946428571428</v>
      </c>
      <c r="E24" s="10">
        <f t="shared" si="7"/>
        <v>38179.791666666664</v>
      </c>
      <c r="F24" s="10"/>
      <c r="G24" s="10"/>
      <c r="H24" s="26"/>
      <c r="I24" s="24">
        <f>'IPDO Pag 1'!U13</f>
        <v>10959</v>
      </c>
      <c r="J24" s="10">
        <f t="shared" si="8"/>
        <v>10729</v>
      </c>
      <c r="K24" s="10">
        <f t="shared" si="8"/>
        <v>10729</v>
      </c>
      <c r="L24" s="10">
        <f t="shared" si="8"/>
        <v>11229</v>
      </c>
      <c r="M24" s="10"/>
      <c r="N24" s="10"/>
      <c r="O24" s="26"/>
      <c r="P24" s="24">
        <f>'IPDO Pag 1'!K13</f>
        <v>9857</v>
      </c>
      <c r="Q24" s="10">
        <f t="shared" si="9"/>
        <v>10140</v>
      </c>
      <c r="R24" s="10">
        <f t="shared" si="9"/>
        <v>10140</v>
      </c>
      <c r="S24" s="10">
        <f t="shared" si="9"/>
        <v>10440</v>
      </c>
      <c r="T24" s="10"/>
      <c r="U24" s="10"/>
      <c r="V24" s="26"/>
      <c r="W24" s="24">
        <f>'IPDO Pag 1'!F13</f>
        <v>5075</v>
      </c>
      <c r="X24" s="10">
        <f t="shared" si="10"/>
        <v>5407</v>
      </c>
      <c r="Y24" s="10">
        <f t="shared" si="10"/>
        <v>5407</v>
      </c>
      <c r="Z24" s="10">
        <f t="shared" si="10"/>
        <v>5407</v>
      </c>
      <c r="AA24" s="10"/>
      <c r="AB24" s="10"/>
      <c r="AC24" s="26"/>
    </row>
    <row r="25" spans="1:29" x14ac:dyDescent="0.25">
      <c r="A25" s="8">
        <v>42535</v>
      </c>
      <c r="B25" s="27">
        <f>'IPDO Pag 1'!P14</f>
        <v>33431</v>
      </c>
      <c r="C25" s="10">
        <f t="shared" si="7"/>
        <v>37179.839285714283</v>
      </c>
      <c r="D25" s="10">
        <f t="shared" si="7"/>
        <v>37479.946428571428</v>
      </c>
      <c r="E25" s="10">
        <f t="shared" si="7"/>
        <v>38179.791666666664</v>
      </c>
      <c r="F25" s="10"/>
      <c r="G25" s="10"/>
      <c r="H25" s="26"/>
      <c r="I25" s="27">
        <f>'IPDO Pag 1'!U14</f>
        <v>11212</v>
      </c>
      <c r="J25" s="10">
        <f t="shared" si="8"/>
        <v>10729</v>
      </c>
      <c r="K25" s="10">
        <f t="shared" si="8"/>
        <v>10729</v>
      </c>
      <c r="L25" s="10">
        <f t="shared" si="8"/>
        <v>11229</v>
      </c>
      <c r="M25" s="10"/>
      <c r="N25" s="10"/>
      <c r="O25" s="26"/>
      <c r="P25" s="27">
        <f>'IPDO Pag 1'!K14</f>
        <v>9815</v>
      </c>
      <c r="Q25" s="10">
        <f t="shared" si="9"/>
        <v>10140</v>
      </c>
      <c r="R25" s="10">
        <f t="shared" si="9"/>
        <v>10140</v>
      </c>
      <c r="S25" s="10">
        <f t="shared" si="9"/>
        <v>10440</v>
      </c>
      <c r="T25" s="10"/>
      <c r="U25" s="10"/>
      <c r="V25" s="26"/>
      <c r="W25" s="27">
        <f>'IPDO Pag 1'!F14</f>
        <v>5205</v>
      </c>
      <c r="X25" s="10">
        <f t="shared" si="10"/>
        <v>5407</v>
      </c>
      <c r="Y25" s="10">
        <f t="shared" si="10"/>
        <v>5407</v>
      </c>
      <c r="Z25" s="10">
        <f t="shared" si="10"/>
        <v>5407</v>
      </c>
      <c r="AA25" s="10"/>
      <c r="AB25" s="10"/>
      <c r="AC25" s="26"/>
    </row>
    <row r="26" spans="1:29" x14ac:dyDescent="0.25">
      <c r="A26" s="8">
        <v>42536</v>
      </c>
      <c r="B26" s="27">
        <f>'IPDO Pag 1'!P15</f>
        <v>34059</v>
      </c>
      <c r="C26" s="10">
        <f t="shared" si="7"/>
        <v>37179.839285714283</v>
      </c>
      <c r="D26" s="10">
        <f t="shared" si="7"/>
        <v>37479.946428571428</v>
      </c>
      <c r="E26" s="10">
        <f t="shared" si="7"/>
        <v>38179.791666666664</v>
      </c>
      <c r="F26" s="10"/>
      <c r="G26" s="10"/>
      <c r="H26" s="26"/>
      <c r="I26" s="27">
        <f>'IPDO Pag 1'!U15</f>
        <v>11109</v>
      </c>
      <c r="J26" s="10">
        <f t="shared" si="8"/>
        <v>10729</v>
      </c>
      <c r="K26" s="10">
        <f t="shared" si="8"/>
        <v>10729</v>
      </c>
      <c r="L26" s="10">
        <f t="shared" si="8"/>
        <v>11229</v>
      </c>
      <c r="M26" s="10"/>
      <c r="N26" s="10"/>
      <c r="O26" s="26"/>
      <c r="P26" s="27">
        <f>'IPDO Pag 1'!K15</f>
        <v>9895</v>
      </c>
      <c r="Q26" s="10">
        <f t="shared" si="9"/>
        <v>10140</v>
      </c>
      <c r="R26" s="10">
        <f t="shared" si="9"/>
        <v>10140</v>
      </c>
      <c r="S26" s="10">
        <f t="shared" si="9"/>
        <v>10440</v>
      </c>
      <c r="T26" s="10"/>
      <c r="U26" s="10"/>
      <c r="V26" s="26"/>
      <c r="W26" s="27">
        <f>'IPDO Pag 1'!F15</f>
        <v>5229</v>
      </c>
      <c r="X26" s="10">
        <f t="shared" si="10"/>
        <v>5407</v>
      </c>
      <c r="Y26" s="10">
        <f t="shared" si="10"/>
        <v>5407</v>
      </c>
      <c r="Z26" s="10">
        <f t="shared" si="10"/>
        <v>5407</v>
      </c>
      <c r="AA26" s="10"/>
      <c r="AB26" s="10"/>
      <c r="AC26" s="26"/>
    </row>
    <row r="27" spans="1:29" x14ac:dyDescent="0.25">
      <c r="A27" s="8">
        <v>42537</v>
      </c>
      <c r="B27" s="27">
        <f>'IPDO Pag 1'!P16</f>
        <v>34312</v>
      </c>
      <c r="C27" s="10">
        <f t="shared" si="7"/>
        <v>37179.839285714283</v>
      </c>
      <c r="D27" s="10">
        <f t="shared" si="7"/>
        <v>37479.946428571428</v>
      </c>
      <c r="E27" s="10">
        <f t="shared" si="7"/>
        <v>38179.791666666664</v>
      </c>
      <c r="F27" s="10"/>
      <c r="G27" s="10"/>
      <c r="H27" s="26"/>
      <c r="I27" s="27">
        <f>'IPDO Pag 1'!U16</f>
        <v>11134</v>
      </c>
      <c r="J27" s="10">
        <f t="shared" si="8"/>
        <v>10729</v>
      </c>
      <c r="K27" s="10">
        <f t="shared" si="8"/>
        <v>10729</v>
      </c>
      <c r="L27" s="10">
        <f t="shared" si="8"/>
        <v>11229</v>
      </c>
      <c r="M27" s="10"/>
      <c r="N27" s="10"/>
      <c r="O27" s="26"/>
      <c r="P27" s="27">
        <f>'IPDO Pag 1'!K16</f>
        <v>9951</v>
      </c>
      <c r="Q27" s="10">
        <f t="shared" si="9"/>
        <v>10140</v>
      </c>
      <c r="R27" s="10">
        <f t="shared" si="9"/>
        <v>10140</v>
      </c>
      <c r="S27" s="10">
        <f t="shared" si="9"/>
        <v>10440</v>
      </c>
      <c r="T27" s="10"/>
      <c r="U27" s="10"/>
      <c r="V27" s="26"/>
      <c r="W27" s="27">
        <f>'IPDO Pag 1'!F16</f>
        <v>5300</v>
      </c>
      <c r="X27" s="10">
        <f t="shared" si="10"/>
        <v>5407</v>
      </c>
      <c r="Y27" s="10">
        <f t="shared" si="10"/>
        <v>5407</v>
      </c>
      <c r="Z27" s="10">
        <f t="shared" si="10"/>
        <v>5407</v>
      </c>
      <c r="AA27" s="10"/>
      <c r="AB27" s="10"/>
      <c r="AC27" s="26"/>
    </row>
    <row r="28" spans="1:29" ht="15.75" thickBot="1" x14ac:dyDescent="0.3">
      <c r="A28" s="11">
        <v>42538</v>
      </c>
      <c r="B28" s="28">
        <f>'IPDO Pag 1'!P17</f>
        <v>34119</v>
      </c>
      <c r="C28" s="13">
        <f t="shared" si="7"/>
        <v>37179.839285714283</v>
      </c>
      <c r="D28" s="10">
        <f t="shared" si="7"/>
        <v>37479.946428571428</v>
      </c>
      <c r="E28" s="13">
        <f t="shared" si="7"/>
        <v>38179.791666666664</v>
      </c>
      <c r="F28" s="10"/>
      <c r="G28" s="10"/>
      <c r="H28" s="26"/>
      <c r="I28" s="28">
        <f>'IPDO Pag 1'!U17</f>
        <v>11000</v>
      </c>
      <c r="J28" s="13">
        <f t="shared" si="8"/>
        <v>10729</v>
      </c>
      <c r="K28" s="10">
        <f t="shared" si="8"/>
        <v>10729</v>
      </c>
      <c r="L28" s="13">
        <f t="shared" si="8"/>
        <v>11229</v>
      </c>
      <c r="M28" s="10"/>
      <c r="N28" s="10"/>
      <c r="O28" s="26"/>
      <c r="P28" s="28">
        <f>'IPDO Pag 1'!K17</f>
        <v>10001</v>
      </c>
      <c r="Q28" s="13">
        <f t="shared" si="9"/>
        <v>10140</v>
      </c>
      <c r="R28" s="10">
        <f t="shared" si="9"/>
        <v>10140</v>
      </c>
      <c r="S28" s="13">
        <f t="shared" si="9"/>
        <v>10440</v>
      </c>
      <c r="T28" s="10"/>
      <c r="U28" s="10"/>
      <c r="V28" s="26"/>
      <c r="W28" s="28">
        <f>'IPDO Pag 1'!F17</f>
        <v>5315</v>
      </c>
      <c r="X28" s="13">
        <f t="shared" si="10"/>
        <v>5407</v>
      </c>
      <c r="Y28" s="10">
        <f t="shared" si="10"/>
        <v>5407</v>
      </c>
      <c r="Z28" s="13">
        <f t="shared" si="10"/>
        <v>5407</v>
      </c>
      <c r="AA28" s="10"/>
      <c r="AB28" s="10"/>
      <c r="AC28" s="26"/>
    </row>
    <row r="29" spans="1:29" x14ac:dyDescent="0.25">
      <c r="A29" s="5">
        <v>42539</v>
      </c>
      <c r="B29" s="29"/>
      <c r="C29" s="7">
        <v>36996.892857142855</v>
      </c>
      <c r="D29" s="7">
        <v>37296.744047619046</v>
      </c>
      <c r="E29" s="7">
        <v>37996.654761904763</v>
      </c>
      <c r="F29" s="7"/>
      <c r="G29" s="7"/>
      <c r="H29" s="25"/>
      <c r="I29" s="29"/>
      <c r="J29" s="7">
        <v>10714</v>
      </c>
      <c r="K29" s="7">
        <v>10714</v>
      </c>
      <c r="L29" s="7">
        <v>11215</v>
      </c>
      <c r="M29" s="7"/>
      <c r="N29" s="7"/>
      <c r="O29" s="25"/>
      <c r="P29" s="29"/>
      <c r="Q29" s="7">
        <v>9982</v>
      </c>
      <c r="R29" s="7">
        <v>9982</v>
      </c>
      <c r="S29" s="7">
        <v>10203</v>
      </c>
      <c r="T29" s="7"/>
      <c r="U29" s="7"/>
      <c r="V29" s="25"/>
      <c r="W29" s="29"/>
      <c r="X29" s="7">
        <v>5433</v>
      </c>
      <c r="Y29" s="7">
        <v>5433</v>
      </c>
      <c r="Z29" s="7">
        <v>5433</v>
      </c>
      <c r="AA29" s="7"/>
      <c r="AB29" s="7"/>
      <c r="AC29" s="25"/>
    </row>
    <row r="30" spans="1:29" x14ac:dyDescent="0.25">
      <c r="A30" s="8">
        <v>42540</v>
      </c>
      <c r="B30" s="20"/>
      <c r="C30" s="10">
        <f>C29</f>
        <v>36996.892857142855</v>
      </c>
      <c r="D30" s="10">
        <v>37296.744047619046</v>
      </c>
      <c r="E30" s="10">
        <v>37996.654761904763</v>
      </c>
      <c r="F30" s="10"/>
      <c r="G30" s="10"/>
      <c r="H30" s="26"/>
      <c r="I30" s="20"/>
      <c r="J30" s="10">
        <f t="shared" ref="J30:L35" si="11">J29</f>
        <v>10714</v>
      </c>
      <c r="K30" s="10">
        <f t="shared" si="11"/>
        <v>10714</v>
      </c>
      <c r="L30" s="10">
        <f t="shared" si="11"/>
        <v>11215</v>
      </c>
      <c r="M30" s="10"/>
      <c r="N30" s="10"/>
      <c r="O30" s="26"/>
      <c r="P30" s="20"/>
      <c r="Q30" s="10">
        <f t="shared" ref="Q30:S35" si="12">Q29</f>
        <v>9982</v>
      </c>
      <c r="R30" s="10">
        <f t="shared" si="12"/>
        <v>9982</v>
      </c>
      <c r="S30" s="10">
        <f t="shared" si="12"/>
        <v>10203</v>
      </c>
      <c r="T30" s="10"/>
      <c r="U30" s="10"/>
      <c r="V30" s="26"/>
      <c r="W30" s="20"/>
      <c r="X30" s="10">
        <f t="shared" ref="X30:Z35" si="13">X29</f>
        <v>5433</v>
      </c>
      <c r="Y30" s="10">
        <f t="shared" si="13"/>
        <v>5433</v>
      </c>
      <c r="Z30" s="10">
        <f t="shared" si="13"/>
        <v>5433</v>
      </c>
      <c r="AA30" s="10"/>
      <c r="AB30" s="10"/>
      <c r="AC30" s="26"/>
    </row>
    <row r="31" spans="1:29" x14ac:dyDescent="0.25">
      <c r="A31" s="8">
        <v>42541</v>
      </c>
      <c r="B31" s="20"/>
      <c r="C31" s="10">
        <f t="shared" ref="C31:C35" si="14">C30</f>
        <v>36996.892857142855</v>
      </c>
      <c r="D31" s="10">
        <v>37296.744047619046</v>
      </c>
      <c r="E31" s="10">
        <v>37996.654761904763</v>
      </c>
      <c r="F31" s="10"/>
      <c r="G31" s="10"/>
      <c r="H31" s="26"/>
      <c r="I31" s="20"/>
      <c r="J31" s="10">
        <f t="shared" si="11"/>
        <v>10714</v>
      </c>
      <c r="K31" s="10">
        <f t="shared" si="11"/>
        <v>10714</v>
      </c>
      <c r="L31" s="10">
        <f t="shared" si="11"/>
        <v>11215</v>
      </c>
      <c r="M31" s="10"/>
      <c r="N31" s="10"/>
      <c r="O31" s="26"/>
      <c r="P31" s="20"/>
      <c r="Q31" s="10">
        <f t="shared" si="12"/>
        <v>9982</v>
      </c>
      <c r="R31" s="10">
        <f t="shared" si="12"/>
        <v>9982</v>
      </c>
      <c r="S31" s="10">
        <f t="shared" si="12"/>
        <v>10203</v>
      </c>
      <c r="T31" s="10"/>
      <c r="U31" s="10"/>
      <c r="V31" s="26"/>
      <c r="W31" s="20"/>
      <c r="X31" s="10">
        <f t="shared" si="13"/>
        <v>5433</v>
      </c>
      <c r="Y31" s="10">
        <f t="shared" si="13"/>
        <v>5433</v>
      </c>
      <c r="Z31" s="10">
        <f t="shared" si="13"/>
        <v>5433</v>
      </c>
      <c r="AA31" s="10"/>
      <c r="AB31" s="10"/>
      <c r="AC31" s="26"/>
    </row>
    <row r="32" spans="1:29" x14ac:dyDescent="0.25">
      <c r="A32" s="8">
        <v>42542</v>
      </c>
      <c r="B32" s="20"/>
      <c r="C32" s="10">
        <f t="shared" si="14"/>
        <v>36996.892857142855</v>
      </c>
      <c r="D32" s="10">
        <v>37296.744047619046</v>
      </c>
      <c r="E32" s="10">
        <v>37996.654761904763</v>
      </c>
      <c r="F32" s="10"/>
      <c r="G32" s="10"/>
      <c r="H32" s="26"/>
      <c r="I32" s="20"/>
      <c r="J32" s="10">
        <f t="shared" si="11"/>
        <v>10714</v>
      </c>
      <c r="K32" s="10">
        <f t="shared" si="11"/>
        <v>10714</v>
      </c>
      <c r="L32" s="10">
        <f t="shared" si="11"/>
        <v>11215</v>
      </c>
      <c r="M32" s="10"/>
      <c r="N32" s="10"/>
      <c r="O32" s="26"/>
      <c r="P32" s="20"/>
      <c r="Q32" s="10">
        <f t="shared" si="12"/>
        <v>9982</v>
      </c>
      <c r="R32" s="10">
        <f t="shared" si="12"/>
        <v>9982</v>
      </c>
      <c r="S32" s="10">
        <f t="shared" si="12"/>
        <v>10203</v>
      </c>
      <c r="T32" s="10"/>
      <c r="U32" s="10"/>
      <c r="V32" s="26"/>
      <c r="W32" s="20"/>
      <c r="X32" s="10">
        <f t="shared" si="13"/>
        <v>5433</v>
      </c>
      <c r="Y32" s="10">
        <f t="shared" si="13"/>
        <v>5433</v>
      </c>
      <c r="Z32" s="10">
        <f t="shared" si="13"/>
        <v>5433</v>
      </c>
      <c r="AA32" s="10"/>
      <c r="AB32" s="10"/>
      <c r="AC32" s="26"/>
    </row>
    <row r="33" spans="1:29" x14ac:dyDescent="0.25">
      <c r="A33" s="8">
        <v>42543</v>
      </c>
      <c r="B33" s="20"/>
      <c r="C33" s="10">
        <f t="shared" si="14"/>
        <v>36996.892857142855</v>
      </c>
      <c r="D33" s="10">
        <v>37296.744047619046</v>
      </c>
      <c r="E33" s="10">
        <v>37996.654761904763</v>
      </c>
      <c r="F33" s="10"/>
      <c r="G33" s="10"/>
      <c r="H33" s="26"/>
      <c r="I33" s="20"/>
      <c r="J33" s="10">
        <f t="shared" si="11"/>
        <v>10714</v>
      </c>
      <c r="K33" s="10">
        <f t="shared" si="11"/>
        <v>10714</v>
      </c>
      <c r="L33" s="10">
        <f t="shared" si="11"/>
        <v>11215</v>
      </c>
      <c r="M33" s="10"/>
      <c r="N33" s="10"/>
      <c r="O33" s="26"/>
      <c r="P33" s="20"/>
      <c r="Q33" s="10">
        <f t="shared" si="12"/>
        <v>9982</v>
      </c>
      <c r="R33" s="10">
        <f t="shared" si="12"/>
        <v>9982</v>
      </c>
      <c r="S33" s="10">
        <f t="shared" si="12"/>
        <v>10203</v>
      </c>
      <c r="T33" s="10"/>
      <c r="U33" s="10"/>
      <c r="V33" s="26"/>
      <c r="W33" s="20"/>
      <c r="X33" s="10">
        <f t="shared" si="13"/>
        <v>5433</v>
      </c>
      <c r="Y33" s="10">
        <f t="shared" si="13"/>
        <v>5433</v>
      </c>
      <c r="Z33" s="10">
        <f t="shared" si="13"/>
        <v>5433</v>
      </c>
      <c r="AA33" s="10"/>
      <c r="AB33" s="10"/>
      <c r="AC33" s="26"/>
    </row>
    <row r="34" spans="1:29" x14ac:dyDescent="0.25">
      <c r="A34" s="8">
        <v>42544</v>
      </c>
      <c r="B34" s="20"/>
      <c r="C34" s="10">
        <f t="shared" si="14"/>
        <v>36996.892857142855</v>
      </c>
      <c r="D34" s="10">
        <v>37296.744047619046</v>
      </c>
      <c r="E34" s="10">
        <v>37996.654761904763</v>
      </c>
      <c r="F34" s="10"/>
      <c r="G34" s="10"/>
      <c r="H34" s="26"/>
      <c r="I34" s="20"/>
      <c r="J34" s="10">
        <f t="shared" si="11"/>
        <v>10714</v>
      </c>
      <c r="K34" s="10">
        <f t="shared" si="11"/>
        <v>10714</v>
      </c>
      <c r="L34" s="10">
        <f t="shared" si="11"/>
        <v>11215</v>
      </c>
      <c r="M34" s="10"/>
      <c r="N34" s="10"/>
      <c r="O34" s="26"/>
      <c r="P34" s="20"/>
      <c r="Q34" s="10">
        <f t="shared" si="12"/>
        <v>9982</v>
      </c>
      <c r="R34" s="10">
        <f t="shared" si="12"/>
        <v>9982</v>
      </c>
      <c r="S34" s="10">
        <f t="shared" si="12"/>
        <v>10203</v>
      </c>
      <c r="T34" s="10"/>
      <c r="U34" s="10"/>
      <c r="V34" s="26"/>
      <c r="W34" s="20"/>
      <c r="X34" s="10">
        <f t="shared" si="13"/>
        <v>5433</v>
      </c>
      <c r="Y34" s="10">
        <f t="shared" si="13"/>
        <v>5433</v>
      </c>
      <c r="Z34" s="10">
        <f t="shared" si="13"/>
        <v>5433</v>
      </c>
      <c r="AA34" s="10"/>
      <c r="AB34" s="10"/>
      <c r="AC34" s="26"/>
    </row>
    <row r="35" spans="1:29" ht="15.75" thickBot="1" x14ac:dyDescent="0.3">
      <c r="A35" s="11">
        <v>42545</v>
      </c>
      <c r="B35" s="30"/>
      <c r="C35" s="13">
        <f t="shared" si="14"/>
        <v>36996.892857142855</v>
      </c>
      <c r="D35" s="10">
        <v>37296.744047619046</v>
      </c>
      <c r="E35" s="13">
        <v>37996.654761904763</v>
      </c>
      <c r="F35" s="10"/>
      <c r="G35" s="10"/>
      <c r="H35" s="26"/>
      <c r="I35" s="30"/>
      <c r="J35" s="13">
        <f t="shared" si="11"/>
        <v>10714</v>
      </c>
      <c r="K35" s="10">
        <f t="shared" si="11"/>
        <v>10714</v>
      </c>
      <c r="L35" s="13">
        <f t="shared" si="11"/>
        <v>11215</v>
      </c>
      <c r="M35" s="10"/>
      <c r="N35" s="10"/>
      <c r="O35" s="26"/>
      <c r="P35" s="30"/>
      <c r="Q35" s="13">
        <f t="shared" si="12"/>
        <v>9982</v>
      </c>
      <c r="R35" s="10">
        <f t="shared" si="12"/>
        <v>9982</v>
      </c>
      <c r="S35" s="13">
        <f t="shared" si="12"/>
        <v>10203</v>
      </c>
      <c r="T35" s="10"/>
      <c r="U35" s="10"/>
      <c r="V35" s="26"/>
      <c r="W35" s="30"/>
      <c r="X35" s="13">
        <f t="shared" si="13"/>
        <v>5433</v>
      </c>
      <c r="Y35" s="10">
        <f t="shared" si="13"/>
        <v>5433</v>
      </c>
      <c r="Z35" s="13">
        <f t="shared" si="13"/>
        <v>5433</v>
      </c>
      <c r="AA35" s="10"/>
      <c r="AB35" s="10"/>
      <c r="AC35" s="26"/>
    </row>
    <row r="36" spans="1:29" x14ac:dyDescent="0.25">
      <c r="A36" s="5">
        <v>42546</v>
      </c>
      <c r="B36" s="29"/>
      <c r="C36" s="7">
        <v>36928.678571428572</v>
      </c>
      <c r="D36" s="7">
        <v>0</v>
      </c>
      <c r="E36" s="7">
        <v>0</v>
      </c>
      <c r="F36" s="7"/>
      <c r="G36" s="7"/>
      <c r="H36" s="25"/>
      <c r="I36" s="29"/>
      <c r="J36" s="7">
        <v>10720</v>
      </c>
      <c r="K36" s="7">
        <v>10909</v>
      </c>
      <c r="L36" s="7">
        <v>11220</v>
      </c>
      <c r="M36" s="7"/>
      <c r="N36" s="7"/>
      <c r="O36" s="25"/>
      <c r="P36" s="29"/>
      <c r="Q36" s="7">
        <v>9933</v>
      </c>
      <c r="R36" s="7">
        <v>9933</v>
      </c>
      <c r="S36" s="7">
        <v>10233</v>
      </c>
      <c r="T36" s="7"/>
      <c r="U36" s="7"/>
      <c r="V36" s="25"/>
      <c r="W36" s="29"/>
      <c r="X36" s="7">
        <v>5335</v>
      </c>
      <c r="Y36" s="7">
        <v>5335</v>
      </c>
      <c r="Z36" s="7">
        <v>5335</v>
      </c>
      <c r="AA36" s="7"/>
      <c r="AB36" s="7"/>
      <c r="AC36" s="25"/>
    </row>
    <row r="37" spans="1:29" x14ac:dyDescent="0.25">
      <c r="A37" s="8">
        <v>42547</v>
      </c>
      <c r="B37" s="20"/>
      <c r="C37" s="10">
        <f>C36</f>
        <v>36928.678571428572</v>
      </c>
      <c r="D37" s="10">
        <f t="shared" ref="D37:E42" si="15">D36</f>
        <v>0</v>
      </c>
      <c r="E37" s="10">
        <f t="shared" si="15"/>
        <v>0</v>
      </c>
      <c r="F37" s="10"/>
      <c r="G37" s="10"/>
      <c r="H37" s="26"/>
      <c r="I37" s="20"/>
      <c r="J37" s="10">
        <f t="shared" ref="J37:L42" si="16">J36</f>
        <v>10720</v>
      </c>
      <c r="K37" s="10">
        <f t="shared" si="16"/>
        <v>10909</v>
      </c>
      <c r="L37" s="10">
        <f t="shared" si="16"/>
        <v>11220</v>
      </c>
      <c r="M37" s="10"/>
      <c r="N37" s="10"/>
      <c r="O37" s="26"/>
      <c r="P37" s="20"/>
      <c r="Q37" s="10">
        <f t="shared" ref="Q37:S42" si="17">Q36</f>
        <v>9933</v>
      </c>
      <c r="R37" s="10">
        <f t="shared" si="17"/>
        <v>9933</v>
      </c>
      <c r="S37" s="10">
        <f t="shared" si="17"/>
        <v>10233</v>
      </c>
      <c r="T37" s="10"/>
      <c r="U37" s="10"/>
      <c r="V37" s="26"/>
      <c r="W37" s="20"/>
      <c r="X37" s="10">
        <f t="shared" ref="X37:Z42" si="18">X36</f>
        <v>5335</v>
      </c>
      <c r="Y37" s="10">
        <f t="shared" si="18"/>
        <v>5335</v>
      </c>
      <c r="Z37" s="10">
        <f t="shared" si="18"/>
        <v>5335</v>
      </c>
      <c r="AA37" s="10"/>
      <c r="AB37" s="10"/>
      <c r="AC37" s="26"/>
    </row>
    <row r="38" spans="1:29" x14ac:dyDescent="0.25">
      <c r="A38" s="8">
        <v>42548</v>
      </c>
      <c r="B38" s="20"/>
      <c r="C38" s="10">
        <f t="shared" ref="C38:C42" si="19">C37</f>
        <v>36928.678571428572</v>
      </c>
      <c r="D38" s="10">
        <f t="shared" si="15"/>
        <v>0</v>
      </c>
      <c r="E38" s="10">
        <f t="shared" si="15"/>
        <v>0</v>
      </c>
      <c r="F38" s="10"/>
      <c r="G38" s="10"/>
      <c r="H38" s="26"/>
      <c r="I38" s="20"/>
      <c r="J38" s="10">
        <f t="shared" si="16"/>
        <v>10720</v>
      </c>
      <c r="K38" s="10">
        <f t="shared" si="16"/>
        <v>10909</v>
      </c>
      <c r="L38" s="10">
        <f t="shared" si="16"/>
        <v>11220</v>
      </c>
      <c r="M38" s="10"/>
      <c r="N38" s="10"/>
      <c r="O38" s="26"/>
      <c r="P38" s="20"/>
      <c r="Q38" s="10">
        <f t="shared" si="17"/>
        <v>9933</v>
      </c>
      <c r="R38" s="10">
        <f t="shared" si="17"/>
        <v>9933</v>
      </c>
      <c r="S38" s="10">
        <f t="shared" si="17"/>
        <v>10233</v>
      </c>
      <c r="T38" s="10"/>
      <c r="U38" s="10"/>
      <c r="V38" s="26"/>
      <c r="W38" s="20"/>
      <c r="X38" s="10">
        <f t="shared" si="18"/>
        <v>5335</v>
      </c>
      <c r="Y38" s="10">
        <f t="shared" si="18"/>
        <v>5335</v>
      </c>
      <c r="Z38" s="10">
        <f t="shared" si="18"/>
        <v>5335</v>
      </c>
      <c r="AA38" s="10"/>
      <c r="AB38" s="10"/>
      <c r="AC38" s="26"/>
    </row>
    <row r="39" spans="1:29" x14ac:dyDescent="0.25">
      <c r="A39" s="8">
        <v>42549</v>
      </c>
      <c r="B39" s="20"/>
      <c r="C39" s="10">
        <f t="shared" si="19"/>
        <v>36928.678571428572</v>
      </c>
      <c r="D39" s="10">
        <f t="shared" si="15"/>
        <v>0</v>
      </c>
      <c r="E39" s="10">
        <f t="shared" si="15"/>
        <v>0</v>
      </c>
      <c r="F39" s="10"/>
      <c r="G39" s="10"/>
      <c r="H39" s="26"/>
      <c r="I39" s="20"/>
      <c r="J39" s="10">
        <f t="shared" si="16"/>
        <v>10720</v>
      </c>
      <c r="K39" s="10">
        <f t="shared" si="16"/>
        <v>10909</v>
      </c>
      <c r="L39" s="10">
        <f t="shared" si="16"/>
        <v>11220</v>
      </c>
      <c r="M39" s="10"/>
      <c r="N39" s="10"/>
      <c r="O39" s="26"/>
      <c r="P39" s="20"/>
      <c r="Q39" s="10">
        <f t="shared" si="17"/>
        <v>9933</v>
      </c>
      <c r="R39" s="10">
        <f t="shared" si="17"/>
        <v>9933</v>
      </c>
      <c r="S39" s="10">
        <f t="shared" si="17"/>
        <v>10233</v>
      </c>
      <c r="T39" s="10"/>
      <c r="U39" s="10"/>
      <c r="V39" s="26"/>
      <c r="W39" s="20"/>
      <c r="X39" s="10">
        <f t="shared" si="18"/>
        <v>5335</v>
      </c>
      <c r="Y39" s="10">
        <f t="shared" si="18"/>
        <v>5335</v>
      </c>
      <c r="Z39" s="10">
        <f t="shared" si="18"/>
        <v>5335</v>
      </c>
      <c r="AA39" s="10"/>
      <c r="AB39" s="10"/>
      <c r="AC39" s="26"/>
    </row>
    <row r="40" spans="1:29" x14ac:dyDescent="0.25">
      <c r="A40" s="8">
        <v>42550</v>
      </c>
      <c r="B40" s="20"/>
      <c r="C40" s="10">
        <f t="shared" si="19"/>
        <v>36928.678571428572</v>
      </c>
      <c r="D40" s="10">
        <f t="shared" si="15"/>
        <v>0</v>
      </c>
      <c r="E40" s="10">
        <f t="shared" si="15"/>
        <v>0</v>
      </c>
      <c r="F40" s="10"/>
      <c r="G40" s="10"/>
      <c r="H40" s="26"/>
      <c r="I40" s="20"/>
      <c r="J40" s="10">
        <f t="shared" si="16"/>
        <v>10720</v>
      </c>
      <c r="K40" s="10">
        <f t="shared" si="16"/>
        <v>10909</v>
      </c>
      <c r="L40" s="10">
        <f t="shared" si="16"/>
        <v>11220</v>
      </c>
      <c r="M40" s="10"/>
      <c r="N40" s="10"/>
      <c r="O40" s="26"/>
      <c r="P40" s="20"/>
      <c r="Q40" s="10">
        <f t="shared" si="17"/>
        <v>9933</v>
      </c>
      <c r="R40" s="10">
        <f t="shared" si="17"/>
        <v>9933</v>
      </c>
      <c r="S40" s="10">
        <f t="shared" si="17"/>
        <v>10233</v>
      </c>
      <c r="T40" s="10"/>
      <c r="U40" s="10"/>
      <c r="V40" s="26"/>
      <c r="W40" s="20"/>
      <c r="X40" s="10">
        <f t="shared" si="18"/>
        <v>5335</v>
      </c>
      <c r="Y40" s="10">
        <f t="shared" si="18"/>
        <v>5335</v>
      </c>
      <c r="Z40" s="10">
        <f t="shared" si="18"/>
        <v>5335</v>
      </c>
      <c r="AA40" s="10"/>
      <c r="AB40" s="10"/>
      <c r="AC40" s="26"/>
    </row>
    <row r="41" spans="1:29" x14ac:dyDescent="0.25">
      <c r="A41" s="8">
        <v>42551</v>
      </c>
      <c r="B41" s="20"/>
      <c r="C41" s="10">
        <f t="shared" si="19"/>
        <v>36928.678571428572</v>
      </c>
      <c r="D41" s="10">
        <f t="shared" si="15"/>
        <v>0</v>
      </c>
      <c r="E41" s="10">
        <f t="shared" si="15"/>
        <v>0</v>
      </c>
      <c r="F41" s="10"/>
      <c r="G41" s="10"/>
      <c r="H41" s="26"/>
      <c r="I41" s="20"/>
      <c r="J41" s="10">
        <f t="shared" si="16"/>
        <v>10720</v>
      </c>
      <c r="K41" s="10">
        <f t="shared" si="16"/>
        <v>10909</v>
      </c>
      <c r="L41" s="10">
        <f t="shared" si="16"/>
        <v>11220</v>
      </c>
      <c r="M41" s="10"/>
      <c r="N41" s="10"/>
      <c r="O41" s="26"/>
      <c r="P41" s="20"/>
      <c r="Q41" s="10">
        <f t="shared" si="17"/>
        <v>9933</v>
      </c>
      <c r="R41" s="10">
        <f t="shared" si="17"/>
        <v>9933</v>
      </c>
      <c r="S41" s="10">
        <f t="shared" si="17"/>
        <v>10233</v>
      </c>
      <c r="T41" s="10"/>
      <c r="U41" s="10"/>
      <c r="V41" s="26"/>
      <c r="W41" s="20"/>
      <c r="X41" s="10">
        <f t="shared" si="18"/>
        <v>5335</v>
      </c>
      <c r="Y41" s="10">
        <f t="shared" si="18"/>
        <v>5335</v>
      </c>
      <c r="Z41" s="10">
        <f t="shared" si="18"/>
        <v>5335</v>
      </c>
      <c r="AA41" s="10"/>
      <c r="AB41" s="10"/>
      <c r="AC41" s="26"/>
    </row>
    <row r="42" spans="1:29" ht="15.75" thickBot="1" x14ac:dyDescent="0.3">
      <c r="A42" s="11">
        <v>42552</v>
      </c>
      <c r="B42" s="30"/>
      <c r="C42" s="13">
        <f t="shared" si="19"/>
        <v>36928.678571428572</v>
      </c>
      <c r="D42" s="13">
        <f t="shared" si="15"/>
        <v>0</v>
      </c>
      <c r="E42" s="13">
        <f t="shared" si="15"/>
        <v>0</v>
      </c>
      <c r="F42" s="10"/>
      <c r="G42" s="10"/>
      <c r="H42" s="26"/>
      <c r="I42" s="30"/>
      <c r="J42" s="13">
        <f t="shared" si="16"/>
        <v>10720</v>
      </c>
      <c r="K42" s="13">
        <f t="shared" si="16"/>
        <v>10909</v>
      </c>
      <c r="L42" s="13">
        <f t="shared" si="16"/>
        <v>11220</v>
      </c>
      <c r="M42" s="10"/>
      <c r="N42" s="10"/>
      <c r="O42" s="26"/>
      <c r="P42" s="30"/>
      <c r="Q42" s="13">
        <f t="shared" si="17"/>
        <v>9933</v>
      </c>
      <c r="R42" s="13">
        <f t="shared" si="17"/>
        <v>9933</v>
      </c>
      <c r="S42" s="13">
        <f t="shared" si="17"/>
        <v>10233</v>
      </c>
      <c r="T42" s="10"/>
      <c r="U42" s="10"/>
      <c r="V42" s="26"/>
      <c r="W42" s="30"/>
      <c r="X42" s="13">
        <f t="shared" si="18"/>
        <v>5335</v>
      </c>
      <c r="Y42" s="13">
        <f t="shared" si="18"/>
        <v>5335</v>
      </c>
      <c r="Z42" s="13">
        <f t="shared" si="18"/>
        <v>5335</v>
      </c>
      <c r="AA42" s="10"/>
      <c r="AB42" s="10"/>
      <c r="AC42" s="26"/>
    </row>
    <row r="43" spans="1:29" x14ac:dyDescent="0.25">
      <c r="A43" s="5">
        <f>A42+1</f>
        <v>42553</v>
      </c>
      <c r="B43" s="29"/>
      <c r="C43" s="7">
        <v>36920.354166666664</v>
      </c>
      <c r="D43" s="7">
        <v>36920.354166666664</v>
      </c>
      <c r="E43" s="7">
        <v>36290</v>
      </c>
      <c r="F43" s="7"/>
      <c r="G43" s="7"/>
      <c r="H43" s="25"/>
      <c r="I43" s="29"/>
      <c r="J43" s="7">
        <v>10909</v>
      </c>
      <c r="K43" s="7">
        <v>36920.354166666664</v>
      </c>
      <c r="L43" s="7">
        <v>10905</v>
      </c>
      <c r="M43" s="7"/>
      <c r="N43" s="7"/>
      <c r="O43" s="25"/>
      <c r="P43" s="29"/>
      <c r="Q43" s="7">
        <v>9976</v>
      </c>
      <c r="R43" s="7">
        <v>9976</v>
      </c>
      <c r="S43" s="7">
        <v>9976</v>
      </c>
      <c r="T43" s="7"/>
      <c r="U43" s="7"/>
      <c r="V43" s="25"/>
      <c r="W43" s="29"/>
      <c r="X43" s="7">
        <v>5397</v>
      </c>
      <c r="Y43" s="7">
        <v>5397</v>
      </c>
      <c r="Z43" s="7">
        <v>5397</v>
      </c>
      <c r="AA43" s="7"/>
      <c r="AB43" s="7"/>
      <c r="AC43" s="25"/>
    </row>
    <row r="44" spans="1:29" x14ac:dyDescent="0.25">
      <c r="A44" s="8">
        <f>A43+1</f>
        <v>42554</v>
      </c>
      <c r="B44" s="20"/>
      <c r="C44" s="10">
        <f>C43</f>
        <v>36920.354166666664</v>
      </c>
      <c r="D44" s="10">
        <f t="shared" ref="D44:E49" si="20">D43</f>
        <v>36920.354166666664</v>
      </c>
      <c r="E44" s="10">
        <f t="shared" si="20"/>
        <v>36290</v>
      </c>
      <c r="F44" s="10"/>
      <c r="G44" s="10"/>
      <c r="H44" s="26"/>
      <c r="I44" s="20"/>
      <c r="J44" s="10">
        <f t="shared" ref="J44:L49" si="21">J43</f>
        <v>10909</v>
      </c>
      <c r="K44" s="10">
        <f t="shared" si="21"/>
        <v>36920.354166666664</v>
      </c>
      <c r="L44" s="10">
        <f t="shared" si="21"/>
        <v>10905</v>
      </c>
      <c r="M44" s="10"/>
      <c r="N44" s="10"/>
      <c r="O44" s="26"/>
      <c r="P44" s="20"/>
      <c r="Q44" s="10">
        <f t="shared" ref="Q44:S49" si="22">Q43</f>
        <v>9976</v>
      </c>
      <c r="R44" s="10">
        <f t="shared" si="22"/>
        <v>9976</v>
      </c>
      <c r="S44" s="10">
        <f t="shared" si="22"/>
        <v>9976</v>
      </c>
      <c r="T44" s="10"/>
      <c r="U44" s="10"/>
      <c r="V44" s="26"/>
      <c r="W44" s="20"/>
      <c r="X44" s="10">
        <f t="shared" ref="X44:Z49" si="23">X43</f>
        <v>5397</v>
      </c>
      <c r="Y44" s="10">
        <f t="shared" si="23"/>
        <v>5397</v>
      </c>
      <c r="Z44" s="10">
        <f t="shared" si="23"/>
        <v>5397</v>
      </c>
      <c r="AA44" s="10"/>
      <c r="AB44" s="10"/>
      <c r="AC44" s="26"/>
    </row>
    <row r="45" spans="1:29" x14ac:dyDescent="0.25">
      <c r="A45" s="8">
        <f t="shared" ref="A45:A61" si="24">A44+1</f>
        <v>42555</v>
      </c>
      <c r="B45" s="20"/>
      <c r="C45" s="10">
        <f t="shared" ref="C45:C49" si="25">C44</f>
        <v>36920.354166666664</v>
      </c>
      <c r="D45" s="10">
        <f t="shared" si="20"/>
        <v>36920.354166666664</v>
      </c>
      <c r="E45" s="10">
        <f t="shared" si="20"/>
        <v>36290</v>
      </c>
      <c r="F45" s="10"/>
      <c r="G45" s="10"/>
      <c r="H45" s="26"/>
      <c r="I45" s="20"/>
      <c r="J45" s="10">
        <f t="shared" si="21"/>
        <v>10909</v>
      </c>
      <c r="K45" s="10">
        <f t="shared" si="21"/>
        <v>36920.354166666664</v>
      </c>
      <c r="L45" s="10">
        <f t="shared" si="21"/>
        <v>10905</v>
      </c>
      <c r="M45" s="10"/>
      <c r="N45" s="10"/>
      <c r="O45" s="26"/>
      <c r="P45" s="20"/>
      <c r="Q45" s="10">
        <f t="shared" si="22"/>
        <v>9976</v>
      </c>
      <c r="R45" s="10">
        <f t="shared" si="22"/>
        <v>9976</v>
      </c>
      <c r="S45" s="10">
        <f t="shared" si="22"/>
        <v>9976</v>
      </c>
      <c r="T45" s="10"/>
      <c r="U45" s="10"/>
      <c r="V45" s="26"/>
      <c r="W45" s="20"/>
      <c r="X45" s="10">
        <f t="shared" si="23"/>
        <v>5397</v>
      </c>
      <c r="Y45" s="10">
        <f t="shared" si="23"/>
        <v>5397</v>
      </c>
      <c r="Z45" s="10">
        <f t="shared" si="23"/>
        <v>5397</v>
      </c>
      <c r="AA45" s="10"/>
      <c r="AB45" s="10"/>
      <c r="AC45" s="26"/>
    </row>
    <row r="46" spans="1:29" x14ac:dyDescent="0.25">
      <c r="A46" s="8">
        <f t="shared" si="24"/>
        <v>42556</v>
      </c>
      <c r="B46" s="20"/>
      <c r="C46" s="10">
        <f t="shared" si="25"/>
        <v>36920.354166666664</v>
      </c>
      <c r="D46" s="10">
        <f t="shared" si="20"/>
        <v>36920.354166666664</v>
      </c>
      <c r="E46" s="10">
        <f t="shared" si="20"/>
        <v>36290</v>
      </c>
      <c r="F46" s="10"/>
      <c r="G46" s="10"/>
      <c r="H46" s="26"/>
      <c r="I46" s="20"/>
      <c r="J46" s="10">
        <f t="shared" si="21"/>
        <v>10909</v>
      </c>
      <c r="K46" s="10">
        <f t="shared" si="21"/>
        <v>36920.354166666664</v>
      </c>
      <c r="L46" s="10">
        <f t="shared" si="21"/>
        <v>10905</v>
      </c>
      <c r="M46" s="10"/>
      <c r="N46" s="10"/>
      <c r="O46" s="26"/>
      <c r="P46" s="20"/>
      <c r="Q46" s="10">
        <f t="shared" si="22"/>
        <v>9976</v>
      </c>
      <c r="R46" s="10">
        <f t="shared" si="22"/>
        <v>9976</v>
      </c>
      <c r="S46" s="10">
        <f t="shared" si="22"/>
        <v>9976</v>
      </c>
      <c r="T46" s="10"/>
      <c r="U46" s="10"/>
      <c r="V46" s="26"/>
      <c r="W46" s="20"/>
      <c r="X46" s="10">
        <f t="shared" si="23"/>
        <v>5397</v>
      </c>
      <c r="Y46" s="10">
        <f t="shared" si="23"/>
        <v>5397</v>
      </c>
      <c r="Z46" s="10">
        <f t="shared" si="23"/>
        <v>5397</v>
      </c>
      <c r="AA46" s="10"/>
      <c r="AB46" s="10"/>
      <c r="AC46" s="26"/>
    </row>
    <row r="47" spans="1:29" x14ac:dyDescent="0.25">
      <c r="A47" s="8">
        <f t="shared" si="24"/>
        <v>42557</v>
      </c>
      <c r="B47" s="20"/>
      <c r="C47" s="10">
        <f t="shared" si="25"/>
        <v>36920.354166666664</v>
      </c>
      <c r="D47" s="10">
        <f t="shared" si="20"/>
        <v>36920.354166666664</v>
      </c>
      <c r="E47" s="10">
        <f t="shared" si="20"/>
        <v>36290</v>
      </c>
      <c r="F47" s="10"/>
      <c r="G47" s="10"/>
      <c r="H47" s="26"/>
      <c r="I47" s="20"/>
      <c r="J47" s="10">
        <f t="shared" si="21"/>
        <v>10909</v>
      </c>
      <c r="K47" s="10">
        <f t="shared" si="21"/>
        <v>36920.354166666664</v>
      </c>
      <c r="L47" s="10">
        <f t="shared" si="21"/>
        <v>10905</v>
      </c>
      <c r="M47" s="10"/>
      <c r="N47" s="10"/>
      <c r="O47" s="26"/>
      <c r="P47" s="20"/>
      <c r="Q47" s="10">
        <f t="shared" si="22"/>
        <v>9976</v>
      </c>
      <c r="R47" s="10">
        <f t="shared" si="22"/>
        <v>9976</v>
      </c>
      <c r="S47" s="10">
        <f t="shared" si="22"/>
        <v>9976</v>
      </c>
      <c r="T47" s="10"/>
      <c r="U47" s="10"/>
      <c r="V47" s="26"/>
      <c r="W47" s="20"/>
      <c r="X47" s="10">
        <f t="shared" si="23"/>
        <v>5397</v>
      </c>
      <c r="Y47" s="10">
        <f t="shared" si="23"/>
        <v>5397</v>
      </c>
      <c r="Z47" s="10">
        <f t="shared" si="23"/>
        <v>5397</v>
      </c>
      <c r="AA47" s="10"/>
      <c r="AB47" s="10"/>
      <c r="AC47" s="26"/>
    </row>
    <row r="48" spans="1:29" x14ac:dyDescent="0.25">
      <c r="A48" s="8">
        <f t="shared" si="24"/>
        <v>42558</v>
      </c>
      <c r="B48" s="20"/>
      <c r="C48" s="10">
        <f t="shared" si="25"/>
        <v>36920.354166666664</v>
      </c>
      <c r="D48" s="10">
        <f t="shared" si="20"/>
        <v>36920.354166666664</v>
      </c>
      <c r="E48" s="10">
        <f t="shared" si="20"/>
        <v>36290</v>
      </c>
      <c r="F48" s="10"/>
      <c r="G48" s="10"/>
      <c r="H48" s="26"/>
      <c r="I48" s="20"/>
      <c r="J48" s="10">
        <f t="shared" si="21"/>
        <v>10909</v>
      </c>
      <c r="K48" s="10">
        <f t="shared" si="21"/>
        <v>36920.354166666664</v>
      </c>
      <c r="L48" s="10">
        <f t="shared" si="21"/>
        <v>10905</v>
      </c>
      <c r="M48" s="10"/>
      <c r="N48" s="10"/>
      <c r="O48" s="26"/>
      <c r="P48" s="20"/>
      <c r="Q48" s="10">
        <f t="shared" si="22"/>
        <v>9976</v>
      </c>
      <c r="R48" s="10">
        <f t="shared" si="22"/>
        <v>9976</v>
      </c>
      <c r="S48" s="10">
        <f t="shared" si="22"/>
        <v>9976</v>
      </c>
      <c r="T48" s="10"/>
      <c r="U48" s="10"/>
      <c r="V48" s="26"/>
      <c r="W48" s="20"/>
      <c r="X48" s="10">
        <f t="shared" si="23"/>
        <v>5397</v>
      </c>
      <c r="Y48" s="10">
        <f t="shared" si="23"/>
        <v>5397</v>
      </c>
      <c r="Z48" s="10">
        <f t="shared" si="23"/>
        <v>5397</v>
      </c>
      <c r="AA48" s="10"/>
      <c r="AB48" s="10"/>
      <c r="AC48" s="26"/>
    </row>
    <row r="49" spans="1:29" ht="15.75" thickBot="1" x14ac:dyDescent="0.3">
      <c r="A49" s="8">
        <f t="shared" si="24"/>
        <v>42559</v>
      </c>
      <c r="B49" s="30"/>
      <c r="C49" s="13">
        <f t="shared" si="25"/>
        <v>36920.354166666664</v>
      </c>
      <c r="D49" s="13">
        <f t="shared" si="20"/>
        <v>36920.354166666664</v>
      </c>
      <c r="E49" s="13">
        <f t="shared" si="20"/>
        <v>36290</v>
      </c>
      <c r="F49" s="13"/>
      <c r="G49" s="13"/>
      <c r="H49" s="31"/>
      <c r="I49" s="30"/>
      <c r="J49" s="13">
        <f t="shared" si="21"/>
        <v>10909</v>
      </c>
      <c r="K49" s="13">
        <f t="shared" si="21"/>
        <v>36920.354166666664</v>
      </c>
      <c r="L49" s="13">
        <f t="shared" si="21"/>
        <v>10905</v>
      </c>
      <c r="M49" s="13"/>
      <c r="N49" s="13"/>
      <c r="O49" s="31"/>
      <c r="P49" s="30"/>
      <c r="Q49" s="13">
        <f t="shared" si="22"/>
        <v>9976</v>
      </c>
      <c r="R49" s="13">
        <f t="shared" si="22"/>
        <v>9976</v>
      </c>
      <c r="S49" s="13">
        <f t="shared" si="22"/>
        <v>9976</v>
      </c>
      <c r="T49" s="13"/>
      <c r="U49" s="13"/>
      <c r="V49" s="31"/>
      <c r="W49" s="30"/>
      <c r="X49" s="13">
        <f t="shared" si="23"/>
        <v>5397</v>
      </c>
      <c r="Y49" s="13">
        <f t="shared" si="23"/>
        <v>5397</v>
      </c>
      <c r="Z49" s="13">
        <f t="shared" si="23"/>
        <v>5397</v>
      </c>
      <c r="AA49" s="13"/>
      <c r="AB49" s="13"/>
      <c r="AC49" s="31"/>
    </row>
    <row r="50" spans="1:29" x14ac:dyDescent="0.25">
      <c r="A50" s="8">
        <f t="shared" si="24"/>
        <v>42560</v>
      </c>
    </row>
    <row r="51" spans="1:29" x14ac:dyDescent="0.25">
      <c r="A51" s="8">
        <f t="shared" si="24"/>
        <v>42561</v>
      </c>
    </row>
    <row r="52" spans="1:29" x14ac:dyDescent="0.25">
      <c r="A52" s="8">
        <f t="shared" si="24"/>
        <v>42562</v>
      </c>
    </row>
    <row r="53" spans="1:29" x14ac:dyDescent="0.25">
      <c r="A53" s="8">
        <f t="shared" si="24"/>
        <v>42563</v>
      </c>
    </row>
    <row r="54" spans="1:29" x14ac:dyDescent="0.25">
      <c r="A54" s="8">
        <f t="shared" si="24"/>
        <v>42564</v>
      </c>
    </row>
    <row r="55" spans="1:29" x14ac:dyDescent="0.25">
      <c r="A55" s="8">
        <f t="shared" si="24"/>
        <v>42565</v>
      </c>
    </row>
    <row r="56" spans="1:29" x14ac:dyDescent="0.25">
      <c r="A56" s="8">
        <f t="shared" si="24"/>
        <v>42566</v>
      </c>
    </row>
    <row r="57" spans="1:29" x14ac:dyDescent="0.25">
      <c r="A57" s="8">
        <f t="shared" si="24"/>
        <v>42567</v>
      </c>
    </row>
    <row r="58" spans="1:29" x14ac:dyDescent="0.25">
      <c r="A58" s="8">
        <f t="shared" si="24"/>
        <v>42568</v>
      </c>
    </row>
    <row r="59" spans="1:29" x14ac:dyDescent="0.25">
      <c r="A59" s="8">
        <f t="shared" si="24"/>
        <v>42569</v>
      </c>
    </row>
    <row r="60" spans="1:29" x14ac:dyDescent="0.25">
      <c r="A60" s="8">
        <f t="shared" si="24"/>
        <v>42570</v>
      </c>
    </row>
    <row r="61" spans="1:29" x14ac:dyDescent="0.25">
      <c r="A61" s="8">
        <f t="shared" si="24"/>
        <v>42571</v>
      </c>
    </row>
  </sheetData>
  <mergeCells count="4">
    <mergeCell ref="B9:H9"/>
    <mergeCell ref="I9:O9"/>
    <mergeCell ref="P9:V9"/>
    <mergeCell ref="W9:AC9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17"/>
  <sheetViews>
    <sheetView workbookViewId="0">
      <selection activeCell="J16" sqref="J16"/>
    </sheetView>
  </sheetViews>
  <sheetFormatPr defaultRowHeight="15" x14ac:dyDescent="0.25"/>
  <cols>
    <col min="1" max="1" width="10.7109375" bestFit="1" customWidth="1"/>
  </cols>
  <sheetData>
    <row r="8" spans="1:9" x14ac:dyDescent="0.25">
      <c r="B8" s="52" t="s">
        <v>15</v>
      </c>
      <c r="C8" s="52"/>
      <c r="D8" s="52" t="s">
        <v>16</v>
      </c>
      <c r="E8" s="52"/>
      <c r="F8" s="52" t="s">
        <v>17</v>
      </c>
      <c r="G8" s="52"/>
      <c r="H8" s="52" t="s">
        <v>18</v>
      </c>
      <c r="I8" s="52"/>
    </row>
    <row r="9" spans="1:9" x14ac:dyDescent="0.25">
      <c r="B9" s="15" t="s">
        <v>30</v>
      </c>
      <c r="C9" s="15" t="s">
        <v>31</v>
      </c>
      <c r="D9" s="15" t="s">
        <v>30</v>
      </c>
      <c r="E9" s="15" t="s">
        <v>31</v>
      </c>
      <c r="F9" s="15" t="s">
        <v>30</v>
      </c>
      <c r="G9" s="15" t="s">
        <v>31</v>
      </c>
      <c r="H9" s="15" t="s">
        <v>30</v>
      </c>
      <c r="I9" s="15" t="s">
        <v>31</v>
      </c>
    </row>
    <row r="11" spans="1:9" x14ac:dyDescent="0.25">
      <c r="A11" s="16">
        <v>42532</v>
      </c>
      <c r="B11" s="17">
        <v>2554</v>
      </c>
      <c r="C11" s="17">
        <v>9263</v>
      </c>
      <c r="D11" s="17">
        <v>1497</v>
      </c>
      <c r="E11" s="17">
        <v>15125</v>
      </c>
      <c r="F11" s="17">
        <v>43099</v>
      </c>
      <c r="G11" s="17">
        <v>115737</v>
      </c>
      <c r="H11" s="17">
        <v>8339</v>
      </c>
      <c r="I11" s="17">
        <v>18244</v>
      </c>
    </row>
    <row r="12" spans="1:9" x14ac:dyDescent="0.25">
      <c r="A12" s="16">
        <v>42533</v>
      </c>
      <c r="B12" s="17">
        <v>2584</v>
      </c>
      <c r="C12" s="17">
        <v>9255</v>
      </c>
      <c r="D12" s="17">
        <v>1483</v>
      </c>
      <c r="E12" s="17">
        <v>15077</v>
      </c>
      <c r="F12" s="17">
        <v>44913</v>
      </c>
      <c r="G12" s="17">
        <v>115798</v>
      </c>
      <c r="H12" s="17">
        <v>7772</v>
      </c>
      <c r="I12" s="17">
        <v>18249</v>
      </c>
    </row>
    <row r="13" spans="1:9" x14ac:dyDescent="0.25">
      <c r="A13" s="16">
        <v>42534</v>
      </c>
      <c r="B13" s="17">
        <v>2476</v>
      </c>
      <c r="C13" s="17">
        <v>9235</v>
      </c>
      <c r="D13" s="17">
        <v>1483</v>
      </c>
      <c r="E13" s="17">
        <v>14978</v>
      </c>
      <c r="F13" s="17">
        <v>45608</v>
      </c>
      <c r="G13" s="17">
        <v>115745</v>
      </c>
      <c r="H13" s="17">
        <v>7399</v>
      </c>
      <c r="I13" s="17">
        <v>18618</v>
      </c>
    </row>
    <row r="14" spans="1:9" x14ac:dyDescent="0.25">
      <c r="A14" s="16">
        <v>42535</v>
      </c>
      <c r="B14" s="17">
        <v>2414</v>
      </c>
      <c r="C14" s="17">
        <v>9224</v>
      </c>
      <c r="D14" s="17">
        <v>1471</v>
      </c>
      <c r="E14" s="17">
        <v>14869</v>
      </c>
      <c r="F14" s="17">
        <v>41512</v>
      </c>
      <c r="G14" s="17">
        <v>115708</v>
      </c>
      <c r="H14" s="17">
        <v>7099</v>
      </c>
      <c r="I14" s="17">
        <v>18034</v>
      </c>
    </row>
    <row r="15" spans="1:9" x14ac:dyDescent="0.25">
      <c r="A15" s="16">
        <v>42536</v>
      </c>
      <c r="B15" s="17">
        <v>2486</v>
      </c>
      <c r="C15" s="17">
        <v>9216</v>
      </c>
      <c r="D15" s="17">
        <v>1450</v>
      </c>
      <c r="E15" s="17">
        <v>14804</v>
      </c>
      <c r="F15" s="17">
        <v>39081</v>
      </c>
      <c r="G15" s="17">
        <v>115485</v>
      </c>
      <c r="H15" s="17">
        <v>6746</v>
      </c>
      <c r="I15" s="17">
        <v>17913</v>
      </c>
    </row>
    <row r="16" spans="1:9" x14ac:dyDescent="0.25">
      <c r="A16" s="16">
        <v>42537</v>
      </c>
      <c r="B16" s="17">
        <v>2396</v>
      </c>
      <c r="C16" s="17">
        <v>9199</v>
      </c>
      <c r="D16" s="17">
        <v>1390</v>
      </c>
      <c r="E16" s="17">
        <v>14747</v>
      </c>
      <c r="F16" s="17">
        <v>36183</v>
      </c>
      <c r="G16" s="17">
        <v>115342</v>
      </c>
      <c r="H16" s="17">
        <v>6577</v>
      </c>
      <c r="I16" s="17">
        <v>17811</v>
      </c>
    </row>
    <row r="17" spans="1:9" x14ac:dyDescent="0.25">
      <c r="A17" s="16">
        <v>42538</v>
      </c>
      <c r="B17" s="17">
        <v>2276</v>
      </c>
      <c r="C17" s="17">
        <v>9177</v>
      </c>
      <c r="D17" s="17">
        <v>1381</v>
      </c>
      <c r="E17" s="17">
        <v>14698</v>
      </c>
      <c r="F17" s="17">
        <v>34727</v>
      </c>
      <c r="G17" s="17">
        <v>115229</v>
      </c>
      <c r="H17" s="17">
        <v>7518</v>
      </c>
      <c r="I17" s="17">
        <v>17778</v>
      </c>
    </row>
  </sheetData>
  <mergeCells count="4">
    <mergeCell ref="H8:I8"/>
    <mergeCell ref="B8:C8"/>
    <mergeCell ref="D8:E8"/>
    <mergeCell ref="F8:G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66"/>
  <sheetViews>
    <sheetView workbookViewId="0">
      <selection activeCell="B2" sqref="B2"/>
    </sheetView>
  </sheetViews>
  <sheetFormatPr defaultRowHeight="15" x14ac:dyDescent="0.25"/>
  <cols>
    <col min="1" max="1" width="17.5703125" customWidth="1"/>
    <col min="2" max="2" width="10.85546875" customWidth="1"/>
    <col min="3" max="3" width="10.7109375" bestFit="1" customWidth="1"/>
    <col min="4" max="4" width="10.5703125" bestFit="1" customWidth="1"/>
    <col min="5" max="5" width="10.7109375" bestFit="1" customWidth="1"/>
    <col min="6" max="7" width="10.5703125" bestFit="1" customWidth="1"/>
    <col min="9" max="13" width="10.5703125" bestFit="1" customWidth="1"/>
  </cols>
  <sheetData>
    <row r="2" spans="1:29" x14ac:dyDescent="0.25">
      <c r="B2" t="s">
        <v>41</v>
      </c>
    </row>
    <row r="4" spans="1:29" x14ac:dyDescent="0.25">
      <c r="B4" s="1"/>
      <c r="C4" s="1"/>
      <c r="D4" s="1"/>
      <c r="E4" s="1"/>
      <c r="F4" s="1"/>
      <c r="G4" s="1"/>
      <c r="I4" s="1"/>
      <c r="J4" s="1"/>
      <c r="K4" s="1"/>
      <c r="L4" s="1"/>
      <c r="M4" s="1"/>
      <c r="O4" s="1"/>
      <c r="P4" s="1"/>
      <c r="Q4" s="1"/>
      <c r="R4" s="1"/>
    </row>
    <row r="5" spans="1:29" x14ac:dyDescent="0.25">
      <c r="B5" s="1"/>
      <c r="C5" s="1"/>
      <c r="D5" s="1"/>
      <c r="E5" s="1"/>
      <c r="F5" s="1"/>
      <c r="G5" s="1"/>
      <c r="I5" s="1"/>
      <c r="J5" s="1"/>
      <c r="K5" s="1"/>
      <c r="L5" s="1"/>
      <c r="M5" s="1"/>
      <c r="O5" s="1"/>
      <c r="P5" s="1"/>
      <c r="Q5" s="1"/>
      <c r="R5" s="1"/>
    </row>
    <row r="6" spans="1:29" x14ac:dyDescent="0.25">
      <c r="B6" s="1"/>
      <c r="C6" s="1"/>
      <c r="D6" s="1"/>
      <c r="E6" s="1"/>
      <c r="F6" s="1"/>
      <c r="G6" s="1"/>
      <c r="I6" s="1"/>
      <c r="J6" s="1"/>
      <c r="K6" s="1"/>
      <c r="L6" s="1"/>
      <c r="M6" s="1"/>
      <c r="O6" s="1"/>
      <c r="P6" s="1"/>
      <c r="Q6" s="1"/>
      <c r="R6" s="1"/>
    </row>
    <row r="9" spans="1:29" x14ac:dyDescent="0.25">
      <c r="B9" s="52" t="s">
        <v>17</v>
      </c>
      <c r="C9" s="52"/>
      <c r="D9" s="52"/>
      <c r="E9" s="52"/>
      <c r="F9" s="52"/>
      <c r="G9" s="52"/>
      <c r="H9" s="52"/>
      <c r="I9" s="52" t="s">
        <v>18</v>
      </c>
      <c r="J9" s="52"/>
      <c r="K9" s="52"/>
      <c r="L9" s="52"/>
      <c r="M9" s="52"/>
      <c r="N9" s="52"/>
      <c r="O9" s="52"/>
      <c r="P9" s="52" t="s">
        <v>16</v>
      </c>
      <c r="Q9" s="52"/>
      <c r="R9" s="52"/>
      <c r="S9" s="52"/>
      <c r="T9" s="52"/>
      <c r="U9" s="52"/>
      <c r="V9" s="52"/>
      <c r="W9" s="52" t="s">
        <v>15</v>
      </c>
      <c r="X9" s="52"/>
      <c r="Y9" s="52"/>
      <c r="Z9" s="52"/>
      <c r="AA9" s="52"/>
      <c r="AB9" s="52"/>
      <c r="AC9" s="52"/>
    </row>
    <row r="10" spans="1:29" x14ac:dyDescent="0.25">
      <c r="B10" t="s">
        <v>8</v>
      </c>
      <c r="C10" s="15" t="s">
        <v>2</v>
      </c>
      <c r="D10" s="15" t="s">
        <v>3</v>
      </c>
      <c r="E10" s="15" t="s">
        <v>4</v>
      </c>
      <c r="F10" s="15" t="s">
        <v>5</v>
      </c>
      <c r="G10" s="15" t="s">
        <v>6</v>
      </c>
      <c r="H10" s="15" t="s">
        <v>7</v>
      </c>
      <c r="I10" t="s">
        <v>8</v>
      </c>
      <c r="J10" s="15" t="s">
        <v>2</v>
      </c>
      <c r="K10" s="15" t="s">
        <v>3</v>
      </c>
      <c r="L10" s="15" t="s">
        <v>4</v>
      </c>
      <c r="M10" s="15" t="s">
        <v>5</v>
      </c>
      <c r="N10" s="15" t="s">
        <v>6</v>
      </c>
      <c r="O10" s="15" t="s">
        <v>7</v>
      </c>
      <c r="P10" t="s">
        <v>8</v>
      </c>
      <c r="Q10" s="15" t="s">
        <v>2</v>
      </c>
      <c r="R10" s="15" t="s">
        <v>3</v>
      </c>
      <c r="S10" s="15" t="s">
        <v>4</v>
      </c>
      <c r="T10" s="15" t="s">
        <v>5</v>
      </c>
      <c r="U10" s="15" t="s">
        <v>6</v>
      </c>
      <c r="V10" s="15" t="s">
        <v>7</v>
      </c>
      <c r="W10" t="s">
        <v>8</v>
      </c>
      <c r="X10" s="15" t="s">
        <v>2</v>
      </c>
      <c r="Y10" s="15" t="s">
        <v>3</v>
      </c>
      <c r="Z10" s="15" t="s">
        <v>4</v>
      </c>
      <c r="AA10" s="15" t="s">
        <v>5</v>
      </c>
      <c r="AB10" s="15" t="s">
        <v>6</v>
      </c>
      <c r="AC10" s="15" t="s">
        <v>7</v>
      </c>
    </row>
    <row r="11" spans="1:29" x14ac:dyDescent="0.25">
      <c r="C11" s="15"/>
      <c r="D11" s="15"/>
      <c r="E11" s="15"/>
      <c r="F11" s="15"/>
      <c r="G11" s="15"/>
      <c r="H11" s="15"/>
      <c r="J11" s="15"/>
      <c r="K11" s="15"/>
      <c r="L11" s="15"/>
      <c r="M11" s="15"/>
      <c r="N11" s="15"/>
      <c r="O11" s="15"/>
      <c r="Q11" s="15"/>
      <c r="R11" s="15"/>
      <c r="S11" s="15"/>
      <c r="T11" s="15"/>
      <c r="U11" s="15"/>
      <c r="V11" s="15"/>
      <c r="X11" s="15"/>
      <c r="Y11" s="15"/>
      <c r="Z11" s="15"/>
      <c r="AA11" s="15"/>
      <c r="AB11" s="15"/>
      <c r="AC11" s="15"/>
    </row>
    <row r="12" spans="1:29" x14ac:dyDescent="0.25">
      <c r="A12" s="2">
        <v>42522</v>
      </c>
      <c r="B12" s="20"/>
      <c r="C12" s="10">
        <v>33536</v>
      </c>
      <c r="D12" s="9"/>
      <c r="E12" s="9"/>
      <c r="F12" s="9"/>
      <c r="G12" s="9"/>
      <c r="H12" s="21"/>
      <c r="I12" s="20"/>
      <c r="J12" s="10">
        <v>13474</v>
      </c>
      <c r="K12" s="9"/>
      <c r="L12" s="9"/>
      <c r="M12" s="9"/>
      <c r="N12" s="9"/>
      <c r="O12" s="21"/>
      <c r="P12" s="20"/>
      <c r="Q12" s="10">
        <v>1553</v>
      </c>
      <c r="R12" s="9"/>
      <c r="S12" s="9"/>
      <c r="T12" s="9"/>
      <c r="U12" s="9"/>
      <c r="V12" s="9"/>
      <c r="W12" s="20"/>
      <c r="X12" s="10">
        <v>3117</v>
      </c>
      <c r="Y12" s="9"/>
      <c r="Z12" s="9"/>
      <c r="AA12" s="9"/>
      <c r="AB12" s="9"/>
      <c r="AC12" s="21"/>
    </row>
    <row r="13" spans="1:29" x14ac:dyDescent="0.25">
      <c r="A13" s="2">
        <v>42523</v>
      </c>
      <c r="B13" s="20"/>
      <c r="C13" s="10">
        <f>C12</f>
        <v>33536</v>
      </c>
      <c r="D13" s="9"/>
      <c r="E13" s="9"/>
      <c r="F13" s="9"/>
      <c r="G13" s="9"/>
      <c r="H13" s="21"/>
      <c r="I13" s="20"/>
      <c r="J13" s="10">
        <f>J12</f>
        <v>13474</v>
      </c>
      <c r="K13" s="9"/>
      <c r="L13" s="9"/>
      <c r="M13" s="9"/>
      <c r="N13" s="9"/>
      <c r="O13" s="21"/>
      <c r="P13" s="20"/>
      <c r="Q13" s="10">
        <f>Q12</f>
        <v>1553</v>
      </c>
      <c r="R13" s="9"/>
      <c r="S13" s="9"/>
      <c r="T13" s="9"/>
      <c r="U13" s="9"/>
      <c r="V13" s="9"/>
      <c r="W13" s="20"/>
      <c r="X13" s="10">
        <f>X12</f>
        <v>3117</v>
      </c>
      <c r="Y13" s="9"/>
      <c r="Z13" s="9"/>
      <c r="AA13" s="9"/>
      <c r="AB13" s="9"/>
      <c r="AC13" s="21"/>
    </row>
    <row r="14" spans="1:29" ht="15.75" thickBot="1" x14ac:dyDescent="0.3">
      <c r="A14" s="2">
        <v>42524</v>
      </c>
      <c r="B14" s="20"/>
      <c r="C14" s="10">
        <f>C13</f>
        <v>33536</v>
      </c>
      <c r="D14" s="9"/>
      <c r="E14" s="9"/>
      <c r="F14" s="9"/>
      <c r="G14" s="9"/>
      <c r="H14" s="21"/>
      <c r="I14" s="20"/>
      <c r="J14" s="10">
        <f>J13</f>
        <v>13474</v>
      </c>
      <c r="K14" s="9"/>
      <c r="L14" s="9"/>
      <c r="M14" s="9"/>
      <c r="N14" s="9"/>
      <c r="O14" s="21"/>
      <c r="P14" s="20"/>
      <c r="Q14" s="10">
        <f>Q13</f>
        <v>1553</v>
      </c>
      <c r="R14" s="9"/>
      <c r="S14" s="9"/>
      <c r="T14" s="9"/>
      <c r="U14" s="9"/>
      <c r="V14" s="9"/>
      <c r="W14" s="20"/>
      <c r="X14" s="10">
        <f>X13</f>
        <v>3117</v>
      </c>
      <c r="Y14" s="9"/>
      <c r="Z14" s="9"/>
      <c r="AA14" s="9"/>
      <c r="AB14" s="9"/>
      <c r="AC14" s="21"/>
    </row>
    <row r="15" spans="1:29" x14ac:dyDescent="0.25">
      <c r="A15" s="5">
        <v>42525</v>
      </c>
      <c r="B15" s="22"/>
      <c r="C15" s="7">
        <v>31289</v>
      </c>
      <c r="D15" s="7">
        <v>35375</v>
      </c>
      <c r="E15" s="6"/>
      <c r="F15" s="7"/>
      <c r="G15" s="7"/>
      <c r="H15" s="23"/>
      <c r="I15" s="22"/>
      <c r="J15" s="7">
        <v>11667</v>
      </c>
      <c r="K15" s="7">
        <v>11702</v>
      </c>
      <c r="L15" s="6"/>
      <c r="M15" s="7"/>
      <c r="N15" s="7"/>
      <c r="O15" s="23"/>
      <c r="P15" s="22"/>
      <c r="Q15" s="7">
        <v>1609</v>
      </c>
      <c r="R15" s="7">
        <v>1441</v>
      </c>
      <c r="S15" s="6"/>
      <c r="T15" s="7"/>
      <c r="U15" s="7"/>
      <c r="V15" s="6"/>
      <c r="W15" s="22"/>
      <c r="X15" s="7">
        <v>2794</v>
      </c>
      <c r="Y15" s="7">
        <v>2590</v>
      </c>
      <c r="Z15" s="6"/>
      <c r="AA15" s="7"/>
      <c r="AB15" s="7"/>
      <c r="AC15" s="23"/>
    </row>
    <row r="16" spans="1:29" x14ac:dyDescent="0.25">
      <c r="A16" s="2">
        <v>42526</v>
      </c>
      <c r="B16" s="24"/>
      <c r="C16" s="10">
        <f>C15</f>
        <v>31289</v>
      </c>
      <c r="D16" s="10">
        <f>D15</f>
        <v>35375</v>
      </c>
      <c r="E16" s="9"/>
      <c r="F16" s="10"/>
      <c r="G16" s="10"/>
      <c r="H16" s="21"/>
      <c r="I16" s="24"/>
      <c r="J16" s="10">
        <f t="shared" ref="J16:J21" si="0">J15</f>
        <v>11667</v>
      </c>
      <c r="K16" s="10">
        <f t="shared" ref="K16:K21" si="1">K15</f>
        <v>11702</v>
      </c>
      <c r="L16" s="9"/>
      <c r="M16" s="10"/>
      <c r="N16" s="10"/>
      <c r="O16" s="21"/>
      <c r="P16" s="24"/>
      <c r="Q16" s="10">
        <f t="shared" ref="Q16:Q21" si="2">Q15</f>
        <v>1609</v>
      </c>
      <c r="R16" s="10">
        <f t="shared" ref="R16:R21" si="3">R15</f>
        <v>1441</v>
      </c>
      <c r="S16" s="9"/>
      <c r="T16" s="10"/>
      <c r="U16" s="10"/>
      <c r="V16" s="9"/>
      <c r="W16" s="24"/>
      <c r="X16" s="10">
        <f t="shared" ref="X16:Y21" si="4">X15</f>
        <v>2794</v>
      </c>
      <c r="Y16" s="10">
        <f t="shared" si="4"/>
        <v>2590</v>
      </c>
      <c r="Z16" s="9"/>
      <c r="AA16" s="10"/>
      <c r="AB16" s="10"/>
      <c r="AC16" s="21"/>
    </row>
    <row r="17" spans="1:29" x14ac:dyDescent="0.25">
      <c r="A17" s="2">
        <v>42527</v>
      </c>
      <c r="B17" s="24"/>
      <c r="C17" s="10">
        <f t="shared" ref="C17:D21" si="5">C16</f>
        <v>31289</v>
      </c>
      <c r="D17" s="10">
        <f t="shared" si="5"/>
        <v>35375</v>
      </c>
      <c r="E17" s="9"/>
      <c r="F17" s="10"/>
      <c r="G17" s="10"/>
      <c r="H17" s="21"/>
      <c r="I17" s="24"/>
      <c r="J17" s="10">
        <f t="shared" si="0"/>
        <v>11667</v>
      </c>
      <c r="K17" s="10">
        <f t="shared" si="1"/>
        <v>11702</v>
      </c>
      <c r="L17" s="9"/>
      <c r="M17" s="10"/>
      <c r="N17" s="10"/>
      <c r="O17" s="21"/>
      <c r="P17" s="24"/>
      <c r="Q17" s="10">
        <f t="shared" si="2"/>
        <v>1609</v>
      </c>
      <c r="R17" s="10">
        <f t="shared" si="3"/>
        <v>1441</v>
      </c>
      <c r="S17" s="9"/>
      <c r="T17" s="10"/>
      <c r="U17" s="10"/>
      <c r="V17" s="9"/>
      <c r="W17" s="24"/>
      <c r="X17" s="10">
        <f t="shared" si="4"/>
        <v>2794</v>
      </c>
      <c r="Y17" s="10">
        <f t="shared" si="4"/>
        <v>2590</v>
      </c>
      <c r="Z17" s="9"/>
      <c r="AA17" s="10"/>
      <c r="AB17" s="10"/>
      <c r="AC17" s="21"/>
    </row>
    <row r="18" spans="1:29" x14ac:dyDescent="0.25">
      <c r="A18" s="2">
        <v>42528</v>
      </c>
      <c r="B18" s="24"/>
      <c r="C18" s="10">
        <f t="shared" si="5"/>
        <v>31289</v>
      </c>
      <c r="D18" s="14">
        <f t="shared" si="5"/>
        <v>35375</v>
      </c>
      <c r="E18" s="9"/>
      <c r="F18" s="10"/>
      <c r="G18" s="10"/>
      <c r="H18" s="21"/>
      <c r="I18" s="24"/>
      <c r="J18" s="10">
        <f t="shared" si="0"/>
        <v>11667</v>
      </c>
      <c r="K18" s="14">
        <f t="shared" si="1"/>
        <v>11702</v>
      </c>
      <c r="L18" s="9"/>
      <c r="M18" s="10"/>
      <c r="N18" s="10"/>
      <c r="O18" s="21"/>
      <c r="P18" s="24"/>
      <c r="Q18" s="10">
        <f t="shared" si="2"/>
        <v>1609</v>
      </c>
      <c r="R18" s="14">
        <f t="shared" si="3"/>
        <v>1441</v>
      </c>
      <c r="S18" s="9"/>
      <c r="T18" s="10"/>
      <c r="U18" s="10"/>
      <c r="V18" s="9"/>
      <c r="W18" s="24"/>
      <c r="X18" s="10">
        <f t="shared" si="4"/>
        <v>2794</v>
      </c>
      <c r="Y18" s="14">
        <f t="shared" si="4"/>
        <v>2590</v>
      </c>
      <c r="Z18" s="9"/>
      <c r="AA18" s="10"/>
      <c r="AB18" s="10"/>
      <c r="AC18" s="21"/>
    </row>
    <row r="19" spans="1:29" x14ac:dyDescent="0.25">
      <c r="A19" s="2">
        <v>42529</v>
      </c>
      <c r="B19" s="24"/>
      <c r="C19" s="10">
        <f t="shared" si="5"/>
        <v>31289</v>
      </c>
      <c r="D19" s="14">
        <f t="shared" si="5"/>
        <v>35375</v>
      </c>
      <c r="E19" s="9"/>
      <c r="F19" s="10"/>
      <c r="G19" s="10"/>
      <c r="H19" s="21"/>
      <c r="I19" s="24"/>
      <c r="J19" s="10">
        <f t="shared" si="0"/>
        <v>11667</v>
      </c>
      <c r="K19" s="14">
        <f t="shared" si="1"/>
        <v>11702</v>
      </c>
      <c r="L19" s="9"/>
      <c r="M19" s="10"/>
      <c r="N19" s="10"/>
      <c r="O19" s="21"/>
      <c r="P19" s="24"/>
      <c r="Q19" s="10">
        <f t="shared" si="2"/>
        <v>1609</v>
      </c>
      <c r="R19" s="14">
        <f t="shared" si="3"/>
        <v>1441</v>
      </c>
      <c r="S19" s="9"/>
      <c r="T19" s="10"/>
      <c r="U19" s="10"/>
      <c r="V19" s="9"/>
      <c r="W19" s="24"/>
      <c r="X19" s="10">
        <f t="shared" si="4"/>
        <v>2794</v>
      </c>
      <c r="Y19" s="14">
        <f t="shared" si="4"/>
        <v>2590</v>
      </c>
      <c r="Z19" s="9"/>
      <c r="AA19" s="10"/>
      <c r="AB19" s="10"/>
      <c r="AC19" s="21"/>
    </row>
    <row r="20" spans="1:29" x14ac:dyDescent="0.25">
      <c r="A20" s="2">
        <v>42530</v>
      </c>
      <c r="B20" s="24"/>
      <c r="C20" s="10">
        <f t="shared" si="5"/>
        <v>31289</v>
      </c>
      <c r="D20" s="14">
        <f t="shared" si="5"/>
        <v>35375</v>
      </c>
      <c r="E20" s="9"/>
      <c r="F20" s="10"/>
      <c r="G20" s="10"/>
      <c r="H20" s="21"/>
      <c r="I20" s="24"/>
      <c r="J20" s="10">
        <f t="shared" si="0"/>
        <v>11667</v>
      </c>
      <c r="K20" s="14">
        <f t="shared" si="1"/>
        <v>11702</v>
      </c>
      <c r="L20" s="9"/>
      <c r="M20" s="10"/>
      <c r="N20" s="10"/>
      <c r="O20" s="21"/>
      <c r="P20" s="24"/>
      <c r="Q20" s="10">
        <f t="shared" si="2"/>
        <v>1609</v>
      </c>
      <c r="R20" s="14">
        <f t="shared" si="3"/>
        <v>1441</v>
      </c>
      <c r="S20" s="9"/>
      <c r="T20" s="10"/>
      <c r="U20" s="10"/>
      <c r="V20" s="9"/>
      <c r="W20" s="24"/>
      <c r="X20" s="10">
        <f t="shared" si="4"/>
        <v>2794</v>
      </c>
      <c r="Y20" s="14">
        <f t="shared" si="4"/>
        <v>2590</v>
      </c>
      <c r="Z20" s="9"/>
      <c r="AA20" s="10"/>
      <c r="AB20" s="10"/>
      <c r="AC20" s="21"/>
    </row>
    <row r="21" spans="1:29" ht="15.75" thickBot="1" x14ac:dyDescent="0.3">
      <c r="A21" s="2">
        <v>42531</v>
      </c>
      <c r="B21" s="24"/>
      <c r="C21" s="10">
        <f t="shared" si="5"/>
        <v>31289</v>
      </c>
      <c r="D21" s="13">
        <f t="shared" si="5"/>
        <v>35375</v>
      </c>
      <c r="E21" s="9"/>
      <c r="F21" s="10"/>
      <c r="G21" s="10"/>
      <c r="H21" s="21"/>
      <c r="I21" s="24"/>
      <c r="J21" s="10">
        <f t="shared" si="0"/>
        <v>11667</v>
      </c>
      <c r="K21" s="13">
        <f t="shared" si="1"/>
        <v>11702</v>
      </c>
      <c r="L21" s="9"/>
      <c r="M21" s="10"/>
      <c r="N21" s="10"/>
      <c r="O21" s="21"/>
      <c r="P21" s="24"/>
      <c r="Q21" s="10">
        <f t="shared" si="2"/>
        <v>1609</v>
      </c>
      <c r="R21" s="13">
        <f t="shared" si="3"/>
        <v>1441</v>
      </c>
      <c r="S21" s="9"/>
      <c r="T21" s="10"/>
      <c r="U21" s="10"/>
      <c r="V21" s="9"/>
      <c r="W21" s="24"/>
      <c r="X21" s="10">
        <f t="shared" si="4"/>
        <v>2794</v>
      </c>
      <c r="Y21" s="13">
        <f t="shared" si="4"/>
        <v>2590</v>
      </c>
      <c r="Z21" s="9"/>
      <c r="AA21" s="10"/>
      <c r="AB21" s="10"/>
      <c r="AC21" s="21"/>
    </row>
    <row r="22" spans="1:29" x14ac:dyDescent="0.25">
      <c r="A22" s="5">
        <v>42532</v>
      </c>
      <c r="B22" s="22">
        <f>'IPDO Pag 2'!F11</f>
        <v>43099</v>
      </c>
      <c r="C22" s="7">
        <v>28661</v>
      </c>
      <c r="D22" s="7">
        <v>32625</v>
      </c>
      <c r="E22" s="7">
        <v>39044</v>
      </c>
      <c r="F22" s="7"/>
      <c r="G22" s="7"/>
      <c r="H22" s="25"/>
      <c r="I22" s="22">
        <f>'IPDO Pag 2'!H11</f>
        <v>8339</v>
      </c>
      <c r="J22" s="7">
        <v>12669</v>
      </c>
      <c r="K22" s="7">
        <v>12709</v>
      </c>
      <c r="L22" s="7">
        <v>9047</v>
      </c>
      <c r="M22" s="7"/>
      <c r="N22" s="7"/>
      <c r="O22" s="25"/>
      <c r="P22" s="22">
        <f>'IPDO Pag 2'!D11</f>
        <v>1497</v>
      </c>
      <c r="Q22" s="7">
        <v>1589</v>
      </c>
      <c r="R22" s="7"/>
      <c r="S22" s="7">
        <v>1452</v>
      </c>
      <c r="T22" s="7"/>
      <c r="U22" s="7"/>
      <c r="V22" s="7"/>
      <c r="W22" s="22">
        <f>'IPDO Pag 2'!B11</f>
        <v>2554</v>
      </c>
      <c r="X22" s="7">
        <v>2594</v>
      </c>
      <c r="Y22" s="7"/>
      <c r="Z22" s="7">
        <v>2675</v>
      </c>
      <c r="AA22" s="7"/>
      <c r="AB22" s="7"/>
      <c r="AC22" s="25"/>
    </row>
    <row r="23" spans="1:29" x14ac:dyDescent="0.25">
      <c r="A23" s="8">
        <v>42533</v>
      </c>
      <c r="B23" s="24">
        <f>'IPDO Pag 2'!F12</f>
        <v>44913</v>
      </c>
      <c r="C23" s="10">
        <f>C22</f>
        <v>28661</v>
      </c>
      <c r="D23" s="10">
        <f>D22</f>
        <v>32625</v>
      </c>
      <c r="E23" s="10">
        <f>E22</f>
        <v>39044</v>
      </c>
      <c r="F23" s="10"/>
      <c r="G23" s="10"/>
      <c r="H23" s="26"/>
      <c r="I23" s="24">
        <f>'IPDO Pag 2'!H12</f>
        <v>7772</v>
      </c>
      <c r="J23" s="10">
        <f t="shared" ref="J23:J28" si="6">J22</f>
        <v>12669</v>
      </c>
      <c r="K23" s="10">
        <f t="shared" ref="K23:K28" si="7">K22</f>
        <v>12709</v>
      </c>
      <c r="L23" s="10">
        <f>L22</f>
        <v>9047</v>
      </c>
      <c r="M23" s="10"/>
      <c r="N23" s="10"/>
      <c r="O23" s="26"/>
      <c r="P23" s="24">
        <f>'IPDO Pag 2'!D12</f>
        <v>1483</v>
      </c>
      <c r="Q23" s="10">
        <f t="shared" ref="Q23:Q28" si="8">Q22</f>
        <v>1589</v>
      </c>
      <c r="R23" s="10">
        <f t="shared" ref="R23:R28" si="9">R22</f>
        <v>0</v>
      </c>
      <c r="S23" s="10">
        <f>S22</f>
        <v>1452</v>
      </c>
      <c r="T23" s="10"/>
      <c r="U23" s="10"/>
      <c r="V23" s="10"/>
      <c r="W23" s="24">
        <f>'IPDO Pag 2'!B12</f>
        <v>2584</v>
      </c>
      <c r="X23" s="10">
        <f t="shared" ref="X23:Y28" si="10">X22</f>
        <v>2594</v>
      </c>
      <c r="Y23" s="10">
        <f t="shared" si="10"/>
        <v>0</v>
      </c>
      <c r="Z23" s="10">
        <f>Z22</f>
        <v>2675</v>
      </c>
      <c r="AA23" s="10"/>
      <c r="AB23" s="10"/>
      <c r="AC23" s="26"/>
    </row>
    <row r="24" spans="1:29" x14ac:dyDescent="0.25">
      <c r="A24" s="8">
        <v>42534</v>
      </c>
      <c r="B24" s="24">
        <f>'IPDO Pag 2'!F13</f>
        <v>45608</v>
      </c>
      <c r="C24" s="10">
        <f t="shared" ref="C24:D28" si="11">C23</f>
        <v>28661</v>
      </c>
      <c r="D24" s="10">
        <f t="shared" si="11"/>
        <v>32625</v>
      </c>
      <c r="E24" s="10">
        <f t="shared" ref="E24:E28" si="12">E23</f>
        <v>39044</v>
      </c>
      <c r="F24" s="10"/>
      <c r="G24" s="10"/>
      <c r="H24" s="26"/>
      <c r="I24" s="24">
        <f>'IPDO Pag 2'!H13</f>
        <v>7399</v>
      </c>
      <c r="J24" s="10">
        <f t="shared" si="6"/>
        <v>12669</v>
      </c>
      <c r="K24" s="10">
        <f t="shared" si="7"/>
        <v>12709</v>
      </c>
      <c r="L24" s="10">
        <f t="shared" ref="L24:L28" si="13">L23</f>
        <v>9047</v>
      </c>
      <c r="M24" s="10"/>
      <c r="N24" s="10"/>
      <c r="O24" s="26"/>
      <c r="P24" s="24">
        <f>'IPDO Pag 2'!D13</f>
        <v>1483</v>
      </c>
      <c r="Q24" s="10">
        <f t="shared" si="8"/>
        <v>1589</v>
      </c>
      <c r="R24" s="10">
        <f t="shared" si="9"/>
        <v>0</v>
      </c>
      <c r="S24" s="10">
        <f t="shared" ref="S24:S28" si="14">S23</f>
        <v>1452</v>
      </c>
      <c r="T24" s="10"/>
      <c r="U24" s="10"/>
      <c r="V24" s="10"/>
      <c r="W24" s="24">
        <f>'IPDO Pag 2'!B13</f>
        <v>2476</v>
      </c>
      <c r="X24" s="10">
        <f t="shared" si="10"/>
        <v>2594</v>
      </c>
      <c r="Y24" s="10">
        <f t="shared" si="10"/>
        <v>0</v>
      </c>
      <c r="Z24" s="10">
        <f t="shared" ref="Z24:Z28" si="15">Z23</f>
        <v>2675</v>
      </c>
      <c r="AA24" s="10"/>
      <c r="AB24" s="10"/>
      <c r="AC24" s="26"/>
    </row>
    <row r="25" spans="1:29" x14ac:dyDescent="0.25">
      <c r="A25" s="8">
        <v>42535</v>
      </c>
      <c r="B25" s="27">
        <f>'IPDO Pag 2'!F14</f>
        <v>41512</v>
      </c>
      <c r="C25" s="10">
        <f t="shared" si="11"/>
        <v>28661</v>
      </c>
      <c r="D25" s="10">
        <f t="shared" si="11"/>
        <v>32625</v>
      </c>
      <c r="E25" s="10">
        <f t="shared" si="12"/>
        <v>39044</v>
      </c>
      <c r="F25" s="14"/>
      <c r="G25" s="10"/>
      <c r="H25" s="26"/>
      <c r="I25" s="24">
        <f>'IPDO Pag 2'!H14</f>
        <v>7099</v>
      </c>
      <c r="J25" s="14">
        <f t="shared" si="6"/>
        <v>12669</v>
      </c>
      <c r="K25" s="10">
        <f t="shared" si="7"/>
        <v>12709</v>
      </c>
      <c r="L25" s="10">
        <f t="shared" si="13"/>
        <v>9047</v>
      </c>
      <c r="M25" s="10"/>
      <c r="N25" s="14"/>
      <c r="O25" s="26"/>
      <c r="P25" s="24">
        <f>'IPDO Pag 2'!D14</f>
        <v>1471</v>
      </c>
      <c r="Q25" s="10">
        <f t="shared" si="8"/>
        <v>1589</v>
      </c>
      <c r="R25" s="14">
        <f t="shared" si="9"/>
        <v>0</v>
      </c>
      <c r="S25" s="10">
        <f t="shared" si="14"/>
        <v>1452</v>
      </c>
      <c r="T25" s="10"/>
      <c r="U25" s="10"/>
      <c r="V25" s="14"/>
      <c r="W25" s="24">
        <f>'IPDO Pag 2'!B14</f>
        <v>2414</v>
      </c>
      <c r="X25" s="10">
        <f t="shared" si="10"/>
        <v>2594</v>
      </c>
      <c r="Y25" s="10">
        <f t="shared" si="10"/>
        <v>0</v>
      </c>
      <c r="Z25" s="14">
        <f t="shared" si="15"/>
        <v>2675</v>
      </c>
      <c r="AA25" s="10"/>
      <c r="AB25" s="10"/>
      <c r="AC25" s="26"/>
    </row>
    <row r="26" spans="1:29" x14ac:dyDescent="0.25">
      <c r="A26" s="8">
        <v>42536</v>
      </c>
      <c r="B26" s="27">
        <f>'IPDO Pag 2'!F15</f>
        <v>39081</v>
      </c>
      <c r="C26" s="10">
        <f t="shared" si="11"/>
        <v>28661</v>
      </c>
      <c r="D26" s="10">
        <f t="shared" si="11"/>
        <v>32625</v>
      </c>
      <c r="E26" s="10">
        <f t="shared" si="12"/>
        <v>39044</v>
      </c>
      <c r="F26" s="14"/>
      <c r="G26" s="10"/>
      <c r="H26" s="26"/>
      <c r="I26" s="24">
        <f>'IPDO Pag 2'!H15</f>
        <v>6746</v>
      </c>
      <c r="J26" s="14">
        <f t="shared" si="6"/>
        <v>12669</v>
      </c>
      <c r="K26" s="10">
        <f t="shared" si="7"/>
        <v>12709</v>
      </c>
      <c r="L26" s="10">
        <f t="shared" si="13"/>
        <v>9047</v>
      </c>
      <c r="M26" s="10"/>
      <c r="N26" s="14"/>
      <c r="O26" s="26"/>
      <c r="P26" s="24">
        <f>'IPDO Pag 2'!D15</f>
        <v>1450</v>
      </c>
      <c r="Q26" s="10">
        <f t="shared" si="8"/>
        <v>1589</v>
      </c>
      <c r="R26" s="14">
        <f t="shared" si="9"/>
        <v>0</v>
      </c>
      <c r="S26" s="10">
        <f t="shared" si="14"/>
        <v>1452</v>
      </c>
      <c r="T26" s="10"/>
      <c r="U26" s="10"/>
      <c r="V26" s="14"/>
      <c r="W26" s="24">
        <f>'IPDO Pag 2'!B15</f>
        <v>2486</v>
      </c>
      <c r="X26" s="10">
        <f t="shared" si="10"/>
        <v>2594</v>
      </c>
      <c r="Y26" s="10">
        <f t="shared" si="10"/>
        <v>0</v>
      </c>
      <c r="Z26" s="14">
        <f t="shared" si="15"/>
        <v>2675</v>
      </c>
      <c r="AA26" s="10"/>
      <c r="AB26" s="10"/>
      <c r="AC26" s="26"/>
    </row>
    <row r="27" spans="1:29" x14ac:dyDescent="0.25">
      <c r="A27" s="8">
        <v>42537</v>
      </c>
      <c r="B27" s="27">
        <f>'IPDO Pag 2'!F16</f>
        <v>36183</v>
      </c>
      <c r="C27" s="10">
        <f t="shared" si="11"/>
        <v>28661</v>
      </c>
      <c r="D27" s="10">
        <f t="shared" si="11"/>
        <v>32625</v>
      </c>
      <c r="E27" s="10">
        <f t="shared" si="12"/>
        <v>39044</v>
      </c>
      <c r="F27" s="14"/>
      <c r="G27" s="10"/>
      <c r="H27" s="26"/>
      <c r="I27" s="24">
        <f>'IPDO Pag 2'!H16</f>
        <v>6577</v>
      </c>
      <c r="J27" s="14">
        <f t="shared" si="6"/>
        <v>12669</v>
      </c>
      <c r="K27" s="10">
        <f t="shared" si="7"/>
        <v>12709</v>
      </c>
      <c r="L27" s="10">
        <f t="shared" si="13"/>
        <v>9047</v>
      </c>
      <c r="M27" s="10"/>
      <c r="N27" s="14"/>
      <c r="O27" s="26"/>
      <c r="P27" s="24">
        <f>'IPDO Pag 2'!D16</f>
        <v>1390</v>
      </c>
      <c r="Q27" s="10">
        <f t="shared" si="8"/>
        <v>1589</v>
      </c>
      <c r="R27" s="14">
        <f t="shared" si="9"/>
        <v>0</v>
      </c>
      <c r="S27" s="10">
        <f t="shared" si="14"/>
        <v>1452</v>
      </c>
      <c r="T27" s="10"/>
      <c r="U27" s="10"/>
      <c r="V27" s="14"/>
      <c r="W27" s="24">
        <f>'IPDO Pag 2'!B16</f>
        <v>2396</v>
      </c>
      <c r="X27" s="10">
        <f t="shared" si="10"/>
        <v>2594</v>
      </c>
      <c r="Y27" s="10">
        <f t="shared" si="10"/>
        <v>0</v>
      </c>
      <c r="Z27" s="14">
        <f t="shared" si="15"/>
        <v>2675</v>
      </c>
      <c r="AA27" s="10"/>
      <c r="AB27" s="10"/>
      <c r="AC27" s="26"/>
    </row>
    <row r="28" spans="1:29" ht="15.75" thickBot="1" x14ac:dyDescent="0.3">
      <c r="A28" s="11">
        <v>42538</v>
      </c>
      <c r="B28" s="28">
        <f>'IPDO Pag 2'!F17</f>
        <v>34727</v>
      </c>
      <c r="C28" s="10">
        <f t="shared" si="11"/>
        <v>28661</v>
      </c>
      <c r="D28" s="10">
        <f t="shared" si="11"/>
        <v>32625</v>
      </c>
      <c r="E28" s="13">
        <f t="shared" si="12"/>
        <v>39044</v>
      </c>
      <c r="F28" s="13"/>
      <c r="G28" s="10"/>
      <c r="H28" s="26"/>
      <c r="I28" s="28">
        <f>'IPDO Pag 2'!H17</f>
        <v>7518</v>
      </c>
      <c r="J28" s="13">
        <f t="shared" si="6"/>
        <v>12669</v>
      </c>
      <c r="K28" s="10">
        <f t="shared" si="7"/>
        <v>12709</v>
      </c>
      <c r="L28" s="10">
        <f t="shared" si="13"/>
        <v>9047</v>
      </c>
      <c r="M28" s="13"/>
      <c r="N28" s="13"/>
      <c r="O28" s="26"/>
      <c r="P28" s="24">
        <f>'IPDO Pag 2'!D17</f>
        <v>1381</v>
      </c>
      <c r="Q28" s="13">
        <f t="shared" si="8"/>
        <v>1589</v>
      </c>
      <c r="R28" s="13">
        <f t="shared" si="9"/>
        <v>0</v>
      </c>
      <c r="S28" s="10">
        <f t="shared" si="14"/>
        <v>1452</v>
      </c>
      <c r="T28" s="10"/>
      <c r="U28" s="13"/>
      <c r="V28" s="13"/>
      <c r="W28" s="24">
        <f>'IPDO Pag 2'!B17</f>
        <v>2276</v>
      </c>
      <c r="X28" s="10">
        <f t="shared" si="10"/>
        <v>2594</v>
      </c>
      <c r="Y28" s="13">
        <f t="shared" si="10"/>
        <v>0</v>
      </c>
      <c r="Z28" s="13">
        <f t="shared" si="15"/>
        <v>2675</v>
      </c>
      <c r="AA28" s="10"/>
      <c r="AB28" s="10"/>
      <c r="AC28" s="31"/>
    </row>
    <row r="29" spans="1:29" x14ac:dyDescent="0.25">
      <c r="A29" s="5">
        <v>42539</v>
      </c>
      <c r="B29" s="29"/>
      <c r="C29" s="7">
        <v>27456</v>
      </c>
      <c r="D29" s="7">
        <v>30839</v>
      </c>
      <c r="E29" s="7">
        <v>35952</v>
      </c>
      <c r="F29" s="7">
        <v>32293</v>
      </c>
      <c r="G29" s="7"/>
      <c r="H29" s="25"/>
      <c r="I29" s="22"/>
      <c r="J29" s="7">
        <v>13582</v>
      </c>
      <c r="K29" s="7">
        <v>14039</v>
      </c>
      <c r="L29" s="7">
        <v>10510</v>
      </c>
      <c r="M29" s="7">
        <v>7068</v>
      </c>
      <c r="N29" s="6"/>
      <c r="O29" s="25"/>
      <c r="P29" s="22"/>
      <c r="Q29" s="7">
        <v>1525</v>
      </c>
      <c r="R29" s="6"/>
      <c r="S29" s="7">
        <v>1642</v>
      </c>
      <c r="T29" s="7">
        <v>1531</v>
      </c>
      <c r="U29" s="7"/>
      <c r="V29" s="6"/>
      <c r="W29" s="22"/>
      <c r="X29" s="7">
        <v>2448</v>
      </c>
      <c r="Y29" s="7"/>
      <c r="Z29" s="7">
        <v>2555</v>
      </c>
      <c r="AA29" s="7">
        <v>2455</v>
      </c>
      <c r="AB29" s="7"/>
      <c r="AC29" s="25"/>
    </row>
    <row r="30" spans="1:29" x14ac:dyDescent="0.25">
      <c r="A30" s="8">
        <v>42540</v>
      </c>
      <c r="B30" s="20"/>
      <c r="C30" s="10">
        <f>C29</f>
        <v>27456</v>
      </c>
      <c r="D30" s="10">
        <f>D29</f>
        <v>30839</v>
      </c>
      <c r="E30" s="10">
        <f>E29</f>
        <v>35952</v>
      </c>
      <c r="F30" s="10">
        <f>F29</f>
        <v>32293</v>
      </c>
      <c r="G30" s="10"/>
      <c r="H30" s="26"/>
      <c r="I30" s="24"/>
      <c r="J30" s="10">
        <f t="shared" ref="J30:J35" si="16">J29</f>
        <v>13582</v>
      </c>
      <c r="K30" s="10">
        <f t="shared" ref="K30:K35" si="17">K29</f>
        <v>14039</v>
      </c>
      <c r="L30" s="10">
        <f>L29</f>
        <v>10510</v>
      </c>
      <c r="M30" s="10">
        <f>M29</f>
        <v>7068</v>
      </c>
      <c r="N30" s="9"/>
      <c r="O30" s="26"/>
      <c r="P30" s="24"/>
      <c r="Q30" s="10">
        <f t="shared" ref="Q30:R35" si="18">Q29</f>
        <v>1525</v>
      </c>
      <c r="R30" s="10">
        <f t="shared" si="18"/>
        <v>0</v>
      </c>
      <c r="S30" s="10">
        <f>S29</f>
        <v>1642</v>
      </c>
      <c r="T30" s="10">
        <f>T29</f>
        <v>1531</v>
      </c>
      <c r="U30" s="10"/>
      <c r="V30" s="9"/>
      <c r="W30" s="24"/>
      <c r="X30" s="10">
        <f t="shared" ref="X30:Y35" si="19">X29</f>
        <v>2448</v>
      </c>
      <c r="Y30" s="10">
        <f t="shared" si="19"/>
        <v>0</v>
      </c>
      <c r="Z30" s="10">
        <f>Z29</f>
        <v>2555</v>
      </c>
      <c r="AA30" s="10">
        <f>AA29</f>
        <v>2455</v>
      </c>
      <c r="AB30" s="10"/>
      <c r="AC30" s="26"/>
    </row>
    <row r="31" spans="1:29" x14ac:dyDescent="0.25">
      <c r="A31" s="8">
        <v>42541</v>
      </c>
      <c r="B31" s="20"/>
      <c r="C31" s="10">
        <f t="shared" ref="C31:D35" si="20">C30</f>
        <v>27456</v>
      </c>
      <c r="D31" s="10">
        <f t="shared" si="20"/>
        <v>30839</v>
      </c>
      <c r="E31" s="10">
        <f t="shared" ref="E31:F35" si="21">E30</f>
        <v>35952</v>
      </c>
      <c r="F31" s="10">
        <f t="shared" si="21"/>
        <v>32293</v>
      </c>
      <c r="G31" s="10"/>
      <c r="H31" s="26"/>
      <c r="I31" s="24"/>
      <c r="J31" s="10">
        <f t="shared" si="16"/>
        <v>13582</v>
      </c>
      <c r="K31" s="10">
        <f t="shared" si="17"/>
        <v>14039</v>
      </c>
      <c r="L31" s="10">
        <f t="shared" ref="L31:M35" si="22">L30</f>
        <v>10510</v>
      </c>
      <c r="M31" s="10">
        <f t="shared" si="22"/>
        <v>7068</v>
      </c>
      <c r="N31" s="9"/>
      <c r="O31" s="26"/>
      <c r="P31" s="24"/>
      <c r="Q31" s="10">
        <f t="shared" si="18"/>
        <v>1525</v>
      </c>
      <c r="R31" s="10">
        <f t="shared" si="18"/>
        <v>0</v>
      </c>
      <c r="S31" s="10">
        <f t="shared" ref="S31:T35" si="23">S30</f>
        <v>1642</v>
      </c>
      <c r="T31" s="10">
        <f t="shared" si="23"/>
        <v>1531</v>
      </c>
      <c r="U31" s="10"/>
      <c r="V31" s="9"/>
      <c r="W31" s="24"/>
      <c r="X31" s="10">
        <f t="shared" si="19"/>
        <v>2448</v>
      </c>
      <c r="Y31" s="10">
        <f t="shared" si="19"/>
        <v>0</v>
      </c>
      <c r="Z31" s="10">
        <f t="shared" ref="Z31:AA35" si="24">Z30</f>
        <v>2555</v>
      </c>
      <c r="AA31" s="10">
        <f t="shared" si="24"/>
        <v>2455</v>
      </c>
      <c r="AB31" s="10"/>
      <c r="AC31" s="26"/>
    </row>
    <row r="32" spans="1:29" x14ac:dyDescent="0.25">
      <c r="A32" s="8">
        <v>42542</v>
      </c>
      <c r="B32" s="20"/>
      <c r="C32" s="10">
        <f t="shared" si="20"/>
        <v>27456</v>
      </c>
      <c r="D32" s="10">
        <f t="shared" si="20"/>
        <v>30839</v>
      </c>
      <c r="E32" s="10">
        <f t="shared" si="21"/>
        <v>35952</v>
      </c>
      <c r="F32" s="10">
        <f t="shared" si="21"/>
        <v>32293</v>
      </c>
      <c r="G32" s="10"/>
      <c r="H32" s="26"/>
      <c r="I32" s="24"/>
      <c r="J32" s="10">
        <f t="shared" si="16"/>
        <v>13582</v>
      </c>
      <c r="K32" s="10">
        <f t="shared" si="17"/>
        <v>14039</v>
      </c>
      <c r="L32" s="10">
        <f t="shared" si="22"/>
        <v>10510</v>
      </c>
      <c r="M32" s="10">
        <f t="shared" si="22"/>
        <v>7068</v>
      </c>
      <c r="N32" s="9"/>
      <c r="O32" s="26"/>
      <c r="P32" s="24"/>
      <c r="Q32" s="10">
        <f t="shared" si="18"/>
        <v>1525</v>
      </c>
      <c r="R32" s="10">
        <f t="shared" si="18"/>
        <v>0</v>
      </c>
      <c r="S32" s="10">
        <f t="shared" si="23"/>
        <v>1642</v>
      </c>
      <c r="T32" s="10">
        <f t="shared" si="23"/>
        <v>1531</v>
      </c>
      <c r="U32" s="10"/>
      <c r="V32" s="9"/>
      <c r="W32" s="24"/>
      <c r="X32" s="10">
        <f t="shared" si="19"/>
        <v>2448</v>
      </c>
      <c r="Y32" s="10">
        <f t="shared" si="19"/>
        <v>0</v>
      </c>
      <c r="Z32" s="14">
        <f t="shared" si="24"/>
        <v>2555</v>
      </c>
      <c r="AA32" s="14">
        <f t="shared" si="24"/>
        <v>2455</v>
      </c>
      <c r="AB32" s="10"/>
      <c r="AC32" s="26"/>
    </row>
    <row r="33" spans="1:29" x14ac:dyDescent="0.25">
      <c r="A33" s="8">
        <v>42543</v>
      </c>
      <c r="B33" s="20"/>
      <c r="C33" s="10">
        <f t="shared" si="20"/>
        <v>27456</v>
      </c>
      <c r="D33" s="10">
        <f t="shared" si="20"/>
        <v>30839</v>
      </c>
      <c r="E33" s="10">
        <f t="shared" si="21"/>
        <v>35952</v>
      </c>
      <c r="F33" s="10">
        <f t="shared" si="21"/>
        <v>32293</v>
      </c>
      <c r="G33" s="10"/>
      <c r="H33" s="26"/>
      <c r="I33" s="24"/>
      <c r="J33" s="10">
        <f t="shared" si="16"/>
        <v>13582</v>
      </c>
      <c r="K33" s="10">
        <f t="shared" si="17"/>
        <v>14039</v>
      </c>
      <c r="L33" s="10">
        <f t="shared" si="22"/>
        <v>10510</v>
      </c>
      <c r="M33" s="10">
        <f t="shared" si="22"/>
        <v>7068</v>
      </c>
      <c r="N33" s="9"/>
      <c r="O33" s="26"/>
      <c r="P33" s="24"/>
      <c r="Q33" s="10">
        <f t="shared" si="18"/>
        <v>1525</v>
      </c>
      <c r="R33" s="10">
        <f t="shared" si="18"/>
        <v>0</v>
      </c>
      <c r="S33" s="10">
        <f t="shared" si="23"/>
        <v>1642</v>
      </c>
      <c r="T33" s="10">
        <f t="shared" si="23"/>
        <v>1531</v>
      </c>
      <c r="U33" s="10"/>
      <c r="V33" s="9"/>
      <c r="W33" s="24"/>
      <c r="X33" s="10">
        <f t="shared" si="19"/>
        <v>2448</v>
      </c>
      <c r="Y33" s="10">
        <f t="shared" si="19"/>
        <v>0</v>
      </c>
      <c r="Z33" s="14">
        <f t="shared" si="24"/>
        <v>2555</v>
      </c>
      <c r="AA33" s="14">
        <f t="shared" si="24"/>
        <v>2455</v>
      </c>
      <c r="AB33" s="10"/>
      <c r="AC33" s="26"/>
    </row>
    <row r="34" spans="1:29" x14ac:dyDescent="0.25">
      <c r="A34" s="8">
        <v>42544</v>
      </c>
      <c r="B34" s="20"/>
      <c r="C34" s="10">
        <f t="shared" si="20"/>
        <v>27456</v>
      </c>
      <c r="D34" s="10">
        <f t="shared" si="20"/>
        <v>30839</v>
      </c>
      <c r="E34" s="10">
        <f t="shared" si="21"/>
        <v>35952</v>
      </c>
      <c r="F34" s="10">
        <f t="shared" si="21"/>
        <v>32293</v>
      </c>
      <c r="G34" s="10"/>
      <c r="H34" s="26"/>
      <c r="I34" s="24"/>
      <c r="J34" s="10">
        <f t="shared" si="16"/>
        <v>13582</v>
      </c>
      <c r="K34" s="10">
        <f t="shared" si="17"/>
        <v>14039</v>
      </c>
      <c r="L34" s="10">
        <f t="shared" si="22"/>
        <v>10510</v>
      </c>
      <c r="M34" s="10">
        <f t="shared" si="22"/>
        <v>7068</v>
      </c>
      <c r="N34" s="9"/>
      <c r="O34" s="26"/>
      <c r="P34" s="24"/>
      <c r="Q34" s="10">
        <f t="shared" si="18"/>
        <v>1525</v>
      </c>
      <c r="R34" s="10">
        <f t="shared" si="18"/>
        <v>0</v>
      </c>
      <c r="S34" s="10">
        <f t="shared" si="23"/>
        <v>1642</v>
      </c>
      <c r="T34" s="10">
        <f t="shared" si="23"/>
        <v>1531</v>
      </c>
      <c r="U34" s="10"/>
      <c r="V34" s="9"/>
      <c r="W34" s="24"/>
      <c r="X34" s="10">
        <f t="shared" si="19"/>
        <v>2448</v>
      </c>
      <c r="Y34" s="10">
        <f t="shared" si="19"/>
        <v>0</v>
      </c>
      <c r="Z34" s="14">
        <f t="shared" si="24"/>
        <v>2555</v>
      </c>
      <c r="AA34" s="14">
        <f t="shared" si="24"/>
        <v>2455</v>
      </c>
      <c r="AB34" s="10"/>
      <c r="AC34" s="26"/>
    </row>
    <row r="35" spans="1:29" ht="15.75" thickBot="1" x14ac:dyDescent="0.3">
      <c r="A35" s="11">
        <v>42545</v>
      </c>
      <c r="B35" s="30"/>
      <c r="C35" s="10">
        <f t="shared" si="20"/>
        <v>27456</v>
      </c>
      <c r="D35" s="10">
        <f t="shared" si="20"/>
        <v>30839</v>
      </c>
      <c r="E35" s="13">
        <f t="shared" si="21"/>
        <v>35952</v>
      </c>
      <c r="F35" s="13">
        <f t="shared" si="21"/>
        <v>32293</v>
      </c>
      <c r="G35" s="10"/>
      <c r="H35" s="26"/>
      <c r="I35" s="28"/>
      <c r="J35" s="10">
        <f t="shared" si="16"/>
        <v>13582</v>
      </c>
      <c r="K35" s="10">
        <f t="shared" si="17"/>
        <v>14039</v>
      </c>
      <c r="L35" s="10">
        <f t="shared" si="22"/>
        <v>10510</v>
      </c>
      <c r="M35" s="10">
        <f t="shared" si="22"/>
        <v>7068</v>
      </c>
      <c r="N35" s="12"/>
      <c r="O35" s="26"/>
      <c r="P35" s="24"/>
      <c r="Q35" s="13">
        <f t="shared" si="18"/>
        <v>1525</v>
      </c>
      <c r="R35" s="13">
        <f t="shared" si="18"/>
        <v>0</v>
      </c>
      <c r="S35" s="10">
        <f t="shared" si="23"/>
        <v>1642</v>
      </c>
      <c r="T35" s="10">
        <f t="shared" si="23"/>
        <v>1531</v>
      </c>
      <c r="U35" s="13"/>
      <c r="V35" s="12"/>
      <c r="W35" s="24"/>
      <c r="X35" s="10">
        <f t="shared" si="19"/>
        <v>2448</v>
      </c>
      <c r="Y35" s="13">
        <f t="shared" si="19"/>
        <v>0</v>
      </c>
      <c r="Z35" s="13">
        <f t="shared" si="24"/>
        <v>2555</v>
      </c>
      <c r="AA35" s="13">
        <f t="shared" si="24"/>
        <v>2455</v>
      </c>
      <c r="AB35" s="10"/>
      <c r="AC35" s="31"/>
    </row>
    <row r="36" spans="1:29" x14ac:dyDescent="0.25">
      <c r="A36" s="5">
        <v>42546</v>
      </c>
      <c r="B36" s="29"/>
      <c r="C36" s="7">
        <v>26314</v>
      </c>
      <c r="D36" s="7">
        <v>29281</v>
      </c>
      <c r="E36" s="7">
        <v>33987</v>
      </c>
      <c r="F36" s="7">
        <v>31716</v>
      </c>
      <c r="G36" s="7"/>
      <c r="H36" s="25"/>
      <c r="I36" s="22"/>
      <c r="J36" s="7">
        <v>13101</v>
      </c>
      <c r="K36" s="7">
        <v>13535</v>
      </c>
      <c r="L36" s="7">
        <v>10995</v>
      </c>
      <c r="M36" s="7">
        <v>8062</v>
      </c>
      <c r="N36" s="6"/>
      <c r="O36" s="25"/>
      <c r="P36" s="22"/>
      <c r="Q36" s="7">
        <v>1516</v>
      </c>
      <c r="R36" s="6"/>
      <c r="S36" s="7">
        <v>1752</v>
      </c>
      <c r="T36" s="7">
        <v>1559</v>
      </c>
      <c r="U36" s="7"/>
      <c r="V36" s="6"/>
      <c r="W36" s="22"/>
      <c r="X36" s="7">
        <v>2291</v>
      </c>
      <c r="Y36" s="7"/>
      <c r="Z36" s="7">
        <v>2401</v>
      </c>
      <c r="AA36" s="7">
        <v>2366</v>
      </c>
      <c r="AB36" s="7"/>
      <c r="AC36" s="25"/>
    </row>
    <row r="37" spans="1:29" x14ac:dyDescent="0.25">
      <c r="A37" s="8">
        <v>42547</v>
      </c>
      <c r="B37" s="20"/>
      <c r="C37" s="10">
        <f>C36</f>
        <v>26314</v>
      </c>
      <c r="D37" s="10">
        <f>D36</f>
        <v>29281</v>
      </c>
      <c r="E37" s="10">
        <f>E36</f>
        <v>33987</v>
      </c>
      <c r="F37" s="10">
        <f>F36</f>
        <v>31716</v>
      </c>
      <c r="G37" s="10"/>
      <c r="H37" s="26"/>
      <c r="I37" s="24"/>
      <c r="J37" s="10">
        <f t="shared" ref="J37:J42" si="25">J36</f>
        <v>13101</v>
      </c>
      <c r="K37" s="10">
        <f t="shared" ref="K37:K42" si="26">K36</f>
        <v>13535</v>
      </c>
      <c r="L37" s="10">
        <f>L36</f>
        <v>10995</v>
      </c>
      <c r="M37" s="10">
        <f>M36</f>
        <v>8062</v>
      </c>
      <c r="N37" s="9"/>
      <c r="O37" s="26"/>
      <c r="P37" s="24"/>
      <c r="Q37" s="10">
        <f t="shared" ref="Q37:R42" si="27">Q36</f>
        <v>1516</v>
      </c>
      <c r="R37" s="10">
        <f t="shared" si="27"/>
        <v>0</v>
      </c>
      <c r="S37" s="10">
        <f>S36</f>
        <v>1752</v>
      </c>
      <c r="T37" s="10">
        <f>T36</f>
        <v>1559</v>
      </c>
      <c r="U37" s="10"/>
      <c r="V37" s="9"/>
      <c r="W37" s="24"/>
      <c r="X37" s="10">
        <f t="shared" ref="X37:Y42" si="28">X36</f>
        <v>2291</v>
      </c>
      <c r="Y37" s="10">
        <f t="shared" si="28"/>
        <v>0</v>
      </c>
      <c r="Z37" s="10">
        <f>Z36</f>
        <v>2401</v>
      </c>
      <c r="AA37" s="10">
        <f>AA36</f>
        <v>2366</v>
      </c>
      <c r="AB37" s="10"/>
      <c r="AC37" s="26"/>
    </row>
    <row r="38" spans="1:29" x14ac:dyDescent="0.25">
      <c r="A38" s="8">
        <v>42548</v>
      </c>
      <c r="B38" s="20"/>
      <c r="C38" s="10">
        <f t="shared" ref="C38:D42" si="29">C37</f>
        <v>26314</v>
      </c>
      <c r="D38" s="10">
        <f t="shared" si="29"/>
        <v>29281</v>
      </c>
      <c r="E38" s="10">
        <f t="shared" ref="E38:F42" si="30">E37</f>
        <v>33987</v>
      </c>
      <c r="F38" s="10">
        <f t="shared" si="30"/>
        <v>31716</v>
      </c>
      <c r="G38" s="10"/>
      <c r="H38" s="26"/>
      <c r="I38" s="24"/>
      <c r="J38" s="10">
        <f t="shared" si="25"/>
        <v>13101</v>
      </c>
      <c r="K38" s="10">
        <f t="shared" si="26"/>
        <v>13535</v>
      </c>
      <c r="L38" s="10">
        <f t="shared" ref="L38:M42" si="31">L37</f>
        <v>10995</v>
      </c>
      <c r="M38" s="10">
        <f t="shared" si="31"/>
        <v>8062</v>
      </c>
      <c r="N38" s="9"/>
      <c r="O38" s="26"/>
      <c r="P38" s="24"/>
      <c r="Q38" s="10">
        <f t="shared" si="27"/>
        <v>1516</v>
      </c>
      <c r="R38" s="10">
        <f t="shared" si="27"/>
        <v>0</v>
      </c>
      <c r="S38" s="10">
        <f t="shared" ref="S38:T42" si="32">S37</f>
        <v>1752</v>
      </c>
      <c r="T38" s="10">
        <f t="shared" si="32"/>
        <v>1559</v>
      </c>
      <c r="U38" s="10"/>
      <c r="V38" s="9"/>
      <c r="W38" s="24"/>
      <c r="X38" s="10">
        <f t="shared" si="28"/>
        <v>2291</v>
      </c>
      <c r="Y38" s="10">
        <f t="shared" si="28"/>
        <v>0</v>
      </c>
      <c r="Z38" s="10">
        <f t="shared" ref="Z38:AA42" si="33">Z37</f>
        <v>2401</v>
      </c>
      <c r="AA38" s="10">
        <f t="shared" si="33"/>
        <v>2366</v>
      </c>
      <c r="AB38" s="10"/>
      <c r="AC38" s="26"/>
    </row>
    <row r="39" spans="1:29" x14ac:dyDescent="0.25">
      <c r="A39" s="8">
        <v>42549</v>
      </c>
      <c r="B39" s="20"/>
      <c r="C39" s="10">
        <f t="shared" si="29"/>
        <v>26314</v>
      </c>
      <c r="D39" s="10">
        <f t="shared" si="29"/>
        <v>29281</v>
      </c>
      <c r="E39" s="10">
        <f t="shared" si="30"/>
        <v>33987</v>
      </c>
      <c r="F39" s="10">
        <f t="shared" si="30"/>
        <v>31716</v>
      </c>
      <c r="G39" s="10"/>
      <c r="H39" s="26"/>
      <c r="I39" s="24"/>
      <c r="J39" s="10">
        <f t="shared" si="25"/>
        <v>13101</v>
      </c>
      <c r="K39" s="10">
        <f t="shared" si="26"/>
        <v>13535</v>
      </c>
      <c r="L39" s="10">
        <f t="shared" si="31"/>
        <v>10995</v>
      </c>
      <c r="M39" s="10">
        <f t="shared" si="31"/>
        <v>8062</v>
      </c>
      <c r="N39" s="9"/>
      <c r="O39" s="26"/>
      <c r="P39" s="24"/>
      <c r="Q39" s="10">
        <f t="shared" si="27"/>
        <v>1516</v>
      </c>
      <c r="R39" s="10">
        <f t="shared" si="27"/>
        <v>0</v>
      </c>
      <c r="S39" s="10">
        <f t="shared" si="32"/>
        <v>1752</v>
      </c>
      <c r="T39" s="10">
        <f t="shared" si="32"/>
        <v>1559</v>
      </c>
      <c r="U39" s="10"/>
      <c r="V39" s="9"/>
      <c r="W39" s="24"/>
      <c r="X39" s="10">
        <f t="shared" si="28"/>
        <v>2291</v>
      </c>
      <c r="Y39" s="10">
        <f t="shared" si="28"/>
        <v>0</v>
      </c>
      <c r="Z39" s="14">
        <f t="shared" si="33"/>
        <v>2401</v>
      </c>
      <c r="AA39" s="14">
        <f t="shared" si="33"/>
        <v>2366</v>
      </c>
      <c r="AB39" s="10"/>
      <c r="AC39" s="26"/>
    </row>
    <row r="40" spans="1:29" x14ac:dyDescent="0.25">
      <c r="A40" s="8">
        <v>42550</v>
      </c>
      <c r="B40" s="20"/>
      <c r="C40" s="10">
        <f t="shared" si="29"/>
        <v>26314</v>
      </c>
      <c r="D40" s="10">
        <f t="shared" si="29"/>
        <v>29281</v>
      </c>
      <c r="E40" s="10">
        <f t="shared" si="30"/>
        <v>33987</v>
      </c>
      <c r="F40" s="10">
        <f t="shared" si="30"/>
        <v>31716</v>
      </c>
      <c r="G40" s="10"/>
      <c r="H40" s="26"/>
      <c r="I40" s="24"/>
      <c r="J40" s="10">
        <f t="shared" si="25"/>
        <v>13101</v>
      </c>
      <c r="K40" s="10">
        <f t="shared" si="26"/>
        <v>13535</v>
      </c>
      <c r="L40" s="10">
        <f t="shared" si="31"/>
        <v>10995</v>
      </c>
      <c r="M40" s="10">
        <f t="shared" si="31"/>
        <v>8062</v>
      </c>
      <c r="N40" s="9"/>
      <c r="O40" s="26"/>
      <c r="P40" s="24"/>
      <c r="Q40" s="10">
        <f t="shared" si="27"/>
        <v>1516</v>
      </c>
      <c r="R40" s="10">
        <f t="shared" si="27"/>
        <v>0</v>
      </c>
      <c r="S40" s="10">
        <f t="shared" si="32"/>
        <v>1752</v>
      </c>
      <c r="T40" s="10">
        <f t="shared" si="32"/>
        <v>1559</v>
      </c>
      <c r="U40" s="10"/>
      <c r="V40" s="9"/>
      <c r="W40" s="24"/>
      <c r="X40" s="10">
        <f t="shared" si="28"/>
        <v>2291</v>
      </c>
      <c r="Y40" s="10">
        <f t="shared" si="28"/>
        <v>0</v>
      </c>
      <c r="Z40" s="14">
        <f t="shared" si="33"/>
        <v>2401</v>
      </c>
      <c r="AA40" s="14">
        <f t="shared" si="33"/>
        <v>2366</v>
      </c>
      <c r="AB40" s="10"/>
      <c r="AC40" s="26"/>
    </row>
    <row r="41" spans="1:29" x14ac:dyDescent="0.25">
      <c r="A41" s="8">
        <v>42551</v>
      </c>
      <c r="B41" s="20"/>
      <c r="C41" s="10">
        <f t="shared" si="29"/>
        <v>26314</v>
      </c>
      <c r="D41" s="10">
        <f t="shared" si="29"/>
        <v>29281</v>
      </c>
      <c r="E41" s="10">
        <f t="shared" si="30"/>
        <v>33987</v>
      </c>
      <c r="F41" s="10">
        <f t="shared" si="30"/>
        <v>31716</v>
      </c>
      <c r="G41" s="10"/>
      <c r="H41" s="26"/>
      <c r="I41" s="24"/>
      <c r="J41" s="10">
        <f t="shared" si="25"/>
        <v>13101</v>
      </c>
      <c r="K41" s="10">
        <f t="shared" si="26"/>
        <v>13535</v>
      </c>
      <c r="L41" s="10">
        <f t="shared" si="31"/>
        <v>10995</v>
      </c>
      <c r="M41" s="10">
        <f t="shared" si="31"/>
        <v>8062</v>
      </c>
      <c r="N41" s="9"/>
      <c r="O41" s="26"/>
      <c r="P41" s="24"/>
      <c r="Q41" s="10">
        <f t="shared" si="27"/>
        <v>1516</v>
      </c>
      <c r="R41" s="10">
        <f t="shared" si="27"/>
        <v>0</v>
      </c>
      <c r="S41" s="10">
        <f t="shared" si="32"/>
        <v>1752</v>
      </c>
      <c r="T41" s="10">
        <f t="shared" si="32"/>
        <v>1559</v>
      </c>
      <c r="U41" s="10"/>
      <c r="V41" s="9"/>
      <c r="W41" s="24"/>
      <c r="X41" s="10">
        <f t="shared" si="28"/>
        <v>2291</v>
      </c>
      <c r="Y41" s="10">
        <f t="shared" si="28"/>
        <v>0</v>
      </c>
      <c r="Z41" s="14">
        <f t="shared" si="33"/>
        <v>2401</v>
      </c>
      <c r="AA41" s="14">
        <f t="shared" si="33"/>
        <v>2366</v>
      </c>
      <c r="AB41" s="10"/>
      <c r="AC41" s="26"/>
    </row>
    <row r="42" spans="1:29" ht="15.75" thickBot="1" x14ac:dyDescent="0.3">
      <c r="A42" s="11">
        <v>42552</v>
      </c>
      <c r="B42" s="30"/>
      <c r="C42" s="13">
        <f t="shared" si="29"/>
        <v>26314</v>
      </c>
      <c r="D42" s="13">
        <f t="shared" si="29"/>
        <v>29281</v>
      </c>
      <c r="E42" s="13">
        <f t="shared" si="30"/>
        <v>33987</v>
      </c>
      <c r="F42" s="13">
        <f t="shared" si="30"/>
        <v>31716</v>
      </c>
      <c r="G42" s="13"/>
      <c r="H42" s="31"/>
      <c r="I42" s="28"/>
      <c r="J42" s="10">
        <f t="shared" si="25"/>
        <v>13101</v>
      </c>
      <c r="K42" s="10">
        <f t="shared" si="26"/>
        <v>13535</v>
      </c>
      <c r="L42" s="13">
        <f t="shared" si="31"/>
        <v>10995</v>
      </c>
      <c r="M42" s="13">
        <f t="shared" si="31"/>
        <v>8062</v>
      </c>
      <c r="N42" s="12"/>
      <c r="O42" s="31"/>
      <c r="P42" s="28"/>
      <c r="Q42" s="13">
        <f t="shared" si="27"/>
        <v>1516</v>
      </c>
      <c r="R42" s="13">
        <f t="shared" si="27"/>
        <v>0</v>
      </c>
      <c r="S42" s="13">
        <f t="shared" si="32"/>
        <v>1752</v>
      </c>
      <c r="T42" s="13">
        <f t="shared" si="32"/>
        <v>1559</v>
      </c>
      <c r="U42" s="13"/>
      <c r="V42" s="12"/>
      <c r="W42" s="28"/>
      <c r="X42" s="13">
        <f t="shared" si="28"/>
        <v>2291</v>
      </c>
      <c r="Y42" s="13">
        <f t="shared" si="28"/>
        <v>0</v>
      </c>
      <c r="Z42" s="13">
        <f t="shared" si="33"/>
        <v>2401</v>
      </c>
      <c r="AA42" s="13">
        <f t="shared" si="33"/>
        <v>2366</v>
      </c>
      <c r="AB42" s="13"/>
      <c r="AC42" s="31"/>
    </row>
    <row r="43" spans="1:29" x14ac:dyDescent="0.25">
      <c r="A43" s="2">
        <f>A42+1</f>
        <v>42553</v>
      </c>
      <c r="B43" s="20"/>
      <c r="C43" s="10">
        <v>24514</v>
      </c>
      <c r="D43" s="10">
        <v>27107</v>
      </c>
      <c r="E43" s="14">
        <v>36290</v>
      </c>
      <c r="F43" s="14">
        <v>29153</v>
      </c>
      <c r="G43" s="10"/>
      <c r="H43" s="26"/>
      <c r="I43" s="27"/>
      <c r="J43" s="7">
        <v>13266</v>
      </c>
      <c r="K43" s="7">
        <v>12942</v>
      </c>
      <c r="L43" s="10">
        <v>10694</v>
      </c>
      <c r="M43" s="14">
        <v>8591</v>
      </c>
      <c r="N43" s="9"/>
      <c r="O43" s="26"/>
      <c r="P43" s="24"/>
      <c r="Q43" s="14">
        <v>1545</v>
      </c>
      <c r="R43" s="9"/>
      <c r="S43" s="10">
        <v>1723</v>
      </c>
      <c r="T43" s="10">
        <v>1416</v>
      </c>
      <c r="U43" s="14"/>
      <c r="V43" s="9"/>
      <c r="W43" s="24"/>
      <c r="X43" s="10">
        <v>2219</v>
      </c>
      <c r="Y43" s="14"/>
      <c r="Z43" s="7">
        <v>2353</v>
      </c>
      <c r="AA43" s="7">
        <v>2287</v>
      </c>
      <c r="AB43" s="10"/>
      <c r="AC43" s="35"/>
    </row>
    <row r="44" spans="1:29" x14ac:dyDescent="0.25">
      <c r="A44" s="2">
        <f t="shared" ref="A44:A58" si="34">A43+1</f>
        <v>42554</v>
      </c>
      <c r="B44" s="20"/>
      <c r="C44" s="32">
        <f t="shared" ref="C44:D49" si="35">C43</f>
        <v>24514</v>
      </c>
      <c r="D44" s="32">
        <f t="shared" si="35"/>
        <v>27107</v>
      </c>
      <c r="E44" s="32">
        <f>E43</f>
        <v>36290</v>
      </c>
      <c r="F44" s="32">
        <f>F43</f>
        <v>29153</v>
      </c>
      <c r="G44" s="32"/>
      <c r="H44" s="33"/>
      <c r="I44" s="34"/>
      <c r="J44" s="10">
        <f t="shared" ref="J44:J49" si="36">J43</f>
        <v>13266</v>
      </c>
      <c r="K44" s="10">
        <f t="shared" ref="K44:K49" si="37">K43</f>
        <v>12942</v>
      </c>
      <c r="L44" s="32">
        <f>L43</f>
        <v>10694</v>
      </c>
      <c r="M44" s="32">
        <f>M43</f>
        <v>8591</v>
      </c>
      <c r="N44" s="9"/>
      <c r="O44" s="33"/>
      <c r="P44" s="34"/>
      <c r="Q44" s="32">
        <f t="shared" ref="Q44:R49" si="38">Q43</f>
        <v>1545</v>
      </c>
      <c r="R44" s="32">
        <f t="shared" si="38"/>
        <v>0</v>
      </c>
      <c r="S44" s="32">
        <f>S43</f>
        <v>1723</v>
      </c>
      <c r="T44" s="32">
        <f>T43</f>
        <v>1416</v>
      </c>
      <c r="U44" s="32"/>
      <c r="V44" s="9"/>
      <c r="W44" s="34"/>
      <c r="X44" s="32">
        <f t="shared" ref="X44:Y49" si="39">X43</f>
        <v>2219</v>
      </c>
      <c r="Y44" s="32">
        <f t="shared" si="39"/>
        <v>0</v>
      </c>
      <c r="Z44" s="10">
        <f>Z43</f>
        <v>2353</v>
      </c>
      <c r="AA44" s="10">
        <f>AA43</f>
        <v>2287</v>
      </c>
      <c r="AB44" s="32"/>
      <c r="AC44" s="33"/>
    </row>
    <row r="45" spans="1:29" x14ac:dyDescent="0.25">
      <c r="A45" s="2">
        <f t="shared" si="34"/>
        <v>42555</v>
      </c>
      <c r="B45" s="20"/>
      <c r="C45" s="32">
        <f t="shared" si="35"/>
        <v>24514</v>
      </c>
      <c r="D45" s="32">
        <f t="shared" si="35"/>
        <v>27107</v>
      </c>
      <c r="E45" s="32">
        <f t="shared" ref="E45:F49" si="40">E44</f>
        <v>36290</v>
      </c>
      <c r="F45" s="32">
        <f t="shared" si="40"/>
        <v>29153</v>
      </c>
      <c r="G45" s="32"/>
      <c r="H45" s="33"/>
      <c r="I45" s="34"/>
      <c r="J45" s="10">
        <f t="shared" si="36"/>
        <v>13266</v>
      </c>
      <c r="K45" s="10">
        <f t="shared" si="37"/>
        <v>12942</v>
      </c>
      <c r="L45" s="32">
        <f t="shared" ref="L45:M49" si="41">L44</f>
        <v>10694</v>
      </c>
      <c r="M45" s="32">
        <f t="shared" si="41"/>
        <v>8591</v>
      </c>
      <c r="N45" s="9"/>
      <c r="O45" s="33"/>
      <c r="P45" s="34"/>
      <c r="Q45" s="32">
        <f t="shared" si="38"/>
        <v>1545</v>
      </c>
      <c r="R45" s="32">
        <f t="shared" si="38"/>
        <v>0</v>
      </c>
      <c r="S45" s="32">
        <f t="shared" ref="S45:T49" si="42">S44</f>
        <v>1723</v>
      </c>
      <c r="T45" s="32">
        <f t="shared" si="42"/>
        <v>1416</v>
      </c>
      <c r="U45" s="32"/>
      <c r="V45" s="9"/>
      <c r="W45" s="34"/>
      <c r="X45" s="32">
        <f t="shared" si="39"/>
        <v>2219</v>
      </c>
      <c r="Y45" s="32">
        <f t="shared" si="39"/>
        <v>0</v>
      </c>
      <c r="Z45" s="10">
        <f t="shared" ref="Z45:AA49" si="43">Z44</f>
        <v>2353</v>
      </c>
      <c r="AA45" s="10">
        <f t="shared" si="43"/>
        <v>2287</v>
      </c>
      <c r="AB45" s="32"/>
      <c r="AC45" s="33"/>
    </row>
    <row r="46" spans="1:29" x14ac:dyDescent="0.25">
      <c r="A46" s="2">
        <f t="shared" si="34"/>
        <v>42556</v>
      </c>
      <c r="B46" s="20"/>
      <c r="C46" s="32">
        <f t="shared" si="35"/>
        <v>24514</v>
      </c>
      <c r="D46" s="32">
        <f t="shared" si="35"/>
        <v>27107</v>
      </c>
      <c r="E46" s="32">
        <f t="shared" si="40"/>
        <v>36290</v>
      </c>
      <c r="F46" s="32">
        <f t="shared" si="40"/>
        <v>29153</v>
      </c>
      <c r="G46" s="32"/>
      <c r="H46" s="33"/>
      <c r="I46" s="34"/>
      <c r="J46" s="10">
        <f t="shared" si="36"/>
        <v>13266</v>
      </c>
      <c r="K46" s="10">
        <f t="shared" si="37"/>
        <v>12942</v>
      </c>
      <c r="L46" s="32">
        <f t="shared" si="41"/>
        <v>10694</v>
      </c>
      <c r="M46" s="32">
        <f t="shared" si="41"/>
        <v>8591</v>
      </c>
      <c r="N46" s="9"/>
      <c r="O46" s="33"/>
      <c r="P46" s="34"/>
      <c r="Q46" s="32">
        <f t="shared" si="38"/>
        <v>1545</v>
      </c>
      <c r="R46" s="32">
        <f t="shared" si="38"/>
        <v>0</v>
      </c>
      <c r="S46" s="32">
        <f t="shared" si="42"/>
        <v>1723</v>
      </c>
      <c r="T46" s="32">
        <f t="shared" si="42"/>
        <v>1416</v>
      </c>
      <c r="U46" s="32"/>
      <c r="V46" s="9"/>
      <c r="W46" s="34"/>
      <c r="X46" s="32">
        <f t="shared" si="39"/>
        <v>2219</v>
      </c>
      <c r="Y46" s="32">
        <f t="shared" si="39"/>
        <v>0</v>
      </c>
      <c r="Z46" s="14">
        <f t="shared" si="43"/>
        <v>2353</v>
      </c>
      <c r="AA46" s="14">
        <f t="shared" si="43"/>
        <v>2287</v>
      </c>
      <c r="AB46" s="32"/>
      <c r="AC46" s="33"/>
    </row>
    <row r="47" spans="1:29" x14ac:dyDescent="0.25">
      <c r="A47" s="2">
        <f t="shared" si="34"/>
        <v>42557</v>
      </c>
      <c r="B47" s="20"/>
      <c r="C47" s="32">
        <f t="shared" si="35"/>
        <v>24514</v>
      </c>
      <c r="D47" s="32">
        <f t="shared" si="35"/>
        <v>27107</v>
      </c>
      <c r="E47" s="32">
        <f t="shared" si="40"/>
        <v>36290</v>
      </c>
      <c r="F47" s="32">
        <f t="shared" si="40"/>
        <v>29153</v>
      </c>
      <c r="G47" s="32"/>
      <c r="H47" s="33"/>
      <c r="I47" s="34"/>
      <c r="J47" s="10">
        <f t="shared" si="36"/>
        <v>13266</v>
      </c>
      <c r="K47" s="10">
        <f t="shared" si="37"/>
        <v>12942</v>
      </c>
      <c r="L47" s="32">
        <f t="shared" si="41"/>
        <v>10694</v>
      </c>
      <c r="M47" s="32">
        <f t="shared" si="41"/>
        <v>8591</v>
      </c>
      <c r="N47" s="9"/>
      <c r="O47" s="33"/>
      <c r="P47" s="34"/>
      <c r="Q47" s="32">
        <f t="shared" si="38"/>
        <v>1545</v>
      </c>
      <c r="R47" s="32">
        <f t="shared" si="38"/>
        <v>0</v>
      </c>
      <c r="S47" s="32">
        <f t="shared" si="42"/>
        <v>1723</v>
      </c>
      <c r="T47" s="32">
        <f t="shared" si="42"/>
        <v>1416</v>
      </c>
      <c r="U47" s="32"/>
      <c r="V47" s="9"/>
      <c r="W47" s="34"/>
      <c r="X47" s="32">
        <f t="shared" si="39"/>
        <v>2219</v>
      </c>
      <c r="Y47" s="32">
        <f t="shared" si="39"/>
        <v>0</v>
      </c>
      <c r="Z47" s="14">
        <f t="shared" si="43"/>
        <v>2353</v>
      </c>
      <c r="AA47" s="14">
        <f t="shared" si="43"/>
        <v>2287</v>
      </c>
      <c r="AB47" s="32"/>
      <c r="AC47" s="33"/>
    </row>
    <row r="48" spans="1:29" x14ac:dyDescent="0.25">
      <c r="A48" s="2">
        <f t="shared" si="34"/>
        <v>42558</v>
      </c>
      <c r="B48" s="20"/>
      <c r="C48" s="32">
        <f t="shared" si="35"/>
        <v>24514</v>
      </c>
      <c r="D48" s="32">
        <f t="shared" si="35"/>
        <v>27107</v>
      </c>
      <c r="E48" s="32">
        <f t="shared" si="40"/>
        <v>36290</v>
      </c>
      <c r="F48" s="32">
        <f t="shared" si="40"/>
        <v>29153</v>
      </c>
      <c r="G48" s="32"/>
      <c r="H48" s="33"/>
      <c r="I48" s="34"/>
      <c r="J48" s="10">
        <f t="shared" si="36"/>
        <v>13266</v>
      </c>
      <c r="K48" s="10">
        <f t="shared" si="37"/>
        <v>12942</v>
      </c>
      <c r="L48" s="32">
        <f t="shared" si="41"/>
        <v>10694</v>
      </c>
      <c r="M48" s="32">
        <f t="shared" si="41"/>
        <v>8591</v>
      </c>
      <c r="N48" s="9"/>
      <c r="O48" s="33"/>
      <c r="P48" s="34"/>
      <c r="Q48" s="32">
        <f t="shared" si="38"/>
        <v>1545</v>
      </c>
      <c r="R48" s="32">
        <f t="shared" si="38"/>
        <v>0</v>
      </c>
      <c r="S48" s="32">
        <f t="shared" si="42"/>
        <v>1723</v>
      </c>
      <c r="T48" s="32">
        <f t="shared" si="42"/>
        <v>1416</v>
      </c>
      <c r="U48" s="32"/>
      <c r="V48" s="9"/>
      <c r="W48" s="34"/>
      <c r="X48" s="32">
        <f t="shared" si="39"/>
        <v>2219</v>
      </c>
      <c r="Y48" s="32">
        <f t="shared" si="39"/>
        <v>0</v>
      </c>
      <c r="Z48" s="14">
        <f t="shared" si="43"/>
        <v>2353</v>
      </c>
      <c r="AA48" s="14">
        <f t="shared" si="43"/>
        <v>2287</v>
      </c>
      <c r="AB48" s="32"/>
      <c r="AC48" s="33"/>
    </row>
    <row r="49" spans="1:29" ht="15.75" thickBot="1" x14ac:dyDescent="0.3">
      <c r="A49" s="11">
        <f t="shared" si="34"/>
        <v>42559</v>
      </c>
      <c r="B49" s="30"/>
      <c r="C49" s="13">
        <f t="shared" si="35"/>
        <v>24514</v>
      </c>
      <c r="D49" s="13">
        <f t="shared" si="35"/>
        <v>27107</v>
      </c>
      <c r="E49" s="13">
        <f t="shared" si="40"/>
        <v>36290</v>
      </c>
      <c r="F49" s="13">
        <f t="shared" si="40"/>
        <v>29153</v>
      </c>
      <c r="G49" s="13"/>
      <c r="H49" s="31"/>
      <c r="I49" s="28"/>
      <c r="J49" s="13">
        <f t="shared" si="36"/>
        <v>13266</v>
      </c>
      <c r="K49" s="13">
        <f t="shared" si="37"/>
        <v>12942</v>
      </c>
      <c r="L49" s="13">
        <f t="shared" si="41"/>
        <v>10694</v>
      </c>
      <c r="M49" s="13">
        <f t="shared" si="41"/>
        <v>8591</v>
      </c>
      <c r="N49" s="12"/>
      <c r="O49" s="31"/>
      <c r="P49" s="28"/>
      <c r="Q49" s="13">
        <f t="shared" si="38"/>
        <v>1545</v>
      </c>
      <c r="R49" s="13">
        <f t="shared" si="38"/>
        <v>0</v>
      </c>
      <c r="S49" s="13">
        <f t="shared" si="42"/>
        <v>1723</v>
      </c>
      <c r="T49" s="13">
        <f t="shared" si="42"/>
        <v>1416</v>
      </c>
      <c r="U49" s="13"/>
      <c r="V49" s="12"/>
      <c r="W49" s="28"/>
      <c r="X49" s="13">
        <f t="shared" si="39"/>
        <v>2219</v>
      </c>
      <c r="Y49" s="13">
        <f t="shared" si="39"/>
        <v>0</v>
      </c>
      <c r="Z49" s="13">
        <f t="shared" si="43"/>
        <v>2353</v>
      </c>
      <c r="AA49" s="13">
        <f t="shared" si="43"/>
        <v>2287</v>
      </c>
      <c r="AB49" s="13"/>
      <c r="AC49" s="31"/>
    </row>
    <row r="50" spans="1:29" x14ac:dyDescent="0.25">
      <c r="A50" s="2">
        <f t="shared" si="34"/>
        <v>42560</v>
      </c>
      <c r="B50" s="20"/>
      <c r="C50" s="9"/>
      <c r="D50" s="9"/>
      <c r="E50" s="9"/>
      <c r="F50" s="9"/>
      <c r="G50" s="9"/>
      <c r="H50" s="21"/>
      <c r="I50" s="20"/>
      <c r="J50" s="9"/>
      <c r="K50" s="9"/>
      <c r="L50" s="9"/>
      <c r="M50" s="9"/>
      <c r="N50" s="9"/>
      <c r="O50" s="21"/>
      <c r="P50" s="20"/>
      <c r="Q50" s="9"/>
      <c r="R50" s="9"/>
      <c r="S50" s="9"/>
      <c r="T50" s="9"/>
      <c r="U50" s="9"/>
      <c r="V50" s="9"/>
      <c r="W50" s="20"/>
      <c r="X50" s="9"/>
      <c r="Y50" s="9"/>
      <c r="Z50" s="9"/>
      <c r="AA50" s="9"/>
      <c r="AB50" s="9"/>
      <c r="AC50" s="21"/>
    </row>
    <row r="51" spans="1:29" x14ac:dyDescent="0.25">
      <c r="A51" s="2">
        <f t="shared" si="34"/>
        <v>42561</v>
      </c>
      <c r="B51" s="20"/>
      <c r="C51" s="9"/>
      <c r="D51" s="9"/>
      <c r="E51" s="9"/>
      <c r="F51" s="9"/>
      <c r="G51" s="9"/>
      <c r="H51" s="21"/>
      <c r="I51" s="20"/>
      <c r="J51" s="9"/>
      <c r="K51" s="9"/>
      <c r="L51" s="9"/>
      <c r="M51" s="9"/>
      <c r="N51" s="9"/>
      <c r="O51" s="21"/>
      <c r="P51" s="20"/>
      <c r="Q51" s="9"/>
      <c r="R51" s="9"/>
      <c r="S51" s="9"/>
      <c r="T51" s="9"/>
      <c r="U51" s="9"/>
      <c r="V51" s="9"/>
      <c r="W51" s="20"/>
      <c r="X51" s="9"/>
      <c r="Y51" s="9"/>
      <c r="Z51" s="9"/>
      <c r="AA51" s="9"/>
      <c r="AB51" s="9"/>
      <c r="AC51" s="21"/>
    </row>
    <row r="52" spans="1:29" x14ac:dyDescent="0.25">
      <c r="A52" s="2">
        <f t="shared" si="34"/>
        <v>42562</v>
      </c>
      <c r="B52" s="20"/>
      <c r="C52" s="9"/>
      <c r="D52" s="9"/>
      <c r="E52" s="9"/>
      <c r="F52" s="9"/>
      <c r="G52" s="9"/>
      <c r="H52" s="21"/>
      <c r="I52" s="20"/>
      <c r="J52" s="9"/>
      <c r="K52" s="9"/>
      <c r="L52" s="9"/>
      <c r="M52" s="9"/>
      <c r="N52" s="9"/>
      <c r="O52" s="21"/>
      <c r="P52" s="20"/>
      <c r="Q52" s="9"/>
      <c r="R52" s="9"/>
      <c r="S52" s="9"/>
      <c r="T52" s="9"/>
      <c r="U52" s="9"/>
      <c r="V52" s="9"/>
      <c r="W52" s="20"/>
      <c r="X52" s="9"/>
      <c r="Y52" s="9"/>
      <c r="Z52" s="9"/>
      <c r="AA52" s="9"/>
      <c r="AB52" s="9"/>
      <c r="AC52" s="21"/>
    </row>
    <row r="53" spans="1:29" x14ac:dyDescent="0.25">
      <c r="A53" s="2">
        <f t="shared" si="34"/>
        <v>42563</v>
      </c>
      <c r="B53" s="20"/>
      <c r="C53" s="9"/>
      <c r="D53" s="9"/>
      <c r="E53" s="9"/>
      <c r="F53" s="9"/>
      <c r="G53" s="9"/>
      <c r="H53" s="21"/>
      <c r="I53" s="20"/>
      <c r="J53" s="9"/>
      <c r="K53" s="9"/>
      <c r="L53" s="9"/>
      <c r="M53" s="9"/>
      <c r="N53" s="9"/>
      <c r="O53" s="21"/>
      <c r="P53" s="20"/>
      <c r="Q53" s="9"/>
      <c r="R53" s="9"/>
      <c r="S53" s="9"/>
      <c r="T53" s="9"/>
      <c r="U53" s="9"/>
      <c r="V53" s="9"/>
      <c r="W53" s="20"/>
      <c r="X53" s="9"/>
      <c r="Y53" s="9"/>
      <c r="Z53" s="9"/>
      <c r="AA53" s="9"/>
      <c r="AB53" s="9"/>
      <c r="AC53" s="21"/>
    </row>
    <row r="54" spans="1:29" x14ac:dyDescent="0.25">
      <c r="A54" s="2">
        <f t="shared" si="34"/>
        <v>42564</v>
      </c>
      <c r="B54" s="20"/>
      <c r="C54" s="9"/>
      <c r="D54" s="9"/>
      <c r="E54" s="9"/>
      <c r="F54" s="9"/>
      <c r="G54" s="9"/>
      <c r="H54" s="21"/>
      <c r="I54" s="20"/>
      <c r="J54" s="9"/>
      <c r="K54" s="9"/>
      <c r="L54" s="9"/>
      <c r="M54" s="9"/>
      <c r="N54" s="9"/>
      <c r="O54" s="21"/>
      <c r="P54" s="20"/>
      <c r="Q54" s="9"/>
      <c r="R54" s="9"/>
      <c r="S54" s="9"/>
      <c r="T54" s="9"/>
      <c r="U54" s="9"/>
      <c r="V54" s="9"/>
      <c r="W54" s="20"/>
      <c r="X54" s="9"/>
      <c r="Y54" s="9"/>
      <c r="Z54" s="9"/>
      <c r="AA54" s="9"/>
      <c r="AB54" s="9"/>
      <c r="AC54" s="21"/>
    </row>
    <row r="55" spans="1:29" x14ac:dyDescent="0.25">
      <c r="A55" s="2">
        <f t="shared" si="34"/>
        <v>42565</v>
      </c>
      <c r="B55" s="20"/>
      <c r="C55" s="9"/>
      <c r="D55" s="9"/>
      <c r="E55" s="9"/>
      <c r="F55" s="9"/>
      <c r="G55" s="9"/>
      <c r="H55" s="21"/>
      <c r="I55" s="20"/>
      <c r="J55" s="9"/>
      <c r="K55" s="9"/>
      <c r="L55" s="9"/>
      <c r="M55" s="9"/>
      <c r="N55" s="9"/>
      <c r="O55" s="21"/>
      <c r="P55" s="20"/>
      <c r="Q55" s="9"/>
      <c r="R55" s="9"/>
      <c r="S55" s="9"/>
      <c r="T55" s="9"/>
      <c r="U55" s="9"/>
      <c r="V55" s="9"/>
      <c r="W55" s="20"/>
      <c r="X55" s="9"/>
      <c r="Y55" s="9"/>
      <c r="Z55" s="9"/>
      <c r="AA55" s="9"/>
      <c r="AB55" s="9"/>
      <c r="AC55" s="21"/>
    </row>
    <row r="56" spans="1:29" x14ac:dyDescent="0.25">
      <c r="A56" s="2">
        <f t="shared" si="34"/>
        <v>42566</v>
      </c>
      <c r="B56" s="20"/>
      <c r="C56" s="9"/>
      <c r="D56" s="9"/>
      <c r="E56" s="9"/>
      <c r="F56" s="9"/>
      <c r="G56" s="9"/>
      <c r="H56" s="21"/>
      <c r="I56" s="20"/>
      <c r="J56" s="9"/>
      <c r="K56" s="9"/>
      <c r="L56" s="9"/>
      <c r="M56" s="9"/>
      <c r="N56" s="9"/>
      <c r="O56" s="21"/>
      <c r="P56" s="20"/>
      <c r="Q56" s="9"/>
      <c r="R56" s="9"/>
      <c r="S56" s="9"/>
      <c r="T56" s="9"/>
      <c r="U56" s="9"/>
      <c r="V56" s="9"/>
      <c r="W56" s="20"/>
      <c r="X56" s="9"/>
      <c r="Y56" s="9"/>
      <c r="Z56" s="9"/>
      <c r="AA56" s="9"/>
      <c r="AB56" s="9"/>
      <c r="AC56" s="21"/>
    </row>
    <row r="57" spans="1:29" x14ac:dyDescent="0.25">
      <c r="A57" s="2">
        <f t="shared" si="34"/>
        <v>42567</v>
      </c>
      <c r="B57" s="20"/>
      <c r="C57" s="9"/>
      <c r="D57" s="9"/>
      <c r="E57" s="9"/>
      <c r="F57" s="9"/>
      <c r="G57" s="9"/>
      <c r="H57" s="21"/>
      <c r="I57" s="20"/>
      <c r="J57" s="9"/>
      <c r="K57" s="9"/>
      <c r="L57" s="9"/>
      <c r="M57" s="9"/>
      <c r="N57" s="9"/>
      <c r="O57" s="21"/>
      <c r="P57" s="20"/>
      <c r="Q57" s="9"/>
      <c r="R57" s="9"/>
      <c r="S57" s="9"/>
      <c r="T57" s="9"/>
      <c r="U57" s="9"/>
      <c r="V57" s="9"/>
      <c r="W57" s="20"/>
      <c r="X57" s="9"/>
      <c r="Y57" s="9"/>
      <c r="Z57" s="9"/>
      <c r="AA57" s="9"/>
      <c r="AB57" s="9"/>
      <c r="AC57" s="21"/>
    </row>
    <row r="58" spans="1:29" x14ac:dyDescent="0.25">
      <c r="A58" s="2">
        <f t="shared" si="34"/>
        <v>42568</v>
      </c>
      <c r="B58" s="20"/>
      <c r="C58" s="9"/>
      <c r="D58" s="9"/>
      <c r="E58" s="9"/>
      <c r="F58" s="9"/>
      <c r="G58" s="9"/>
      <c r="H58" s="21"/>
      <c r="I58" s="20"/>
      <c r="J58" s="9"/>
      <c r="K58" s="9"/>
      <c r="L58" s="9"/>
      <c r="M58" s="9"/>
      <c r="N58" s="9"/>
      <c r="O58" s="21"/>
      <c r="P58" s="20"/>
      <c r="Q58" s="9"/>
      <c r="R58" s="9"/>
      <c r="S58" s="9"/>
      <c r="T58" s="9"/>
      <c r="U58" s="9"/>
      <c r="V58" s="9"/>
      <c r="W58" s="20"/>
      <c r="X58" s="9"/>
      <c r="Y58" s="9"/>
      <c r="Z58" s="9"/>
      <c r="AA58" s="9"/>
      <c r="AB58" s="9"/>
      <c r="AC58" s="21"/>
    </row>
    <row r="59" spans="1:29" x14ac:dyDescent="0.25">
      <c r="B59" s="20"/>
      <c r="C59" s="9"/>
      <c r="D59" s="9"/>
      <c r="E59" s="9"/>
      <c r="F59" s="9"/>
      <c r="G59" s="9"/>
      <c r="H59" s="21"/>
      <c r="I59" s="20"/>
      <c r="J59" s="9"/>
      <c r="K59" s="9"/>
      <c r="L59" s="9"/>
      <c r="M59" s="9"/>
      <c r="N59" s="9"/>
      <c r="O59" s="21"/>
      <c r="P59" s="20"/>
      <c r="Q59" s="9"/>
      <c r="R59" s="9"/>
      <c r="S59" s="9"/>
      <c r="T59" s="9"/>
      <c r="U59" s="9"/>
      <c r="V59" s="9"/>
      <c r="W59" s="20"/>
      <c r="X59" s="9"/>
      <c r="Y59" s="9"/>
      <c r="Z59" s="9"/>
      <c r="AA59" s="9"/>
      <c r="AB59" s="9"/>
      <c r="AC59" s="21"/>
    </row>
    <row r="60" spans="1:29" x14ac:dyDescent="0.25">
      <c r="B60" s="20"/>
      <c r="C60" s="9"/>
      <c r="D60" s="9"/>
      <c r="E60" s="9"/>
      <c r="F60" s="9"/>
      <c r="G60" s="9"/>
      <c r="H60" s="21"/>
      <c r="I60" s="20"/>
      <c r="J60" s="9"/>
      <c r="K60" s="9"/>
      <c r="L60" s="9"/>
      <c r="M60" s="9"/>
      <c r="N60" s="9"/>
      <c r="O60" s="21"/>
      <c r="P60" s="20"/>
      <c r="Q60" s="9"/>
      <c r="R60" s="9"/>
      <c r="S60" s="9"/>
      <c r="T60" s="9"/>
      <c r="U60" s="9"/>
      <c r="V60" s="9"/>
      <c r="W60" s="20"/>
      <c r="X60" s="9"/>
      <c r="Y60" s="9"/>
      <c r="Z60" s="9"/>
      <c r="AA60" s="9"/>
      <c r="AB60" s="9"/>
      <c r="AC60" s="21"/>
    </row>
    <row r="61" spans="1:29" x14ac:dyDescent="0.25">
      <c r="B61" s="20"/>
      <c r="C61" s="9"/>
      <c r="D61" s="9"/>
      <c r="E61" s="9"/>
      <c r="F61" s="9"/>
      <c r="G61" s="9"/>
      <c r="H61" s="21"/>
      <c r="I61" s="20"/>
      <c r="J61" s="9"/>
      <c r="K61" s="9"/>
      <c r="L61" s="9"/>
      <c r="M61" s="9"/>
      <c r="N61" s="9"/>
      <c r="O61" s="21"/>
      <c r="P61" s="20"/>
      <c r="Q61" s="9"/>
      <c r="R61" s="9"/>
      <c r="S61" s="9"/>
      <c r="T61" s="9"/>
      <c r="U61" s="9"/>
      <c r="V61" s="9"/>
      <c r="W61" s="20"/>
      <c r="X61" s="9"/>
      <c r="Y61" s="9"/>
      <c r="Z61" s="9"/>
      <c r="AA61" s="9"/>
      <c r="AB61" s="9"/>
      <c r="AC61" s="21"/>
    </row>
    <row r="62" spans="1:29" x14ac:dyDescent="0.25">
      <c r="B62" s="20"/>
      <c r="C62" s="9"/>
      <c r="D62" s="9"/>
      <c r="E62" s="9"/>
      <c r="F62" s="9"/>
      <c r="G62" s="9"/>
      <c r="H62" s="21"/>
      <c r="I62" s="20"/>
      <c r="J62" s="9"/>
      <c r="K62" s="9"/>
      <c r="L62" s="9"/>
      <c r="M62" s="9"/>
      <c r="N62" s="9"/>
      <c r="O62" s="21"/>
      <c r="P62" s="20"/>
      <c r="Q62" s="9"/>
      <c r="R62" s="9"/>
      <c r="S62" s="9"/>
      <c r="T62" s="9"/>
      <c r="U62" s="9"/>
      <c r="V62" s="9"/>
      <c r="W62" s="20"/>
      <c r="X62" s="9"/>
      <c r="Y62" s="9"/>
      <c r="Z62" s="9"/>
      <c r="AA62" s="9"/>
      <c r="AB62" s="9"/>
      <c r="AC62" s="21"/>
    </row>
    <row r="63" spans="1:29" x14ac:dyDescent="0.25">
      <c r="B63" s="20"/>
      <c r="C63" s="9"/>
      <c r="D63" s="9"/>
      <c r="E63" s="9"/>
      <c r="F63" s="9"/>
      <c r="G63" s="9"/>
      <c r="H63" s="21"/>
      <c r="I63" s="20"/>
      <c r="J63" s="9"/>
      <c r="K63" s="9"/>
      <c r="L63" s="9"/>
      <c r="M63" s="9"/>
      <c r="N63" s="9"/>
      <c r="O63" s="21"/>
      <c r="P63" s="20"/>
      <c r="Q63" s="9"/>
      <c r="R63" s="9"/>
      <c r="S63" s="9"/>
      <c r="T63" s="9"/>
      <c r="U63" s="9"/>
      <c r="V63" s="9"/>
      <c r="W63" s="20"/>
      <c r="X63" s="9"/>
      <c r="Y63" s="9"/>
      <c r="Z63" s="9"/>
      <c r="AA63" s="9"/>
      <c r="AB63" s="9"/>
      <c r="AC63" s="21"/>
    </row>
    <row r="64" spans="1:29" x14ac:dyDescent="0.25">
      <c r="B64" s="20"/>
      <c r="C64" s="9"/>
      <c r="D64" s="9"/>
      <c r="E64" s="9"/>
      <c r="F64" s="9"/>
      <c r="G64" s="9"/>
      <c r="H64" s="21"/>
      <c r="I64" s="20"/>
      <c r="J64" s="9"/>
      <c r="K64" s="9"/>
      <c r="L64" s="9"/>
      <c r="M64" s="9"/>
      <c r="N64" s="9"/>
      <c r="O64" s="21"/>
      <c r="P64" s="20"/>
      <c r="Q64" s="9"/>
      <c r="R64" s="9"/>
      <c r="S64" s="9"/>
      <c r="T64" s="9"/>
      <c r="U64" s="9"/>
      <c r="V64" s="9"/>
      <c r="W64" s="20"/>
      <c r="X64" s="9"/>
      <c r="Y64" s="9"/>
      <c r="Z64" s="9"/>
      <c r="AA64" s="9"/>
      <c r="AB64" s="9"/>
      <c r="AC64" s="21"/>
    </row>
    <row r="65" spans="2:29" x14ac:dyDescent="0.25">
      <c r="B65" s="20"/>
      <c r="C65" s="9"/>
      <c r="D65" s="9"/>
      <c r="E65" s="9"/>
      <c r="F65" s="9"/>
      <c r="G65" s="9"/>
      <c r="H65" s="21"/>
      <c r="I65" s="20"/>
      <c r="J65" s="9"/>
      <c r="K65" s="9"/>
      <c r="L65" s="9"/>
      <c r="M65" s="9"/>
      <c r="N65" s="9"/>
      <c r="O65" s="21"/>
      <c r="P65" s="20"/>
      <c r="Q65" s="9"/>
      <c r="R65" s="9"/>
      <c r="S65" s="9"/>
      <c r="T65" s="9"/>
      <c r="U65" s="9"/>
      <c r="V65" s="9"/>
      <c r="W65" s="20"/>
      <c r="X65" s="9"/>
      <c r="Y65" s="9"/>
      <c r="Z65" s="9"/>
      <c r="AA65" s="9"/>
      <c r="AB65" s="9"/>
      <c r="AC65" s="21"/>
    </row>
    <row r="66" spans="2:29" x14ac:dyDescent="0.25">
      <c r="B66" s="20"/>
      <c r="C66" s="9"/>
      <c r="D66" s="9"/>
      <c r="E66" s="9"/>
      <c r="F66" s="9"/>
      <c r="G66" s="9"/>
      <c r="H66" s="21"/>
      <c r="I66" s="20"/>
      <c r="J66" s="9"/>
      <c r="K66" s="9"/>
      <c r="L66" s="9"/>
      <c r="M66" s="9"/>
      <c r="N66" s="9"/>
      <c r="O66" s="21"/>
      <c r="W66" s="20"/>
      <c r="X66" s="9"/>
      <c r="Y66" s="9"/>
      <c r="Z66" s="9"/>
      <c r="AA66" s="9"/>
      <c r="AB66" s="9"/>
      <c r="AC66" s="21"/>
    </row>
  </sheetData>
  <mergeCells count="4">
    <mergeCell ref="B9:H9"/>
    <mergeCell ref="I9:O9"/>
    <mergeCell ref="P9:V9"/>
    <mergeCell ref="W9:AC9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7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</cols>
  <sheetData>
    <row r="4" spans="1:5" x14ac:dyDescent="0.25">
      <c r="B4" t="s">
        <v>32</v>
      </c>
    </row>
    <row r="8" spans="1:5" x14ac:dyDescent="0.25">
      <c r="B8" t="s">
        <v>18</v>
      </c>
      <c r="C8" t="s">
        <v>17</v>
      </c>
      <c r="D8" t="s">
        <v>15</v>
      </c>
      <c r="E8" t="s">
        <v>16</v>
      </c>
    </row>
    <row r="11" spans="1:5" x14ac:dyDescent="0.25">
      <c r="A11" s="16">
        <v>42532</v>
      </c>
      <c r="B11" s="17">
        <v>19958</v>
      </c>
      <c r="C11" s="17">
        <v>202862</v>
      </c>
      <c r="D11" s="17">
        <v>15041</v>
      </c>
      <c r="E11" s="17">
        <v>51809</v>
      </c>
    </row>
    <row r="12" spans="1:5" x14ac:dyDescent="0.25">
      <c r="A12" s="16">
        <v>42533</v>
      </c>
      <c r="B12" s="17">
        <v>19958</v>
      </c>
      <c r="C12" s="17">
        <v>202862</v>
      </c>
      <c r="D12" s="17">
        <v>15041</v>
      </c>
      <c r="E12" s="17">
        <v>51809</v>
      </c>
    </row>
    <row r="13" spans="1:5" x14ac:dyDescent="0.25">
      <c r="A13" s="16">
        <v>42534</v>
      </c>
      <c r="B13" s="17">
        <v>19958</v>
      </c>
      <c r="C13" s="17">
        <v>202862</v>
      </c>
      <c r="D13" s="17">
        <v>15041</v>
      </c>
      <c r="E13" s="17">
        <v>51809</v>
      </c>
    </row>
    <row r="14" spans="1:5" x14ac:dyDescent="0.25">
      <c r="A14" s="16">
        <v>42535</v>
      </c>
      <c r="B14" s="17">
        <v>19958</v>
      </c>
      <c r="C14" s="17">
        <v>202862</v>
      </c>
      <c r="D14" s="17">
        <v>15041</v>
      </c>
      <c r="E14" s="17">
        <v>51809</v>
      </c>
    </row>
    <row r="15" spans="1:5" x14ac:dyDescent="0.25">
      <c r="A15" s="16">
        <v>42536</v>
      </c>
      <c r="B15" s="17">
        <v>19958</v>
      </c>
      <c r="C15" s="17">
        <v>202862</v>
      </c>
      <c r="D15" s="17">
        <v>15041</v>
      </c>
      <c r="E15" s="17">
        <v>51809</v>
      </c>
    </row>
    <row r="16" spans="1:5" x14ac:dyDescent="0.25">
      <c r="A16" s="16">
        <v>42537</v>
      </c>
      <c r="B16" s="17">
        <v>19958</v>
      </c>
      <c r="C16" s="17">
        <v>202862</v>
      </c>
      <c r="D16" s="17">
        <v>15041</v>
      </c>
      <c r="E16" s="17">
        <v>51809</v>
      </c>
    </row>
    <row r="17" spans="1:5" x14ac:dyDescent="0.25">
      <c r="A17" s="16">
        <v>42538</v>
      </c>
      <c r="B17" s="17">
        <v>19958</v>
      </c>
      <c r="C17" s="17">
        <v>202862</v>
      </c>
      <c r="D17" s="17">
        <v>15041</v>
      </c>
      <c r="E17" s="17">
        <v>51809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8"/>
  <sheetViews>
    <sheetView workbookViewId="0">
      <selection activeCell="B10" sqref="B10"/>
    </sheetView>
  </sheetViews>
  <sheetFormatPr defaultRowHeight="15" x14ac:dyDescent="0.25"/>
  <cols>
    <col min="1" max="1" width="10.7109375" bestFit="1" customWidth="1"/>
    <col min="2" max="2" width="11.28515625" bestFit="1" customWidth="1"/>
    <col min="5" max="5" width="10.7109375" bestFit="1" customWidth="1"/>
    <col min="6" max="6" width="11.28515625" bestFit="1" customWidth="1"/>
    <col min="9" max="9" width="10.7109375" bestFit="1" customWidth="1"/>
    <col min="13" max="13" width="10.7109375" bestFit="1" customWidth="1"/>
    <col min="17" max="17" width="10.7109375" bestFit="1" customWidth="1"/>
    <col min="21" max="21" width="10.7109375" bestFit="1" customWidth="1"/>
  </cols>
  <sheetData>
    <row r="2" spans="1:21" x14ac:dyDescent="0.25">
      <c r="C2" t="s">
        <v>38</v>
      </c>
    </row>
    <row r="8" spans="1:21" x14ac:dyDescent="0.25">
      <c r="B8" s="52" t="s">
        <v>18</v>
      </c>
      <c r="C8" s="52"/>
      <c r="D8" s="52"/>
      <c r="E8" s="52"/>
      <c r="F8" s="52" t="s">
        <v>17</v>
      </c>
      <c r="G8" s="52"/>
      <c r="H8" s="52"/>
      <c r="I8" s="52"/>
      <c r="J8" s="52" t="s">
        <v>15</v>
      </c>
      <c r="K8" s="52"/>
      <c r="L8" s="52"/>
      <c r="M8" s="52"/>
      <c r="N8" s="52" t="s">
        <v>16</v>
      </c>
      <c r="O8" s="52"/>
      <c r="P8" s="52"/>
      <c r="Q8" s="52"/>
      <c r="R8" s="52" t="s">
        <v>37</v>
      </c>
      <c r="S8" s="52"/>
      <c r="T8" s="52"/>
      <c r="U8" s="52"/>
    </row>
    <row r="9" spans="1:21" x14ac:dyDescent="0.25">
      <c r="B9" s="36" t="s">
        <v>39</v>
      </c>
      <c r="C9" s="37" t="s">
        <v>34</v>
      </c>
      <c r="D9" s="37" t="s">
        <v>35</v>
      </c>
      <c r="E9" s="38" t="s">
        <v>36</v>
      </c>
      <c r="F9" s="36" t="s">
        <v>39</v>
      </c>
      <c r="G9" s="37" t="s">
        <v>34</v>
      </c>
      <c r="H9" s="37" t="s">
        <v>35</v>
      </c>
      <c r="I9" s="38" t="s">
        <v>36</v>
      </c>
      <c r="J9" s="15" t="s">
        <v>33</v>
      </c>
      <c r="K9" s="15" t="s">
        <v>34</v>
      </c>
      <c r="L9" s="15" t="s">
        <v>35</v>
      </c>
      <c r="M9" s="15" t="s">
        <v>36</v>
      </c>
      <c r="N9" s="15" t="s">
        <v>33</v>
      </c>
      <c r="O9" s="15" t="s">
        <v>34</v>
      </c>
      <c r="P9" s="15" t="s">
        <v>35</v>
      </c>
      <c r="Q9" s="15" t="s">
        <v>36</v>
      </c>
      <c r="R9" s="15" t="s">
        <v>33</v>
      </c>
      <c r="S9" s="15" t="s">
        <v>34</v>
      </c>
      <c r="T9" s="15" t="s">
        <v>35</v>
      </c>
      <c r="U9" s="15" t="s">
        <v>36</v>
      </c>
    </row>
    <row r="10" spans="1:21" x14ac:dyDescent="0.25">
      <c r="B10" s="39"/>
      <c r="C10" s="9"/>
      <c r="D10" s="9"/>
      <c r="E10" s="40"/>
      <c r="F10" s="39"/>
      <c r="G10" s="9"/>
      <c r="H10" s="9"/>
      <c r="I10" s="40"/>
    </row>
    <row r="11" spans="1:21" x14ac:dyDescent="0.25">
      <c r="A11" s="16">
        <v>42532</v>
      </c>
      <c r="B11" s="41">
        <v>13320</v>
      </c>
      <c r="C11" s="42">
        <v>0.76250000000000007</v>
      </c>
      <c r="D11" s="43">
        <v>17791</v>
      </c>
      <c r="E11" s="44">
        <v>41676</v>
      </c>
      <c r="F11" s="41">
        <v>39442</v>
      </c>
      <c r="G11" s="42">
        <v>0.76666666666666661</v>
      </c>
      <c r="H11" s="43">
        <v>51894</v>
      </c>
      <c r="I11" s="44">
        <v>42025</v>
      </c>
      <c r="J11" s="17">
        <v>5648</v>
      </c>
      <c r="K11" s="19">
        <v>1.7361111111111112E-2</v>
      </c>
      <c r="L11" s="17">
        <v>6492</v>
      </c>
      <c r="M11" s="16">
        <v>42298</v>
      </c>
      <c r="N11" s="17">
        <v>11542</v>
      </c>
      <c r="O11" s="19">
        <v>0.75694444444444453</v>
      </c>
      <c r="P11" s="17">
        <v>12473</v>
      </c>
      <c r="Q11" s="16">
        <v>42341</v>
      </c>
      <c r="R11" s="17">
        <v>69388</v>
      </c>
      <c r="S11" s="19">
        <v>0.76666666666666661</v>
      </c>
      <c r="T11" s="17">
        <v>85708</v>
      </c>
      <c r="U11" s="16">
        <v>41675</v>
      </c>
    </row>
    <row r="12" spans="1:21" x14ac:dyDescent="0.25">
      <c r="A12" s="16">
        <v>42533</v>
      </c>
      <c r="B12" s="41">
        <v>12200</v>
      </c>
      <c r="C12" s="42">
        <v>0.76458333333333339</v>
      </c>
      <c r="D12" s="9"/>
      <c r="E12" s="40"/>
      <c r="F12" s="41">
        <v>36189</v>
      </c>
      <c r="G12" s="42">
        <v>0.7597222222222223</v>
      </c>
      <c r="H12" s="43"/>
      <c r="I12" s="40"/>
      <c r="J12" s="17">
        <v>5324</v>
      </c>
      <c r="K12" s="19">
        <v>2.4999999999999998E-2</v>
      </c>
      <c r="L12" s="17"/>
      <c r="N12" s="17">
        <v>10655</v>
      </c>
      <c r="O12" s="19">
        <v>0.7597222222222223</v>
      </c>
      <c r="P12" s="17"/>
      <c r="R12" s="17">
        <v>63637</v>
      </c>
      <c r="S12" s="19">
        <v>0.76666666666666661</v>
      </c>
    </row>
    <row r="13" spans="1:21" x14ac:dyDescent="0.25">
      <c r="A13" s="16">
        <v>42534</v>
      </c>
      <c r="B13" s="41">
        <v>13736</v>
      </c>
      <c r="C13" s="42">
        <v>0.76250000000000007</v>
      </c>
      <c r="D13" s="9"/>
      <c r="E13" s="40"/>
      <c r="F13" s="41">
        <v>39806</v>
      </c>
      <c r="G13" s="42">
        <v>0.7631944444444444</v>
      </c>
      <c r="H13" s="43"/>
      <c r="I13" s="40"/>
      <c r="J13" s="17">
        <v>5626</v>
      </c>
      <c r="K13" s="19">
        <v>0.61458333333333337</v>
      </c>
      <c r="L13" s="17"/>
      <c r="N13" s="17">
        <v>11125</v>
      </c>
      <c r="O13" s="19">
        <v>0.60555555555555551</v>
      </c>
      <c r="P13" s="17"/>
      <c r="R13" s="17">
        <v>69319</v>
      </c>
      <c r="S13" s="19">
        <v>0.7631944444444444</v>
      </c>
    </row>
    <row r="14" spans="1:21" x14ac:dyDescent="0.25">
      <c r="A14" s="16">
        <v>42535</v>
      </c>
      <c r="B14" s="41">
        <v>13675</v>
      </c>
      <c r="C14" s="42">
        <v>0.76388888888888884</v>
      </c>
      <c r="D14" s="9"/>
      <c r="E14" s="40"/>
      <c r="F14" s="41">
        <v>40610</v>
      </c>
      <c r="G14" s="42">
        <v>0.7597222222222223</v>
      </c>
      <c r="H14" s="43"/>
      <c r="I14" s="40"/>
      <c r="J14" s="17">
        <v>5793</v>
      </c>
      <c r="K14" s="19">
        <v>0.62013888888888891</v>
      </c>
      <c r="L14" s="17"/>
      <c r="N14" s="17">
        <v>10735</v>
      </c>
      <c r="O14" s="19">
        <v>0.60416666666666663</v>
      </c>
      <c r="P14" s="17"/>
      <c r="R14" s="17">
        <v>69796</v>
      </c>
      <c r="S14" s="19">
        <v>0.76388888888888884</v>
      </c>
    </row>
    <row r="15" spans="1:21" x14ac:dyDescent="0.25">
      <c r="A15" s="16">
        <v>42536</v>
      </c>
      <c r="B15" s="41">
        <v>13441</v>
      </c>
      <c r="C15" s="42">
        <v>0.76388888888888884</v>
      </c>
      <c r="D15" s="9"/>
      <c r="E15" s="40"/>
      <c r="F15" s="41">
        <v>41216</v>
      </c>
      <c r="G15" s="42">
        <v>0.77430555555555547</v>
      </c>
      <c r="H15" s="43"/>
      <c r="I15" s="40"/>
      <c r="J15" s="17">
        <v>5758</v>
      </c>
      <c r="K15" s="19">
        <v>0.62986111111111109</v>
      </c>
      <c r="L15" s="17"/>
      <c r="N15" s="17">
        <v>11129</v>
      </c>
      <c r="O15" s="19">
        <v>0.61736111111111114</v>
      </c>
      <c r="P15" s="17"/>
      <c r="R15" s="17">
        <v>70522</v>
      </c>
      <c r="S15" s="19">
        <v>0.76388888888888884</v>
      </c>
    </row>
    <row r="16" spans="1:21" x14ac:dyDescent="0.25">
      <c r="A16" s="16">
        <v>42537</v>
      </c>
      <c r="B16" s="41">
        <v>13416</v>
      </c>
      <c r="C16" s="42">
        <v>0.76250000000000007</v>
      </c>
      <c r="D16" s="9"/>
      <c r="E16" s="40"/>
      <c r="F16" s="41">
        <v>41513</v>
      </c>
      <c r="G16" s="42">
        <v>0.7597222222222223</v>
      </c>
      <c r="H16" s="43"/>
      <c r="I16" s="40"/>
      <c r="J16" s="17">
        <v>5902</v>
      </c>
      <c r="K16" s="19">
        <v>0.63055555555555554</v>
      </c>
      <c r="L16" s="17"/>
      <c r="N16" s="17">
        <v>10971</v>
      </c>
      <c r="O16" s="19">
        <v>0.61458333333333337</v>
      </c>
      <c r="P16" s="17"/>
      <c r="R16" s="17">
        <v>70738</v>
      </c>
      <c r="S16" s="19">
        <v>0.7597222222222223</v>
      </c>
    </row>
    <row r="17" spans="1:19" x14ac:dyDescent="0.25">
      <c r="A17" s="16">
        <v>42538</v>
      </c>
      <c r="B17" s="45">
        <v>13234</v>
      </c>
      <c r="C17" s="46">
        <v>0.47152777777777777</v>
      </c>
      <c r="D17" s="47"/>
      <c r="E17" s="48"/>
      <c r="F17" s="45">
        <v>40886</v>
      </c>
      <c r="G17" s="46">
        <v>0.7680555555555556</v>
      </c>
      <c r="H17" s="49"/>
      <c r="I17" s="48"/>
      <c r="J17" s="17">
        <v>5926</v>
      </c>
      <c r="K17" s="19">
        <v>0.63750000000000007</v>
      </c>
      <c r="L17" s="17"/>
      <c r="N17" s="17">
        <v>11032</v>
      </c>
      <c r="O17" s="19">
        <v>0.44236111111111115</v>
      </c>
      <c r="P17" s="17"/>
      <c r="R17" s="17">
        <v>69894</v>
      </c>
      <c r="S17" s="19">
        <v>0.76458333333333339</v>
      </c>
    </row>
    <row r="18" spans="1:19" x14ac:dyDescent="0.25">
      <c r="B18" s="17"/>
      <c r="F18" s="17"/>
      <c r="H18" s="17"/>
      <c r="J18" s="17"/>
      <c r="L18" s="17"/>
      <c r="N18" s="17"/>
      <c r="P18" s="17"/>
      <c r="R18" s="17"/>
    </row>
  </sheetData>
  <mergeCells count="5">
    <mergeCell ref="B8:E8"/>
    <mergeCell ref="F8:I8"/>
    <mergeCell ref="J8:M8"/>
    <mergeCell ref="N8:Q8"/>
    <mergeCell ref="R8:U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Demanda DECOMP</vt:lpstr>
      <vt:lpstr>IPDO Pag 1</vt:lpstr>
      <vt:lpstr>Acomp Carga</vt:lpstr>
      <vt:lpstr>IPDO Pag 2</vt:lpstr>
      <vt:lpstr>Acomp ENA</vt:lpstr>
      <vt:lpstr>IPDO Pag 3</vt:lpstr>
      <vt:lpstr>IPDO Pag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Claudio Siervi</cp:lastModifiedBy>
  <dcterms:created xsi:type="dcterms:W3CDTF">2016-06-21T02:27:16Z</dcterms:created>
  <dcterms:modified xsi:type="dcterms:W3CDTF">2016-07-27T21:03:46Z</dcterms:modified>
</cp:coreProperties>
</file>