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nin\OneDrive\Documentos\RaizenTest\"/>
    </mc:Choice>
  </mc:AlternateContent>
  <xr:revisionPtr revIDLastSave="0" documentId="8_{A7C582B7-BD6D-41EA-A116-3A85AF78256F}" xr6:coauthVersionLast="47" xr6:coauthVersionMax="47" xr10:uidLastSave="{00000000-0000-0000-0000-000000000000}"/>
  <bookViews>
    <workbookView xWindow="180" yWindow="315" windowWidth="28800" windowHeight="15345" tabRatio="601" xr2:uid="{EE69608B-1C05-4C3B-8D98-44CC945B832C}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<sst xmlns="http://schemas.openxmlformats.org/spreadsheetml/2006/main" count="393" uniqueCount="76">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</sst>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7E1F-48DF-BEBF-0EEF4B01F997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7E1F-48DF-BEBF-0EEF4B01F997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7E1F-48DF-BEBF-0EEF4B01F997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7E1F-48DF-BEBF-0EEF4B01F997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7E1F-48DF-BEBF-0EEF4B01F997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7E1F-48DF-BEBF-0EEF4B01F997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7E1F-48DF-BEBF-0EEF4B01F997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7E1F-48DF-BEBF-0EEF4B01F997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1F-48DF-BEBF-0EEF4B01F997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1F-48DF-BEBF-0EEF4B01F997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1F-48DF-BEBF-0EEF4B01F997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1F-48DF-BEBF-0EEF4B01F997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1F-48DF-BEBF-0EEF4B01F997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1F-48DF-BEBF-0EEF4B01F997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1F-48DF-BEBF-0EEF4B01F997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1F-48DF-BEBF-0EEF4B01F997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1F-48DF-BEBF-0EEF4B01F997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1F-48DF-BEBF-0EEF4B01F997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1F-48DF-BEBF-0EEF4B01F997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1F-48DF-BEBF-0EEF4B01F997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1F-48DF-BEBF-0EEF4B01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42864"/>
        <c:axId val="1"/>
      </c:barChart>
      <c:catAx>
        <c:axId val="41314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3142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46715215476392"/>
          <c:y val="4.4945412748295582E-2"/>
          <c:w val="0.6292969172004796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1-4887-86AD-F5224C5845AD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1-4887-86AD-F5224C5845AD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1-4887-86AD-F5224C5845AD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1-4887-86AD-F5224C5845AD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1-4887-86AD-F5224C5845AD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61-4887-86AD-F5224C5845AD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61-4887-86AD-F5224C5845AD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61-4887-86AD-F5224C5845AD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61-4887-86AD-F5224C5845AD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61-4887-86AD-F5224C5845AD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61-4887-86AD-F5224C5845AD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61-4887-86AD-F5224C5845AD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61-4887-86AD-F5224C5845AD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61-4887-86AD-F5224C5845AD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61-4887-86AD-F5224C5845AD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61-4887-86AD-F5224C5845AD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61-4887-86AD-F5224C5845AD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61-4887-86AD-F5224C5845AD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61-4887-86AD-F5224C5845AD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61-4887-86AD-F5224C5845AD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61-4887-86AD-F5224C58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796544"/>
        <c:axId val="1"/>
      </c:barChart>
      <c:catAx>
        <c:axId val="4137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379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70491331887058"/>
          <c:y val="4.8509090368010307E-2"/>
          <c:w val="0.62969616320391808"/>
          <c:h val="7.8360838286785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293-BDA1-776243C3D57F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F-4293-BDA1-776243C3D57F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F-4293-BDA1-776243C3D57F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F-4293-BDA1-776243C3D57F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F-4293-BDA1-776243C3D57F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F-4293-BDA1-776243C3D57F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F-4293-BDA1-776243C3D57F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F-4293-BDA1-776243C3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97360"/>
        <c:axId val="1"/>
      </c:barChart>
      <c:catAx>
        <c:axId val="4144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4497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4692365036889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9-4776-A19C-F2A467133E2F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9-4776-A19C-F2A467133E2F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9-4776-A19C-F2A467133E2F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9-4776-A19C-F2A467133E2F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9-4776-A19C-F2A467133E2F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D9-4776-A19C-F2A467133E2F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D9-4776-A19C-F2A467133E2F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D9-4776-A19C-F2A46713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598448"/>
        <c:axId val="1"/>
      </c:barChart>
      <c:catAx>
        <c:axId val="4145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459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67179176608876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0E9-A76B-FE56FB5640B2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5-40E9-A76B-FE56FB5640B2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5-40E9-A76B-FE56FB5640B2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5-40E9-A76B-FE56FB5640B2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5-40E9-A76B-FE56FB5640B2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5-40E9-A76B-FE56FB5640B2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5-40E9-A76B-FE56FB5640B2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5-40E9-A76B-FE56FB5640B2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5-40E9-A76B-FE56FB5640B2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35-40E9-A76B-FE56FB5640B2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35-40E9-A76B-FE56FB56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12544"/>
        <c:axId val="1"/>
      </c:barChart>
      <c:catAx>
        <c:axId val="4147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4712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24765188251477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4-4997-B78B-DBDBE27030E4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4-4997-B78B-DBDBE27030E4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4-4997-B78B-DBDBE27030E4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4-4997-B78B-DBDBE27030E4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4-4997-B78B-DBDBE27030E4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B4-4997-B78B-DBDBE27030E4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4-4997-B78B-DBDBE27030E4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B4-4997-B78B-DBDBE27030E4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B4-4997-B78B-DBDBE27030E4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B4-4997-B78B-DBDBE27030E4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B4-4997-B78B-DBDBE270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968112"/>
        <c:axId val="1"/>
      </c:barChart>
      <c:catAx>
        <c:axId val="41496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4968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540432566900823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A-47CC-B7DF-EB89277B35B0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A-47CC-B7DF-EB89277B35B0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A-47CC-B7DF-EB89277B35B0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A-47CC-B7DF-EB89277B35B0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A-47CC-B7DF-EB89277B35B0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A-47CC-B7DF-EB89277B35B0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5A-47CC-B7DF-EB89277B35B0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5A-47CC-B7DF-EB89277B35B0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5A-47CC-B7DF-EB89277B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33072"/>
        <c:axId val="1"/>
      </c:barChart>
      <c:catAx>
        <c:axId val="4151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15133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2436314873011515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D9B-A2D0-F7D900DF161D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8-4D9B-A2D0-F7D900DF161D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8-4D9B-A2D0-F7D900DF161D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8-4D9B-A2D0-F7D900DF161D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8-4D9B-A2D0-F7D900DF161D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8-4D9B-A2D0-F7D900DF161D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8-4D9B-A2D0-F7D900DF161D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8-4D9B-A2D0-F7D900DF161D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8-4D9B-A2D0-F7D900DF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950832"/>
        <c:axId val="1"/>
      </c:barChart>
      <c:catAx>
        <c:axId val="8319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31950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F-48B1-A90D-050F74EBB3BC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F-48B1-A90D-050F74EBB3BC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F-48B1-A90D-050F74EBB3BC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F-48B1-A90D-050F74EBB3BC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F-48B1-A90D-050F74EBB3BC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0F-48B1-A90D-050F74EBB3BC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F-48B1-A90D-050F74EBB3BC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0F-48B1-A90D-050F74EBB3BC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0F-48B1-A90D-050F74EB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950352"/>
        <c:axId val="1"/>
      </c:barChart>
      <c:catAx>
        <c:axId val="83195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31950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51</xdr:row>
      <xdr:rowOff>0</xdr:rowOff>
    </xdr:from>
    <xdr:to>
      <xdr:col>41</xdr:col>
      <xdr:colOff>466725</xdr:colOff>
      <xdr:row>65</xdr:row>
      <xdr:rowOff>161925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41F83CCF-2B53-BD1A-3898-54C66B26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91</xdr:row>
      <xdr:rowOff>0</xdr:rowOff>
    </xdr:from>
    <xdr:to>
      <xdr:col>41</xdr:col>
      <xdr:colOff>419100</xdr:colOff>
      <xdr:row>106</xdr:row>
      <xdr:rowOff>9525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AEA6BC11-97D2-7DD5-769C-4B53D0736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8978F31F-10A9-20D0-9336-68EE40B4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66675</xdr:colOff>
      <xdr:row>131</xdr:row>
      <xdr:rowOff>0</xdr:rowOff>
    </xdr:from>
    <xdr:to>
      <xdr:col>41</xdr:col>
      <xdr:colOff>466725</xdr:colOff>
      <xdr:row>145</xdr:row>
      <xdr:rowOff>161925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23E8370B-062D-98F3-AC08-60DB65776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169</xdr:row>
      <xdr:rowOff>0</xdr:rowOff>
    </xdr:from>
    <xdr:to>
      <xdr:col>41</xdr:col>
      <xdr:colOff>466725</xdr:colOff>
      <xdr:row>183</xdr:row>
      <xdr:rowOff>161925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46CE32CF-9598-69C9-A0FF-A777561E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</xdr:colOff>
      <xdr:row>208</xdr:row>
      <xdr:rowOff>0</xdr:rowOff>
    </xdr:from>
    <xdr:to>
      <xdr:col>41</xdr:col>
      <xdr:colOff>466725</xdr:colOff>
      <xdr:row>222</xdr:row>
      <xdr:rowOff>161925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16FB5C66-C5B5-EDD7-3317-CE44BCB1F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</xdr:colOff>
      <xdr:row>244</xdr:row>
      <xdr:rowOff>0</xdr:rowOff>
    </xdr:from>
    <xdr:to>
      <xdr:col>41</xdr:col>
      <xdr:colOff>466725</xdr:colOff>
      <xdr:row>258</xdr:row>
      <xdr:rowOff>161925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B282D546-F436-D83A-DE20-834C6729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1682E9F2-E423-A85F-2A8E-DE4C80ED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5E3DBADD-B226-DB3C-1391-E611D18F4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7657342A-E05C-58E1-2B82-AB1E5EF3B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221296299" createdVersion="1" refreshedVersion="4" recordCount="4536" upgradeOnRefresh="1" xr:uid="{B53D0CCD-99AF-4CA0-B6D2-C0850B7D3C0D}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347106483" createdVersion="1" refreshedVersion="4" recordCount="1080" upgradeOnRefresh="1" xr:uid="{5E5BFCF9-FEB1-4E5E-8E1D-51B74F1024F4}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470254627" createdVersion="1" refreshedVersion="4" recordCount="594" upgradeOnRefresh="1" xr:uid="{BCA21434-5A9C-4E0B-A3F7-AD5C73C8ECFD}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531597221" createdVersion="1" refreshedVersion="4" recordCount="729" upgradeOnRefresh="1" xr:uid="{CEB97111-F919-438B-A2C4-62F2EA156263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9624537037" createdVersion="1" refreshedVersion="4" recordCount="729" upgradeOnRefresh="1" xr:uid="{8EDC1F5A-A5F8-411D-91EE-A1323A812519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9697337963" createdVersion="1" refreshedVersion="4" recordCount="729" upgradeOnRefresh="1" xr:uid="{19A2EACC-834E-4AA9-8784-AFF89ED2B03E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611D3-CB38-47D6-BD2A-91EDD2D280E7}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6C09D-F0BA-47F1-9848-F137DEFD7F4C}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89DF4-661D-466F-9E9C-000963C384BD}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DEF05-1BDF-4C41-A35A-E38E7AC85CB3}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C048E-41CA-4985-B859-E5BCA6934D95}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FCD62-4B00-48F0-BEDF-9FD4326D5A6E}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49021-E33A-4774-AE30-55C8C8CA2412}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0E6B7-339A-4A6E-AB90-B7D695C85A06}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B7E08-1BC1-4D5D-985B-F63D4ECB67DE}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5A45-5DDC-4B23-8ED7-9ADE862F8707}">
  <dimension ref="B7:Z383"/>
  <sheetViews>
    <sheetView tabSelected="1" topLeftCell="B3" zoomScale="70" zoomScaleNormal="70" workbookViewId="0">
      <selection activeCell="B27" sqref="B27"/>
    </sheetView>
  </sheetViews>
  <sheetFormatPr defaultColWidth="13.7109375" defaultRowHeight="12.75" x14ac:dyDescent="0.2"/>
  <cols>
    <col min="1" max="1" width="13.7109375" style="1"/>
    <col min="2" max="2" width="20.5703125" style="1" bestFit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16384" width="13.7109375" style="1"/>
  </cols>
  <sheetData>
    <row r="7" spans="2:2" ht="15.75" x14ac:dyDescent="0.25">
      <c r="B7" s="2" t="s">
        <v>27</v>
      </c>
    </row>
    <row r="8" spans="2:2" ht="15.75" x14ac:dyDescent="0.25">
      <c r="B8" s="2" t="s">
        <v>75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25" x14ac:dyDescent="0.3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.25" x14ac:dyDescent="0.3">
      <c r="B23" s="29" t="s">
        <v>31</v>
      </c>
    </row>
    <row r="24" spans="2:11" hidden="1" x14ac:dyDescent="0.2"/>
    <row r="25" spans="2:11" hidden="1" x14ac:dyDescent="0.2"/>
    <row r="27" spans="2:11" ht="18" x14ac:dyDescent="0.2">
      <c r="B27" s="15" t="s">
        <v>16</v>
      </c>
    </row>
    <row r="28" spans="2:11" ht="16.5" x14ac:dyDescent="0.2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2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25">
      <c r="B30" s="3" t="s">
        <v>51</v>
      </c>
      <c r="C30" s="4"/>
    </row>
    <row r="31" spans="2:11" ht="15.75" hidden="1" x14ac:dyDescent="0.25">
      <c r="B31" s="19"/>
      <c r="C31" s="4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3" t="s">
        <v>52</v>
      </c>
    </row>
    <row r="36" spans="2:26" ht="16.5" x14ac:dyDescent="0.25">
      <c r="B36" s="3" t="s">
        <v>53</v>
      </c>
    </row>
    <row r="37" spans="2:26" ht="16.5" x14ac:dyDescent="0.25">
      <c r="B37" s="3" t="s">
        <v>54</v>
      </c>
    </row>
    <row r="38" spans="2:26" ht="16.5" x14ac:dyDescent="0.25">
      <c r="B38" s="3" t="s">
        <v>55</v>
      </c>
    </row>
    <row r="39" spans="2:26" ht="16.5" x14ac:dyDescent="0.25">
      <c r="B39" s="3" t="s">
        <v>56</v>
      </c>
    </row>
    <row r="40" spans="2:26" ht="16.5" x14ac:dyDescent="0.25">
      <c r="B40" s="3" t="s">
        <v>57</v>
      </c>
    </row>
    <row r="42" spans="2:26" ht="18" x14ac:dyDescent="0.25">
      <c r="B42" s="32" t="s">
        <v>71</v>
      </c>
    </row>
    <row r="44" spans="2:26" ht="18" x14ac:dyDescent="0.25">
      <c r="B44" s="5" t="s">
        <v>58</v>
      </c>
    </row>
    <row r="45" spans="2:26" ht="15.75" x14ac:dyDescent="0.25">
      <c r="B45" s="2" t="s">
        <v>24</v>
      </c>
    </row>
    <row r="47" spans="2:26" x14ac:dyDescent="0.2">
      <c r="B47" s="6" t="str">
        <f>IF(C49="(Tudo)","BRASIL",C49)</f>
        <v>BRASIL</v>
      </c>
      <c r="G47" s="16"/>
    </row>
    <row r="48" spans="2:26" x14ac:dyDescent="0.2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2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2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2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2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2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2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2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2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2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2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2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2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2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25" x14ac:dyDescent="0.2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">
      <c r="B71" s="27" t="s">
        <v>43</v>
      </c>
      <c r="E71" s="11"/>
      <c r="F71" s="11"/>
      <c r="G71" s="11"/>
      <c r="W71" s="11"/>
    </row>
    <row r="72" spans="2:26" x14ac:dyDescent="0.2">
      <c r="B72" s="27" t="s">
        <v>72</v>
      </c>
      <c r="E72" s="11"/>
      <c r="F72" s="11"/>
      <c r="G72" s="11"/>
      <c r="W72" s="11"/>
    </row>
    <row r="73" spans="2:26" x14ac:dyDescent="0.2">
      <c r="B73" s="27" t="s">
        <v>46</v>
      </c>
      <c r="E73" s="11"/>
      <c r="F73" s="11"/>
      <c r="G73" s="11"/>
      <c r="W73" s="11"/>
    </row>
    <row r="74" spans="2:26" x14ac:dyDescent="0.2">
      <c r="B74" s="27" t="s">
        <v>69</v>
      </c>
      <c r="E74" s="11"/>
      <c r="F74" s="11"/>
      <c r="G74" s="11"/>
    </row>
    <row r="75" spans="2:26" x14ac:dyDescent="0.2">
      <c r="B75" s="27" t="s">
        <v>70</v>
      </c>
      <c r="E75" s="11"/>
      <c r="F75" s="11"/>
      <c r="G75" s="11"/>
    </row>
    <row r="76" spans="2:26" s="27" customFormat="1" ht="14.25" x14ac:dyDescent="0.2">
      <c r="B76" s="10" t="s">
        <v>41</v>
      </c>
      <c r="E76" s="31"/>
      <c r="F76" s="31"/>
      <c r="G76" s="31"/>
    </row>
    <row r="77" spans="2:26" ht="14.25" x14ac:dyDescent="0.2">
      <c r="B77" s="10" t="s">
        <v>68</v>
      </c>
    </row>
    <row r="78" spans="2:26" ht="14.25" x14ac:dyDescent="0.2">
      <c r="B78" s="10"/>
    </row>
    <row r="80" spans="2:26" ht="16.5" x14ac:dyDescent="0.25">
      <c r="B80" s="12" t="s">
        <v>14</v>
      </c>
    </row>
    <row r="84" spans="2:26" ht="18" x14ac:dyDescent="0.25">
      <c r="B84" s="5" t="s">
        <v>59</v>
      </c>
    </row>
    <row r="85" spans="2:26" ht="15.75" x14ac:dyDescent="0.25">
      <c r="B85" s="2" t="s">
        <v>23</v>
      </c>
    </row>
    <row r="87" spans="2:26" x14ac:dyDescent="0.2">
      <c r="B87" s="6" t="str">
        <f>IF(C89="(Tudo)","BRASIL",C89)</f>
        <v>BRASIL</v>
      </c>
    </row>
    <row r="88" spans="2:26" x14ac:dyDescent="0.2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">
      <c r="B90" s="37" t="s">
        <v>22</v>
      </c>
      <c r="C90" s="38" t="s">
        <v>28</v>
      </c>
      <c r="G90" s="11"/>
      <c r="Z90" s="14" t="s">
        <v>15</v>
      </c>
    </row>
    <row r="91" spans="2:26" x14ac:dyDescent="0.2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2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2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2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2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2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2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2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2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2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2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2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2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">
      <c r="B107" s="30" t="s">
        <v>34</v>
      </c>
    </row>
    <row r="108" spans="2:24" x14ac:dyDescent="0.2">
      <c r="B108" s="9" t="s">
        <v>36</v>
      </c>
      <c r="W108" s="16"/>
    </row>
    <row r="109" spans="2:24" x14ac:dyDescent="0.2">
      <c r="B109" s="22" t="s">
        <v>37</v>
      </c>
      <c r="W109" s="16"/>
    </row>
    <row r="110" spans="2:24" ht="14.25" x14ac:dyDescent="0.2">
      <c r="B110" s="27" t="s">
        <v>42</v>
      </c>
      <c r="W110" s="16"/>
    </row>
    <row r="111" spans="2:24" x14ac:dyDescent="0.2">
      <c r="B111" s="27" t="s">
        <v>43</v>
      </c>
      <c r="W111" s="16"/>
    </row>
    <row r="112" spans="2:24" x14ac:dyDescent="0.2">
      <c r="B112" s="27" t="str">
        <f>B72</f>
        <v xml:space="preserve">                  5) Dados atualizados 30 de outubro de 2020.</v>
      </c>
      <c r="W112" s="16"/>
    </row>
    <row r="113" spans="2:26" x14ac:dyDescent="0.2">
      <c r="B113" s="27" t="s">
        <v>46</v>
      </c>
      <c r="W113" s="16"/>
    </row>
    <row r="114" spans="2:26" x14ac:dyDescent="0.2">
      <c r="B114" s="27" t="s">
        <v>69</v>
      </c>
    </row>
    <row r="115" spans="2:26" x14ac:dyDescent="0.2">
      <c r="B115" s="27" t="s">
        <v>70</v>
      </c>
    </row>
    <row r="116" spans="2:26" ht="14.25" x14ac:dyDescent="0.2">
      <c r="B116" s="10" t="s">
        <v>41</v>
      </c>
    </row>
    <row r="117" spans="2:26" ht="14.25" x14ac:dyDescent="0.2">
      <c r="B117" s="10" t="s">
        <v>68</v>
      </c>
    </row>
    <row r="118" spans="2:26" ht="14.25" x14ac:dyDescent="0.2">
      <c r="B118" s="10"/>
    </row>
    <row r="120" spans="2:26" ht="16.5" x14ac:dyDescent="0.25">
      <c r="B120" s="12" t="s">
        <v>14</v>
      </c>
    </row>
    <row r="124" spans="2:26" ht="18" x14ac:dyDescent="0.25">
      <c r="B124" s="5" t="s">
        <v>60</v>
      </c>
    </row>
    <row r="125" spans="2:26" ht="15.75" x14ac:dyDescent="0.25">
      <c r="B125" s="2" t="s">
        <v>24</v>
      </c>
    </row>
    <row r="127" spans="2:26" x14ac:dyDescent="0.2">
      <c r="B127" s="6" t="str">
        <f>IF(C129="(Tudo)","BRASIL",C129)</f>
        <v>BRASIL</v>
      </c>
      <c r="G127" s="16"/>
    </row>
    <row r="128" spans="2:26" x14ac:dyDescent="0.2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2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2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2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2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2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2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2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2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2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2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2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2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2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4.25" x14ac:dyDescent="0.2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">
      <c r="B152" s="27" t="s">
        <v>47</v>
      </c>
      <c r="E152" s="11"/>
      <c r="F152" s="11"/>
      <c r="G152" s="11"/>
    </row>
    <row r="153" spans="2:26" x14ac:dyDescent="0.2">
      <c r="B153" s="27" t="s">
        <v>69</v>
      </c>
      <c r="E153" s="11"/>
      <c r="F153" s="11"/>
      <c r="G153" s="11"/>
    </row>
    <row r="154" spans="2:26" x14ac:dyDescent="0.2">
      <c r="B154" s="27" t="s">
        <v>70</v>
      </c>
      <c r="E154" s="11"/>
      <c r="F154" s="11"/>
      <c r="G154" s="11"/>
    </row>
    <row r="155" spans="2:26" ht="14.25" x14ac:dyDescent="0.2">
      <c r="B155" s="10" t="s">
        <v>41</v>
      </c>
      <c r="E155" s="11"/>
      <c r="F155" s="11"/>
      <c r="G155" s="11"/>
    </row>
    <row r="156" spans="2:26" ht="14.25" x14ac:dyDescent="0.2">
      <c r="B156" s="10" t="s">
        <v>68</v>
      </c>
    </row>
    <row r="159" spans="2:26" ht="16.5" x14ac:dyDescent="0.25">
      <c r="B159" s="12" t="s">
        <v>14</v>
      </c>
    </row>
    <row r="162" spans="2:26" ht="18" x14ac:dyDescent="0.25">
      <c r="B162" s="5" t="s">
        <v>61</v>
      </c>
    </row>
    <row r="163" spans="2:26" ht="15.75" x14ac:dyDescent="0.25">
      <c r="B163" s="2" t="s">
        <v>23</v>
      </c>
    </row>
    <row r="165" spans="2:26" x14ac:dyDescent="0.2">
      <c r="B165" s="6" t="str">
        <f>IF(C167="(Tudo)","BRASIL",C167)</f>
        <v>BRASIL</v>
      </c>
      <c r="G165" s="16"/>
    </row>
    <row r="166" spans="2:26" x14ac:dyDescent="0.2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2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2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2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2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2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2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2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2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2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2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2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2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2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4.25" x14ac:dyDescent="0.2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">
      <c r="B190" s="27" t="s">
        <v>47</v>
      </c>
      <c r="E190" s="11"/>
      <c r="F190" s="11"/>
      <c r="G190" s="11"/>
    </row>
    <row r="191" spans="2:26" x14ac:dyDescent="0.2">
      <c r="B191" s="27" t="s">
        <v>69</v>
      </c>
      <c r="E191" s="11"/>
      <c r="F191" s="11"/>
      <c r="G191" s="11"/>
    </row>
    <row r="192" spans="2:26" x14ac:dyDescent="0.2">
      <c r="B192" s="27" t="s">
        <v>70</v>
      </c>
      <c r="E192" s="11"/>
      <c r="F192" s="11"/>
      <c r="G192" s="11"/>
    </row>
    <row r="193" spans="2:26" ht="14.25" x14ac:dyDescent="0.2">
      <c r="B193" s="10" t="s">
        <v>41</v>
      </c>
      <c r="E193" s="11"/>
      <c r="F193" s="11"/>
      <c r="G193" s="11"/>
    </row>
    <row r="194" spans="2:26" ht="14.25" x14ac:dyDescent="0.2">
      <c r="B194" s="10" t="s">
        <v>68</v>
      </c>
    </row>
    <row r="197" spans="2:26" ht="16.5" x14ac:dyDescent="0.25">
      <c r="B197" s="12" t="s">
        <v>14</v>
      </c>
    </row>
    <row r="201" spans="2:26" ht="18" x14ac:dyDescent="0.25">
      <c r="B201" s="5" t="s">
        <v>62</v>
      </c>
    </row>
    <row r="202" spans="2:26" ht="15.75" x14ac:dyDescent="0.25">
      <c r="B202" s="2" t="s">
        <v>24</v>
      </c>
    </row>
    <row r="204" spans="2:26" x14ac:dyDescent="0.2">
      <c r="B204" s="6" t="str">
        <f>IF(C206="(Tudo)","BRASIL",C206)</f>
        <v>BRASIL</v>
      </c>
      <c r="G204" s="16"/>
    </row>
    <row r="205" spans="2:26" x14ac:dyDescent="0.2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2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2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2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2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2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2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2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2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2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2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2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2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2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4.25" x14ac:dyDescent="0.2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25" x14ac:dyDescent="0.2">
      <c r="B229" s="10" t="s">
        <v>41</v>
      </c>
      <c r="E229" s="11"/>
      <c r="F229" s="11"/>
      <c r="G229" s="11"/>
    </row>
    <row r="230" spans="2:26" ht="14.25" x14ac:dyDescent="0.2">
      <c r="B230" s="10" t="s">
        <v>68</v>
      </c>
    </row>
    <row r="233" spans="2:26" ht="16.5" x14ac:dyDescent="0.25">
      <c r="B233" s="12" t="s">
        <v>14</v>
      </c>
    </row>
    <row r="237" spans="2:26" ht="18" x14ac:dyDescent="0.25">
      <c r="B237" s="5" t="s">
        <v>63</v>
      </c>
    </row>
    <row r="238" spans="2:26" ht="15.75" x14ac:dyDescent="0.25">
      <c r="B238" s="2" t="s">
        <v>24</v>
      </c>
    </row>
    <row r="240" spans="2:26" x14ac:dyDescent="0.2">
      <c r="B240" s="6" t="str">
        <f>IF(C242="(Tudo)","BRASIL",C242)</f>
        <v>BRASIL</v>
      </c>
      <c r="G240" s="16"/>
    </row>
    <row r="241" spans="2:26" x14ac:dyDescent="0.2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2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2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2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2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2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2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2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2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2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2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2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2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2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4.25" x14ac:dyDescent="0.2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25" x14ac:dyDescent="0.2">
      <c r="B265" s="10" t="s">
        <v>41</v>
      </c>
      <c r="E265" s="11"/>
      <c r="F265" s="11"/>
      <c r="G265" s="11"/>
    </row>
    <row r="266" spans="2:26" ht="14.25" x14ac:dyDescent="0.2">
      <c r="B266" s="10" t="s">
        <v>68</v>
      </c>
    </row>
    <row r="269" spans="2:26" ht="16.5" x14ac:dyDescent="0.25">
      <c r="B269" s="12" t="s">
        <v>14</v>
      </c>
    </row>
    <row r="270" spans="2:26" ht="16.5" x14ac:dyDescent="0.25">
      <c r="B270" s="12"/>
    </row>
    <row r="273" spans="2:26" ht="18" x14ac:dyDescent="0.25">
      <c r="B273" s="5" t="s">
        <v>64</v>
      </c>
    </row>
    <row r="274" spans="2:26" ht="15.75" x14ac:dyDescent="0.25">
      <c r="B274" s="2" t="s">
        <v>24</v>
      </c>
    </row>
    <row r="276" spans="2:26" x14ac:dyDescent="0.2">
      <c r="B276" s="6" t="str">
        <f>IF(C278="(Tudo)","BRASIL",C278)</f>
        <v>BRASIL</v>
      </c>
      <c r="G276" s="16"/>
    </row>
    <row r="277" spans="2:26" x14ac:dyDescent="0.2">
      <c r="B277" s="7" t="str">
        <f>IF(C279="(Tudo)","ETANOL HIDRATADO TOTAL (m3)",C279)</f>
        <v>ETANOL HIDRATADO TOTAL (m3)</v>
      </c>
      <c r="G277" s="11"/>
    </row>
    <row r="278" spans="2:26" x14ac:dyDescent="0.2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2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2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2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2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2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2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2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2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2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2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2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2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">
      <c r="B296" s="30" t="s">
        <v>34</v>
      </c>
      <c r="F296" s="11"/>
      <c r="G296" s="20"/>
    </row>
    <row r="297" spans="2:12" ht="14.25" x14ac:dyDescent="0.2">
      <c r="B297" s="9" t="s">
        <v>35</v>
      </c>
      <c r="G297" s="11"/>
    </row>
    <row r="298" spans="2:12" x14ac:dyDescent="0.2">
      <c r="B298" s="22" t="s">
        <v>32</v>
      </c>
      <c r="J298" s="11"/>
      <c r="K298" s="11"/>
      <c r="L298" s="11"/>
    </row>
    <row r="299" spans="2:12" x14ac:dyDescent="0.2">
      <c r="B299" s="27" t="s">
        <v>74</v>
      </c>
      <c r="J299" s="11"/>
      <c r="K299" s="11"/>
      <c r="L299" s="11"/>
    </row>
    <row r="300" spans="2:12" ht="14.25" x14ac:dyDescent="0.2">
      <c r="B300" s="10" t="s">
        <v>41</v>
      </c>
      <c r="E300" s="11"/>
      <c r="F300" s="11"/>
      <c r="G300" s="11"/>
    </row>
    <row r="301" spans="2:12" ht="14.25" x14ac:dyDescent="0.2">
      <c r="B301" s="10" t="s">
        <v>68</v>
      </c>
      <c r="E301" s="11"/>
      <c r="F301" s="11"/>
      <c r="G301" s="11"/>
    </row>
    <row r="302" spans="2:12" x14ac:dyDescent="0.2">
      <c r="B302" s="27"/>
      <c r="E302" s="11"/>
      <c r="F302" s="11"/>
      <c r="G302" s="11"/>
    </row>
    <row r="303" spans="2:12" ht="14.25" x14ac:dyDescent="0.2">
      <c r="B303" s="10"/>
      <c r="E303" s="11"/>
      <c r="F303" s="11"/>
      <c r="G303" s="11"/>
    </row>
    <row r="304" spans="2:12" ht="16.5" x14ac:dyDescent="0.25">
      <c r="B304" s="12" t="s">
        <v>14</v>
      </c>
    </row>
    <row r="305" spans="2:26" ht="16.5" x14ac:dyDescent="0.25">
      <c r="B305" s="12"/>
    </row>
    <row r="308" spans="2:26" ht="18" x14ac:dyDescent="0.25">
      <c r="B308" s="5" t="s">
        <v>65</v>
      </c>
    </row>
    <row r="309" spans="2:26" ht="15.75" x14ac:dyDescent="0.25">
      <c r="B309" s="2" t="s">
        <v>24</v>
      </c>
    </row>
    <row r="311" spans="2:26" x14ac:dyDescent="0.2">
      <c r="B311" s="6" t="str">
        <f>IF(C313="(Tudo)","BRASIL",C313)</f>
        <v>BRASIL</v>
      </c>
      <c r="G311" s="16"/>
    </row>
    <row r="312" spans="2:26" x14ac:dyDescent="0.2">
      <c r="B312" s="7" t="str">
        <f>IF(C314="(Tudo)","GASOLINA C TOTAL (m3)",C314)</f>
        <v>GASOLINA C TOTAL (m3)</v>
      </c>
      <c r="G312" s="11"/>
    </row>
    <row r="313" spans="2:26" x14ac:dyDescent="0.2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2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2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2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2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2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2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2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2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2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2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2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2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">
      <c r="B331" s="30" t="s">
        <v>34</v>
      </c>
      <c r="F331" s="11"/>
      <c r="G331" s="20"/>
    </row>
    <row r="332" spans="2:12" ht="14.25" x14ac:dyDescent="0.2">
      <c r="B332" s="9" t="s">
        <v>35</v>
      </c>
      <c r="G332" s="11"/>
    </row>
    <row r="333" spans="2:12" x14ac:dyDescent="0.2">
      <c r="B333" s="22" t="s">
        <v>32</v>
      </c>
      <c r="J333" s="11"/>
      <c r="K333" s="11"/>
      <c r="L333" s="11"/>
    </row>
    <row r="334" spans="2:12" x14ac:dyDescent="0.2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25" x14ac:dyDescent="0.2">
      <c r="B335" s="10" t="s">
        <v>41</v>
      </c>
      <c r="E335" s="11"/>
      <c r="F335" s="11"/>
      <c r="G335" s="11"/>
    </row>
    <row r="336" spans="2:12" ht="14.25" x14ac:dyDescent="0.2">
      <c r="B336" s="10" t="s">
        <v>68</v>
      </c>
      <c r="E336" s="11"/>
      <c r="F336" s="11"/>
      <c r="G336" s="11"/>
    </row>
    <row r="337" spans="2:26" x14ac:dyDescent="0.2">
      <c r="B337" s="27"/>
      <c r="E337" s="11"/>
      <c r="F337" s="11"/>
      <c r="G337" s="11"/>
    </row>
    <row r="338" spans="2:26" ht="14.25" x14ac:dyDescent="0.2">
      <c r="B338" s="10"/>
      <c r="E338" s="11"/>
      <c r="F338" s="11"/>
      <c r="G338" s="11"/>
    </row>
    <row r="339" spans="2:26" ht="16.5" x14ac:dyDescent="0.25">
      <c r="B339" s="12" t="s">
        <v>14</v>
      </c>
    </row>
    <row r="340" spans="2:26" ht="16.5" x14ac:dyDescent="0.25">
      <c r="B340" s="12"/>
    </row>
    <row r="343" spans="2:26" ht="18" x14ac:dyDescent="0.25">
      <c r="B343" s="5" t="s">
        <v>66</v>
      </c>
    </row>
    <row r="344" spans="2:26" ht="15.75" x14ac:dyDescent="0.25">
      <c r="B344" s="2" t="s">
        <v>24</v>
      </c>
    </row>
    <row r="346" spans="2:26" x14ac:dyDescent="0.2">
      <c r="B346" s="6" t="str">
        <f>IF(C348="(Tudo)","BRASIL",C348)</f>
        <v>BRASIL</v>
      </c>
      <c r="G346" s="16"/>
    </row>
    <row r="347" spans="2:26" x14ac:dyDescent="0.2">
      <c r="B347" s="7" t="str">
        <f>IF(C349="(Tudo)","ÓLEO DIESEL TOTAL (m3)",C349)</f>
        <v>ÓLEO DIESEL TOTAL (m3)</v>
      </c>
      <c r="G347" s="11"/>
    </row>
    <row r="348" spans="2:26" x14ac:dyDescent="0.2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2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2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2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2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2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2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2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2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2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2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2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2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">
      <c r="B366" s="30" t="s">
        <v>34</v>
      </c>
      <c r="F366" s="11"/>
      <c r="G366" s="20"/>
    </row>
    <row r="367" spans="2:12" ht="14.25" x14ac:dyDescent="0.2">
      <c r="B367" s="9" t="s">
        <v>35</v>
      </c>
      <c r="G367" s="11"/>
    </row>
    <row r="368" spans="2:12" x14ac:dyDescent="0.2">
      <c r="B368" s="22" t="s">
        <v>32</v>
      </c>
      <c r="J368" s="11"/>
      <c r="K368" s="11"/>
    </row>
    <row r="369" spans="2:11" x14ac:dyDescent="0.2">
      <c r="B369" s="22" t="s">
        <v>44</v>
      </c>
      <c r="J369" s="11"/>
      <c r="K369" s="11"/>
    </row>
    <row r="370" spans="2:11" x14ac:dyDescent="0.2">
      <c r="B370" s="27" t="s">
        <v>73</v>
      </c>
      <c r="E370" s="11"/>
      <c r="F370" s="11"/>
      <c r="G370" s="11"/>
    </row>
    <row r="371" spans="2:11" x14ac:dyDescent="0.2">
      <c r="B371" s="27" t="s">
        <v>47</v>
      </c>
      <c r="E371" s="11"/>
      <c r="F371" s="11"/>
      <c r="G371" s="11"/>
    </row>
    <row r="372" spans="2:11" x14ac:dyDescent="0.2">
      <c r="B372" s="27" t="s">
        <v>69</v>
      </c>
      <c r="E372" s="11"/>
      <c r="F372" s="11"/>
      <c r="G372" s="11"/>
    </row>
    <row r="373" spans="2:11" x14ac:dyDescent="0.2">
      <c r="B373" s="27" t="s">
        <v>70</v>
      </c>
      <c r="E373" s="11"/>
      <c r="F373" s="11"/>
      <c r="G373" s="11"/>
    </row>
    <row r="374" spans="2:11" ht="14.25" x14ac:dyDescent="0.2">
      <c r="B374" s="10" t="s">
        <v>41</v>
      </c>
      <c r="E374" s="11"/>
      <c r="F374" s="11"/>
      <c r="G374" s="11"/>
    </row>
    <row r="375" spans="2:11" ht="14.25" x14ac:dyDescent="0.2">
      <c r="B375" s="10" t="s">
        <v>68</v>
      </c>
      <c r="E375" s="11"/>
      <c r="F375" s="11"/>
      <c r="G375" s="11"/>
    </row>
    <row r="376" spans="2:11" ht="14.25" x14ac:dyDescent="0.2">
      <c r="B376" s="10"/>
      <c r="E376" s="11"/>
      <c r="F376" s="11"/>
      <c r="G376" s="11"/>
    </row>
    <row r="377" spans="2:11" ht="14.25" x14ac:dyDescent="0.2">
      <c r="B377" s="10"/>
      <c r="E377" s="11"/>
      <c r="F377" s="11"/>
      <c r="G377" s="11"/>
    </row>
    <row r="378" spans="2:11" ht="16.5" x14ac:dyDescent="0.25">
      <c r="B378" s="12" t="s">
        <v>14</v>
      </c>
    </row>
    <row r="383" spans="2:11" ht="14.25" x14ac:dyDescent="0.2">
      <c r="E383" s="10"/>
    </row>
  </sheetData>
  <mergeCells count="1">
    <mergeCell ref="B22:K22"/>
  </mergeCells>
  <phoneticPr fontId="0" type="noConversion"/>
  <hyperlinks>
    <hyperlink ref="B28" location="'Vendas'!a43" display="'Vendas'!a43" xr:uid="{A0F48A40-0689-4DAB-9F2C-60278E07D109}"/>
    <hyperlink ref="B29" location="'Vendas'!a101" display="'Vendas'!a101" xr:uid="{9E7A12A2-97F2-428C-8FE6-BB8FAA3EDF0F}"/>
    <hyperlink ref="B28:C28" location="Plan1!A52" display="Vendas de Combustíveis por Estado (m3)" xr:uid="{80796533-38BB-435D-A86B-99F79BACA6F0}"/>
    <hyperlink ref="B80" location="A15" display="Voltar ao índice" xr:uid="{11EDB075-DAF6-4D3D-8339-2842362C4038}"/>
    <hyperlink ref="B120" location="A15" display="Voltar ao índice" xr:uid="{F9C776FB-88F2-4D41-A191-BD0A200E445B}"/>
    <hyperlink ref="B29:C29" location="A90" display="Vendas de Combustíveis por Região (m3)" xr:uid="{E9C2C98E-0BAD-488F-A90D-DFBF4C33B47E}"/>
    <hyperlink ref="B28:D28" location="A52" display="Vendas de Combustíveis por Estado - 1999-2003 (m3)" xr:uid="{F5DBF7D2-FF3D-45EE-A400-77A0B3129142}"/>
    <hyperlink ref="B29:D29" location="A90" display="Vendas de Combustíveis por Região - 1999-2003 (m3)" xr:uid="{48FF002F-AB4B-4F08-AD15-4C1CD4C1B7E4}"/>
    <hyperlink ref="B28:H28" location="A52" display="Vendas, pelas Distribuidoras, dos Derivados Combustíveis de Petróleo por Unidade da Federação e Produto - 2000-2004 (m3)" xr:uid="{64A3E5F0-3AE5-4DB3-89FB-BDFBF341808D}"/>
    <hyperlink ref="B29:H29" location="A90" display="Vendas, pelas Distribuidoras, dos Derivados Combustíveis de Petróleo por Grande Região e Produto - 2000-2004 (m3)" xr:uid="{D51661CA-5BF0-4A61-A43E-3480FBE47195}"/>
    <hyperlink ref="B159" location="A15" display="Voltar ao índice" xr:uid="{54B90AA6-CE9A-4BC3-B6D1-CE18C73F2CD9}"/>
    <hyperlink ref="B197" location="A15" display="Voltar ao índice" xr:uid="{D2CA4387-1F61-4185-BF15-A4416C7F9BF8}"/>
    <hyperlink ref="B30" location="A52" display="Vendas, pelas Distribuidoras, dos Derivados Combustíveis de Petróleo por Unidade da Federação e Produto - 2000-2004 (m3)" xr:uid="{5B920CDB-44EB-4A7F-87B2-476738AB3A31}"/>
    <hyperlink ref="B35" location="A52" display="Vendas, pelas Distribuidoras, dos Derivados Combustíveis de Petróleo por Unidade da Federação e Produto - 2000-2004 (m3)" xr:uid="{A5F5DBF3-3C94-4CEC-86BC-B8C602B5F590}"/>
    <hyperlink ref="B233" location="A15" display="Voltar ao índice" xr:uid="{26593928-C9C9-4122-B4D1-F9F0D604716F}"/>
    <hyperlink ref="B269" location="A15" display="Voltar ao índice" xr:uid="{BB00C344-BCC0-4EBA-988C-274C22659A3C}"/>
    <hyperlink ref="B36" location="A52" display="Vendas, pelas Distribuidoras, dos Derivados Combustíveis de Petróleo por Unidade da Federação e Produto - 2000-2004 (m3)" xr:uid="{F4ACAB73-D62B-487F-8D05-38ADC87C749E}"/>
    <hyperlink ref="B37" location="A52" display="Vendas, pelas Distribuidoras, dos Derivados Combustíveis de Petróleo por Unidade da Federação e Produto - 2000-2004 (m3)" xr:uid="{0BD316B6-F0EF-4338-83C8-188B0568201E}"/>
    <hyperlink ref="B304" location="A15" display="Voltar ao índice" xr:uid="{082E8D86-031C-404E-8A1D-67A6602A23E8}"/>
    <hyperlink ref="B339" location="A15" display="Voltar ao índice" xr:uid="{5E82E0B4-B415-4166-AB23-36EE116E9343}"/>
    <hyperlink ref="B378" location="A15" display="Voltar ao índice" xr:uid="{F0E9A144-1102-4D4E-9A76-B812620C1613}"/>
    <hyperlink ref="B38" location="A52" display="Vendas, pelas Distribuidoras, dos Derivados Combustíveis de Petróleo por Unidade da Federação e Produto - 2000-2004 (m3)" xr:uid="{3AEA61A0-1770-4699-B49C-FC72379162DA}"/>
    <hyperlink ref="B39:B40" location="A52" display="Vendas, pelas Distribuidoras, dos Derivados Combustíveis de Petróleo por Unidade da Federação e Produto - 2000-2004 (m3)" xr:uid="{625BFBE3-32B9-45F1-9A17-B8B4FD61E9C4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Junior Silva</cp:lastModifiedBy>
  <dcterms:created xsi:type="dcterms:W3CDTF">2002-06-13T16:34:05Z</dcterms:created>
  <dcterms:modified xsi:type="dcterms:W3CDTF">2024-11-05T21:08:27Z</dcterms:modified>
</cp:coreProperties>
</file>