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F921D1F0-005D-4B86-A0AE-EF74D0A9BAFC}" xr6:coauthVersionLast="45" xr6:coauthVersionMax="45" xr10:uidLastSave="{00000000-0000-0000-0000-000000000000}"/>
  <bookViews>
    <workbookView xWindow="16680" yWindow="156" windowWidth="13200" windowHeight="18816" firstSheet="9" activeTab="12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  <sheet name="ClusBig" sheetId="13" r:id="rId13"/>
  </sheets>
  <calcPr calcId="191029"/>
  <pivotCaches>
    <pivotCache cacheId="0" r:id="rId14"/>
    <pivotCache cacheId="1" r:id="rId15"/>
    <pivotCache cacheId="2" r:id="rId16"/>
    <pivotCache cacheId="3" r:id="rId17"/>
    <pivotCache cacheId="4" r:id="rId18"/>
    <pivotCache cacheId="5" r:id="rId19"/>
    <pivotCache cacheId="6" r:id="rId20"/>
    <pivotCache cacheId="7" r:id="rId21"/>
    <pivotCache cacheId="8" r:id="rId22"/>
    <pivotCache cacheId="21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2" i="13" l="1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14" i="13"/>
  <c r="J79" i="13" l="1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78" i="13"/>
  <c r="J67" i="13"/>
  <c r="J68" i="13"/>
  <c r="J69" i="13"/>
  <c r="J70" i="13"/>
  <c r="J71" i="13"/>
  <c r="J72" i="13"/>
  <c r="J73" i="13"/>
  <c r="J74" i="13"/>
  <c r="J75" i="13"/>
  <c r="J76" i="13"/>
  <c r="J77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J55" i="12" l="1"/>
  <c r="J56" i="12"/>
  <c r="J57" i="12"/>
  <c r="J58" i="12"/>
  <c r="J59" i="12"/>
  <c r="J60" i="12"/>
  <c r="J61" i="12"/>
  <c r="J62" i="12"/>
  <c r="J63" i="12"/>
  <c r="J64" i="12"/>
  <c r="J65" i="12"/>
  <c r="J54" i="12"/>
  <c r="J43" i="12"/>
  <c r="J44" i="12"/>
  <c r="J45" i="12"/>
  <c r="J46" i="12"/>
  <c r="J47" i="12"/>
  <c r="J48" i="12"/>
  <c r="J49" i="12"/>
  <c r="J50" i="12"/>
  <c r="J51" i="12"/>
  <c r="J52" i="12"/>
  <c r="J53" i="12"/>
  <c r="J42" i="12"/>
  <c r="J41" i="12"/>
  <c r="J35" i="12"/>
  <c r="J36" i="12"/>
  <c r="J37" i="12"/>
  <c r="J38" i="12"/>
  <c r="J39" i="12"/>
  <c r="J40" i="12"/>
  <c r="J34" i="12"/>
  <c r="J27" i="12"/>
  <c r="J28" i="12"/>
  <c r="J29" i="12"/>
  <c r="J30" i="12"/>
  <c r="J31" i="12"/>
  <c r="J32" i="12"/>
  <c r="J33" i="12"/>
  <c r="J26" i="12"/>
  <c r="J19" i="12"/>
  <c r="J20" i="12"/>
  <c r="J21" i="12"/>
  <c r="J22" i="12"/>
  <c r="J23" i="12"/>
  <c r="J24" i="12"/>
  <c r="J25" i="12"/>
  <c r="J18" i="12"/>
  <c r="J11" i="12"/>
  <c r="J12" i="12"/>
  <c r="J13" i="12"/>
  <c r="J14" i="12"/>
  <c r="J15" i="12"/>
  <c r="J16" i="12"/>
  <c r="J17" i="12"/>
  <c r="J10" i="12"/>
  <c r="J3" i="12"/>
  <c r="J4" i="12"/>
  <c r="J5" i="12"/>
  <c r="J6" i="12"/>
  <c r="J7" i="12"/>
  <c r="J8" i="12"/>
  <c r="J9" i="12"/>
  <c r="J2" i="12"/>
  <c r="N5" i="12" l="1"/>
  <c r="N6" i="12"/>
  <c r="N7" i="12"/>
  <c r="N8" i="12"/>
  <c r="N9" i="12"/>
  <c r="N4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<sst xmlns="http://schemas.openxmlformats.org/spreadsheetml/2006/main" count="12204" uniqueCount="226">
  <si>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</si>
  <si>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</si>
  <si>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</si>
  <si>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</si>
  <si>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</si>
  <si>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</si>
  <si>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</si>
  <si>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</si>
  <si>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</si>
  <si>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</si>
  <si>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</si>
  <si>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</si>
  <si>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</si>
  <si>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</si>
  <si>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</si>
  <si>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</si>
  <si>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</si>
  <si>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</si>
  <si>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</si>
  <si>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</si>
  <si>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</si>
  <si>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</si>
  <si>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</si>
  <si>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</si>
  <si>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</si>
  <si>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</si>
  <si>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</si>
  <si>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</si>
  <si>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</si>
  <si>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</si>
  <si>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</si>
  <si>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</si>
  <si>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</si>
  <si>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</si>
  <si>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</si>
  <si>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</si>
  <si>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</si>
  <si>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</si>
  <si>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</si>
  <si>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</si>
  <si>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</si>
  <si>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</si>
  <si>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</si>
  <si>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</si>
  <si>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</si>
  <si>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</si>
  <si>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</si>
  <si>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</si>
  <si>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</si>
  <si>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</si>
  <si>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</si>
  <si>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</si>
  <si>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</si>
  <si>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</si>
  <si>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</si>
  <si>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</si>
  <si>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</si>
  <si>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</si>
  <si>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</si>
  <si>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</si>
  <si>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</si>
  <si>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</si>
  <si>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</si>
  <si>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</si>
  <si>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</si>
  <si>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</si>
  <si>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</si>
  <si>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</si>
  <si>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</si>
  <si>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</si>
  <si>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</si>
  <si>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</si>
  <si>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</si>
  <si>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</si>
  <si>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</si>
  <si>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</si>
  <si>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</si>
  <si>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</si>
  <si>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</si>
  <si>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</si>
  <si>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</si>
  <si>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</si>
  <si>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</si>
  <si>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</si>
  <si>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</si>
  <si>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</si>
  <si>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</si>
  <si>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</si>
  <si>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</si>
  <si>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</si>
  <si>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</si>
  <si>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</si>
  <si>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</si>
  <si>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</si>
  <si>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</si>
  <si>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</si>
  <si>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</si>
  <si>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</si>
  <si>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</si>
  <si>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</si>
  <si>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</si>
  <si>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</si>
  <si>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</si>
  <si>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</si>
  <si>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</si>
  <si>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</si>
  <si>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</si>
  <si>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</si>
  <si>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</si>
  <si>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</si>
  <si>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</si>
  <si>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</si>
  <si>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</si>
  <si>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</si>
  <si>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</si>
  <si>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</si>
  <si>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</si>
  <si>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</si>
  <si>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</si>
  <si>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</si>
  <si>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</si>
  <si>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</si>
  <si>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</si>
  <si>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</si>
  <si>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</si>
  <si>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</si>
  <si>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</si>
  <si>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</si>
  <si>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</si>
  <si>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</si>
  <si>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</si>
  <si>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</si>
  <si>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</si>
  <si>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</si>
  <si>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</si>
  <si>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</si>
  <si>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</si>
  <si>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</si>
  <si>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</si>
  <si>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</si>
  <si>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</si>
  <si>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</si>
  <si>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</si>
  <si>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</si>
  <si>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</si>
  <si>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</si>
  <si>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</si>
  <si>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</si>
  <si>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</si>
  <si>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</si>
  <si>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</si>
  <si>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</si>
  <si>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</si>
  <si>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</si>
  <si>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</si>
  <si>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</si>
  <si>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</si>
  <si>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</si>
  <si>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</si>
  <si>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</si>
  <si>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</si>
  <si>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</si>
  <si>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</si>
  <si>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</si>
  <si>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</si>
  <si>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</si>
  <si>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</si>
  <si>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</si>
  <si>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</si>
  <si>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</si>
  <si>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</si>
  <si>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</si>
  <si>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</si>
  <si>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</si>
  <si>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</si>
  <si>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</si>
  <si>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</si>
  <si>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</si>
  <si>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</si>
  <si>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</si>
  <si>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</si>
  <si>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</si>
  <si>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</si>
  <si>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</si>
  <si>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shor_8</t>
  </si>
  <si>
    <t>shor_12</t>
  </si>
  <si>
    <t>shor_6</t>
  </si>
  <si>
    <t>shor_4</t>
  </si>
  <si>
    <t>Bits</t>
  </si>
  <si>
    <t>Clusters</t>
  </si>
  <si>
    <t> 1.3x</t>
  </si>
  <si>
    <t>6.6x</t>
  </si>
  <si>
    <t> 2.0x</t>
  </si>
  <si>
    <t>4.6x</t>
  </si>
  <si>
    <t> 2.2x</t>
  </si>
  <si>
    <t>23x</t>
  </si>
  <si>
    <t> 2.4x</t>
  </si>
  <si>
    <t>19.4x</t>
  </si>
  <si>
    <t> 1.6x</t>
  </si>
  <si>
    <t>16.7x</t>
  </si>
  <si>
    <t>18.4x</t>
  </si>
  <si>
    <t>QIO</t>
  </si>
  <si>
    <t>Speedup</t>
  </si>
  <si>
    <t>Gates</t>
  </si>
  <si>
    <t>Size</t>
  </si>
  <si>
    <t>3.5x</t>
  </si>
  <si>
    <t>suprem_4</t>
  </si>
  <si>
    <t>suprem_5</t>
  </si>
  <si>
    <t>Supremacy</t>
  </si>
  <si>
    <t>Shor</t>
  </si>
  <si>
    <t>5.5x</t>
  </si>
  <si>
    <t>9.8x</t>
  </si>
  <si>
    <t>11.4x</t>
  </si>
  <si>
    <t>std</t>
  </si>
  <si>
    <t>qio</t>
  </si>
  <si>
    <t>speedUp</t>
  </si>
  <si>
    <t xml:space="preserve">Type </t>
  </si>
  <si>
    <t>Test,Fuse</t>
  </si>
  <si>
    <t xml:space="preserve"> SpeedUp </t>
  </si>
  <si>
    <t>ord</t>
  </si>
  <si>
    <t>AVX512, 4 threads</t>
  </si>
  <si>
    <t>threads</t>
  </si>
  <si>
    <t>Fuse, Thrds</t>
  </si>
  <si>
    <t>suprem_44</t>
  </si>
  <si>
    <t>suprem_55</t>
  </si>
  <si>
    <t>suprem_56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</si>
</sst>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8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3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8"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pivotCacheDefinition" Target="pivotCache/pivotCacheDefinition10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pivotCacheDefinition" Target="pivotCache/pivotCacheDefinition9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3.81709733796" createdVersion="6" refreshedVersion="6" minRefreshableVersion="3" recordCount="91" xr:uid="{119E8522-78E9-4CA0-9FC5-8C28675E8FBF}">
  <cacheSource type="worksheet">
    <worksheetSource ref="A1:J1048576" sheet="Clusters"/>
  </cacheSource>
  <cacheFields count="10">
    <cacheField name="env" numFmtId="0">
      <sharedItems containsBlank="1"/>
    </cacheField>
    <cacheField name="test" numFmtId="0">
      <sharedItems containsBlank="1" count="8">
        <s v="shor_10"/>
        <s v="shor_12"/>
        <s v="shor_4"/>
        <s v="shor_6"/>
        <s v="shor_8"/>
        <s v="suprem_4"/>
        <s v="suprem_5"/>
        <m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27"/>
    </cacheField>
    <cacheField name="thrds" numFmtId="0">
      <sharedItems containsString="0" containsBlank="1" containsNumber="1" containsInteger="1" minValue="4" maxValue="4"/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43"/>
    </cacheField>
    <cacheField name="gps" numFmtId="0">
      <sharedItems containsString="0" containsBlank="1" containsNumber="1" minValue="8.4" maxValue="153833.29999999999"/>
    </cacheField>
    <cacheField name="speedUp" numFmtId="2">
      <sharedItems containsString="0" containsBlank="1" containsNumber="1" minValue="0.22020804710500491" maxValue="5.8160621761658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5.316500925925" createdVersion="6" refreshedVersion="6" minRefreshableVersion="3" recordCount="149" xr:uid="{E4956856-D387-46DC-A3C9-E32661A5161E}">
  <cacheSource type="worksheet">
    <worksheetSource ref="A1:J1048576" sheet="ClusBig"/>
  </cacheSource>
  <cacheFields count="10">
    <cacheField name="env" numFmtId="0">
      <sharedItems containsBlank="1"/>
    </cacheField>
    <cacheField name="test" numFmtId="0">
      <sharedItems containsBlank="1" count="11">
        <s v="shor_10"/>
        <s v="shor_12"/>
        <s v="shor_4"/>
        <s v="shor_6"/>
        <s v="shor_8"/>
        <s v="suprem_44"/>
        <s v="suprem_55"/>
        <s v="suprem_56"/>
        <m/>
        <s v="suprem_5" u="1"/>
        <s v="suprem_4" u="1"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30"/>
    </cacheField>
    <cacheField name="threads" numFmtId="0">
      <sharedItems containsString="0" containsBlank="1" containsNumber="1" containsInteger="1" minValue="4" maxValue="16" count="9">
        <n v="4"/>
        <n v="6"/>
        <n v="8"/>
        <n v="10"/>
        <n v="12"/>
        <n v="14"/>
        <n v="16"/>
        <n v="9"/>
        <m/>
      </sharedItems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95"/>
    </cacheField>
    <cacheField name="gps" numFmtId="0">
      <sharedItems containsString="0" containsBlank="1" containsNumber="1" minValue="0.7" maxValue="120666.7"/>
    </cacheField>
    <cacheField name="speedUp" numFmtId="2">
      <sharedItems containsString="0" containsBlank="1" containsNumber="1" minValue="0.20318126438337619" maxValue="28.461538461538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Win"/>
    <x v="0"/>
    <x v="0"/>
    <s v="AVX512"/>
    <n v="23"/>
    <n v="4"/>
    <x v="0"/>
    <n v="4.34"/>
    <n v="198.7"/>
    <n v="1"/>
  </r>
  <r>
    <s v="Win"/>
    <x v="0"/>
    <x v="1"/>
    <s v="AVX512"/>
    <n v="23"/>
    <n v="4"/>
    <x v="0"/>
    <n v="3.64"/>
    <n v="282.2"/>
    <n v="1.420231504781077"/>
  </r>
  <r>
    <s v="Win"/>
    <x v="0"/>
    <x v="2"/>
    <s v="AVX512"/>
    <n v="23"/>
    <n v="4"/>
    <x v="0"/>
    <n v="5.63"/>
    <n v="273"/>
    <n v="1.373930548565677"/>
  </r>
  <r>
    <s v="Win"/>
    <x v="0"/>
    <x v="3"/>
    <s v="AVX512"/>
    <n v="23"/>
    <n v="4"/>
    <x v="0"/>
    <n v="3.48"/>
    <n v="323"/>
    <n v="1.6255661801711123"/>
  </r>
  <r>
    <s v="Win"/>
    <x v="0"/>
    <x v="0"/>
    <s v="AVX512"/>
    <n v="23"/>
    <n v="4"/>
    <x v="1"/>
    <n v="8.5500000000000007"/>
    <n v="125.9"/>
    <n v="0.63361852038248623"/>
  </r>
  <r>
    <s v="Win"/>
    <x v="0"/>
    <x v="1"/>
    <s v="AVX512"/>
    <n v="23"/>
    <n v="4"/>
    <x v="1"/>
    <n v="7.17"/>
    <n v="203.6"/>
    <n v="1.0246602918973327"/>
  </r>
  <r>
    <s v="Win"/>
    <x v="0"/>
    <x v="2"/>
    <s v="AVX512"/>
    <n v="23"/>
    <n v="4"/>
    <x v="1"/>
    <n v="9.34"/>
    <n v="287.60000000000002"/>
    <n v="1.4474081529944642"/>
  </r>
  <r>
    <s v="Win"/>
    <x v="0"/>
    <x v="3"/>
    <s v="AVX512"/>
    <n v="23"/>
    <n v="4"/>
    <x v="1"/>
    <n v="7.72"/>
    <n v="214.8"/>
    <n v="1.0810266733769502"/>
  </r>
  <r>
    <s v="Win"/>
    <x v="1"/>
    <x v="0"/>
    <s v="AVX512"/>
    <n v="27"/>
    <n v="4"/>
    <x v="0"/>
    <n v="4.34"/>
    <n v="14"/>
    <n v="1"/>
  </r>
  <r>
    <s v="Win"/>
    <x v="1"/>
    <x v="1"/>
    <s v="AVX512"/>
    <n v="27"/>
    <n v="4"/>
    <x v="0"/>
    <n v="3.53"/>
    <n v="18.899999999999999"/>
    <n v="1.3499999999999999"/>
  </r>
  <r>
    <s v="Win"/>
    <x v="1"/>
    <x v="2"/>
    <s v="AVX512"/>
    <n v="27"/>
    <n v="4"/>
    <x v="0"/>
    <n v="5.81"/>
    <n v="17.3"/>
    <n v="1.2357142857142858"/>
  </r>
  <r>
    <s v="Win"/>
    <x v="1"/>
    <x v="3"/>
    <s v="AVX512"/>
    <n v="27"/>
    <n v="4"/>
    <x v="0"/>
    <n v="3.29"/>
    <n v="20.5"/>
    <n v="1.4642857142857142"/>
  </r>
  <r>
    <s v="Win"/>
    <x v="1"/>
    <x v="0"/>
    <s v="AVX512"/>
    <n v="27"/>
    <n v="4"/>
    <x v="1"/>
    <n v="8.4499999999999993"/>
    <n v="8.4"/>
    <n v="0.6"/>
  </r>
  <r>
    <s v="Win"/>
    <x v="1"/>
    <x v="1"/>
    <s v="AVX512"/>
    <n v="27"/>
    <n v="4"/>
    <x v="1"/>
    <n v="6.86"/>
    <n v="11.5"/>
    <n v="0.8214285714285714"/>
  </r>
  <r>
    <s v="Win"/>
    <x v="1"/>
    <x v="2"/>
    <s v="AVX512"/>
    <n v="27"/>
    <n v="4"/>
    <x v="1"/>
    <n v="8.9499999999999993"/>
    <n v="18.399999999999999"/>
    <n v="1.3142857142857143"/>
  </r>
  <r>
    <s v="Win"/>
    <x v="1"/>
    <x v="3"/>
    <s v="AVX512"/>
    <n v="27"/>
    <n v="4"/>
    <x v="1"/>
    <n v="7.33"/>
    <n v="13.2"/>
    <n v="0.94285714285714284"/>
  </r>
  <r>
    <s v="Win"/>
    <x v="2"/>
    <x v="0"/>
    <s v="AVX512"/>
    <n v="11"/>
    <n v="4"/>
    <x v="0"/>
    <n v="5.2"/>
    <n v="128800"/>
    <n v="1"/>
  </r>
  <r>
    <s v="Win"/>
    <x v="2"/>
    <x v="1"/>
    <s v="AVX512"/>
    <n v="11"/>
    <n v="4"/>
    <x v="0"/>
    <n v="5.0199999999999996"/>
    <n v="143350"/>
    <n v="1.1129658385093169"/>
  </r>
  <r>
    <s v="Win"/>
    <x v="2"/>
    <x v="2"/>
    <s v="AVX512"/>
    <n v="11"/>
    <n v="4"/>
    <x v="0"/>
    <n v="5.33"/>
    <n v="133175"/>
    <n v="1.0339673913043479"/>
  </r>
  <r>
    <s v="Win"/>
    <x v="2"/>
    <x v="3"/>
    <s v="AVX512"/>
    <n v="11"/>
    <n v="4"/>
    <x v="0"/>
    <n v="4.49"/>
    <n v="153833.29999999999"/>
    <n v="1.1943579192546583"/>
  </r>
  <r>
    <s v="Win"/>
    <x v="2"/>
    <x v="0"/>
    <s v="AVX512"/>
    <n v="11"/>
    <n v="4"/>
    <x v="1"/>
    <n v="18.43"/>
    <n v="32120"/>
    <n v="0.24937888198757763"/>
  </r>
  <r>
    <s v="Win"/>
    <x v="2"/>
    <x v="1"/>
    <s v="AVX512"/>
    <n v="11"/>
    <n v="4"/>
    <x v="1"/>
    <n v="18.04"/>
    <n v="36950"/>
    <n v="0.28687888198757766"/>
  </r>
  <r>
    <s v="Win"/>
    <x v="2"/>
    <x v="2"/>
    <s v="AVX512"/>
    <n v="11"/>
    <n v="4"/>
    <x v="1"/>
    <n v="12.28"/>
    <n v="43253.3"/>
    <n v="0.33581754658385093"/>
  </r>
  <r>
    <s v="Win"/>
    <x v="2"/>
    <x v="3"/>
    <s v="AVX512"/>
    <n v="11"/>
    <n v="4"/>
    <x v="1"/>
    <n v="17.68"/>
    <n v="35563.300000000003"/>
    <n v="0.27611257763975156"/>
  </r>
  <r>
    <s v="Win"/>
    <x v="3"/>
    <x v="0"/>
    <s v="AVX512"/>
    <n v="15"/>
    <n v="4"/>
    <x v="0"/>
    <n v="4.71"/>
    <n v="41567.5"/>
    <n v="1"/>
  </r>
  <r>
    <s v="Win"/>
    <x v="3"/>
    <x v="1"/>
    <s v="AVX512"/>
    <n v="15"/>
    <n v="4"/>
    <x v="0"/>
    <n v="4.2"/>
    <n v="52895"/>
    <n v="1.2725085703975461"/>
  </r>
  <r>
    <s v="Win"/>
    <x v="3"/>
    <x v="2"/>
    <s v="AVX512"/>
    <n v="15"/>
    <n v="4"/>
    <x v="0"/>
    <n v="5.56"/>
    <n v="48760"/>
    <n v="1.173031815721417"/>
  </r>
  <r>
    <s v="Win"/>
    <x v="3"/>
    <x v="3"/>
    <s v="AVX512"/>
    <n v="15"/>
    <n v="4"/>
    <x v="0"/>
    <n v="3.92"/>
    <n v="55420"/>
    <n v="1.3332531424791003"/>
  </r>
  <r>
    <s v="Win"/>
    <x v="3"/>
    <x v="0"/>
    <s v="AVX512"/>
    <n v="15"/>
    <n v="4"/>
    <x v="1"/>
    <n v="10.8"/>
    <n v="15967.5"/>
    <n v="0.38413423948998615"/>
  </r>
  <r>
    <s v="Win"/>
    <x v="3"/>
    <x v="1"/>
    <s v="AVX512"/>
    <n v="15"/>
    <n v="4"/>
    <x v="1"/>
    <n v="10.039999999999999"/>
    <n v="26843.3"/>
    <n v="0.64577614723040833"/>
  </r>
  <r>
    <s v="Win"/>
    <x v="3"/>
    <x v="2"/>
    <s v="AVX512"/>
    <n v="15"/>
    <n v="4"/>
    <x v="1"/>
    <n v="10.74"/>
    <n v="28490"/>
    <n v="0.6853912311300896"/>
  </r>
  <r>
    <s v="Win"/>
    <x v="3"/>
    <x v="3"/>
    <s v="AVX512"/>
    <n v="15"/>
    <n v="4"/>
    <x v="1"/>
    <n v="9.8699999999999992"/>
    <n v="27053.3"/>
    <n v="0.65082817104709201"/>
  </r>
  <r>
    <s v="Win"/>
    <x v="4"/>
    <x v="0"/>
    <s v="AVX512"/>
    <n v="19"/>
    <n v="4"/>
    <x v="0"/>
    <n v="4.41"/>
    <n v="3142"/>
    <n v="1"/>
  </r>
  <r>
    <s v="Win"/>
    <x v="4"/>
    <x v="1"/>
    <s v="AVX512"/>
    <n v="19"/>
    <n v="4"/>
    <x v="0"/>
    <n v="3.84"/>
    <n v="4433"/>
    <n v="1.4108847867600254"/>
  </r>
  <r>
    <s v="Win"/>
    <x v="4"/>
    <x v="2"/>
    <s v="AVX512"/>
    <n v="19"/>
    <n v="4"/>
    <x v="0"/>
    <n v="5.59"/>
    <n v="4032.2"/>
    <n v="1.2833227243793761"/>
  </r>
  <r>
    <s v="Win"/>
    <x v="4"/>
    <x v="3"/>
    <s v="AVX512"/>
    <n v="19"/>
    <n v="4"/>
    <x v="0"/>
    <n v="3.7"/>
    <n v="4797"/>
    <n v="1.5267345639719923"/>
  </r>
  <r>
    <s v="Win"/>
    <x v="4"/>
    <x v="0"/>
    <s v="AVX512"/>
    <n v="19"/>
    <n v="4"/>
    <x v="1"/>
    <n v="9.26"/>
    <n v="1984"/>
    <n v="0.63144493952896241"/>
  </r>
  <r>
    <s v="Win"/>
    <x v="4"/>
    <x v="1"/>
    <s v="AVX512"/>
    <n v="19"/>
    <n v="4"/>
    <x v="1"/>
    <n v="8.01"/>
    <n v="2840"/>
    <n v="0.90388287714831317"/>
  </r>
  <r>
    <s v="Win"/>
    <x v="4"/>
    <x v="2"/>
    <s v="AVX512"/>
    <n v="19"/>
    <n v="4"/>
    <x v="1"/>
    <n v="9.42"/>
    <n v="4361.8"/>
    <n v="1.3882240611075749"/>
  </r>
  <r>
    <s v="Win"/>
    <x v="4"/>
    <x v="3"/>
    <s v="AVX512"/>
    <n v="19"/>
    <n v="4"/>
    <x v="1"/>
    <n v="8.23"/>
    <n v="3059.2"/>
    <n v="0.97364735837046457"/>
  </r>
  <r>
    <s v="Win"/>
    <x v="5"/>
    <x v="0"/>
    <s v="AVX512"/>
    <n v="16"/>
    <n v="4"/>
    <x v="2"/>
    <n v="1"/>
    <n v="25475"/>
    <n v="1"/>
  </r>
  <r>
    <s v="Win"/>
    <x v="5"/>
    <x v="1"/>
    <s v="AVX512"/>
    <n v="16"/>
    <n v="4"/>
    <x v="2"/>
    <n v="1"/>
    <n v="24422.5"/>
    <n v="0.95868498527968593"/>
  </r>
  <r>
    <s v="Win"/>
    <x v="5"/>
    <x v="2"/>
    <s v="AVX512"/>
    <n v="16"/>
    <n v="4"/>
    <x v="2"/>
    <n v="1.03"/>
    <n v="22295"/>
    <n v="0.87517173699705597"/>
  </r>
  <r>
    <s v="Win"/>
    <x v="5"/>
    <x v="3"/>
    <s v="AVX512"/>
    <n v="16"/>
    <n v="4"/>
    <x v="2"/>
    <n v="1.76"/>
    <n v="44330"/>
    <n v="1.7401373895976449"/>
  </r>
  <r>
    <s v="Win"/>
    <x v="5"/>
    <x v="0"/>
    <s v="AVX512"/>
    <n v="16"/>
    <n v="4"/>
    <x v="0"/>
    <n v="3.45"/>
    <n v="14912.5"/>
    <n v="0.58537782139352301"/>
  </r>
  <r>
    <s v="Win"/>
    <x v="5"/>
    <x v="1"/>
    <s v="AVX512"/>
    <n v="16"/>
    <n v="4"/>
    <x v="0"/>
    <n v="3.42"/>
    <n v="14410"/>
    <n v="0.56565260058881262"/>
  </r>
  <r>
    <s v="Win"/>
    <x v="5"/>
    <x v="2"/>
    <s v="AVX512"/>
    <n v="16"/>
    <n v="4"/>
    <x v="0"/>
    <n v="17.100000000000001"/>
    <n v="69530"/>
    <n v="2.7293424926398431"/>
  </r>
  <r>
    <s v="Win"/>
    <x v="5"/>
    <x v="3"/>
    <s v="AVX512"/>
    <n v="16"/>
    <n v="4"/>
    <x v="0"/>
    <n v="17.100000000000001"/>
    <n v="77480"/>
    <n v="3.041413150147203"/>
  </r>
  <r>
    <s v="Win"/>
    <x v="5"/>
    <x v="0"/>
    <s v="AVX512"/>
    <n v="16"/>
    <n v="4"/>
    <x v="1"/>
    <n v="5.2"/>
    <n v="5609.8"/>
    <n v="0.22020804710500491"/>
  </r>
  <r>
    <s v="Win"/>
    <x v="5"/>
    <x v="1"/>
    <s v="AVX512"/>
    <n v="16"/>
    <n v="4"/>
    <x v="1"/>
    <n v="3.49"/>
    <n v="13125"/>
    <n v="0.51521099116781155"/>
  </r>
  <r>
    <s v="Win"/>
    <x v="5"/>
    <x v="2"/>
    <s v="AVX512"/>
    <n v="16"/>
    <n v="4"/>
    <x v="1"/>
    <n v="24.43"/>
    <n v="56237.5"/>
    <n v="2.2075564278704611"/>
  </r>
  <r>
    <s v="Win"/>
    <x v="5"/>
    <x v="3"/>
    <s v="AVX512"/>
    <n v="16"/>
    <n v="4"/>
    <x v="1"/>
    <n v="21.38"/>
    <n v="57615"/>
    <n v="2.261629048086359"/>
  </r>
  <r>
    <s v="Win"/>
    <x v="6"/>
    <x v="0"/>
    <s v="AVX512"/>
    <n v="25"/>
    <n v="4"/>
    <x v="2"/>
    <n v="1"/>
    <n v="38.6"/>
    <n v="1"/>
  </r>
  <r>
    <s v="Win"/>
    <x v="6"/>
    <x v="1"/>
    <s v="AVX512"/>
    <n v="25"/>
    <n v="4"/>
    <x v="2"/>
    <n v="1"/>
    <n v="39.299999999999997"/>
    <n v="1.0181347150259066"/>
  </r>
  <r>
    <s v="Win"/>
    <x v="6"/>
    <x v="2"/>
    <s v="AVX512"/>
    <n v="25"/>
    <n v="4"/>
    <x v="2"/>
    <n v="1.04"/>
    <n v="41.4"/>
    <n v="1.0725388601036268"/>
  </r>
  <r>
    <s v="Win"/>
    <x v="6"/>
    <x v="3"/>
    <s v="AVX512"/>
    <n v="25"/>
    <n v="4"/>
    <x v="2"/>
    <n v="1.72"/>
    <n v="71.400000000000006"/>
    <n v="1.8497409326424872"/>
  </r>
  <r>
    <s v="Win"/>
    <x v="6"/>
    <x v="0"/>
    <s v="AVX512"/>
    <n v="25"/>
    <n v="4"/>
    <x v="0"/>
    <n v="3.36"/>
    <n v="37.299999999999997"/>
    <n v="0.96632124352331594"/>
  </r>
  <r>
    <s v="Win"/>
    <x v="6"/>
    <x v="1"/>
    <s v="AVX512"/>
    <n v="25"/>
    <n v="4"/>
    <x v="0"/>
    <n v="3.32"/>
    <n v="38.6"/>
    <n v="1"/>
  </r>
  <r>
    <s v="Win"/>
    <x v="6"/>
    <x v="2"/>
    <s v="AVX512"/>
    <n v="25"/>
    <n v="4"/>
    <x v="0"/>
    <n v="17.96"/>
    <n v="205.9"/>
    <n v="5.3341968911917101"/>
  </r>
  <r>
    <s v="Win"/>
    <x v="6"/>
    <x v="3"/>
    <s v="AVX512"/>
    <n v="25"/>
    <n v="4"/>
    <x v="0"/>
    <n v="12.24"/>
    <n v="209.5"/>
    <n v="5.4274611398963728"/>
  </r>
  <r>
    <s v="Win"/>
    <x v="6"/>
    <x v="0"/>
    <s v="AVX512"/>
    <n v="25"/>
    <n v="4"/>
    <x v="1"/>
    <n v="5.09"/>
    <n v="20.6"/>
    <n v="0.53367875647668395"/>
  </r>
  <r>
    <s v="Win"/>
    <x v="6"/>
    <x v="2"/>
    <s v="AVX512"/>
    <n v="25"/>
    <n v="4"/>
    <x v="1"/>
    <n v="22.42"/>
    <n v="224.5"/>
    <n v="5.8160621761658025"/>
  </r>
  <r>
    <s v="Win"/>
    <x v="6"/>
    <x v="1"/>
    <s v="AVX512"/>
    <n v="25"/>
    <n v="4"/>
    <x v="1"/>
    <n v="3.41"/>
    <n v="36.6"/>
    <n v="0.94818652849740936"/>
  </r>
  <r>
    <s v="Win"/>
    <x v="6"/>
    <x v="3"/>
    <s v="AVX512"/>
    <n v="25"/>
    <n v="4"/>
    <x v="1"/>
    <n v="20.75"/>
    <n v="127.4"/>
    <n v="3.3005181347150261"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">
  <r>
    <s v="Big"/>
    <x v="0"/>
    <x v="0"/>
    <s v="AVX512"/>
    <n v="23"/>
    <x v="0"/>
    <x v="0"/>
    <n v="4.3099999999999996"/>
    <n v="421.3"/>
    <n v="1"/>
  </r>
  <r>
    <s v="Big"/>
    <x v="0"/>
    <x v="1"/>
    <s v="AVX512"/>
    <n v="23"/>
    <x v="0"/>
    <x v="0"/>
    <n v="3.65"/>
    <n v="500.6"/>
    <n v="1.1882269166864468"/>
  </r>
  <r>
    <s v="Big"/>
    <x v="0"/>
    <x v="2"/>
    <s v="AVX512"/>
    <n v="23"/>
    <x v="0"/>
    <x v="0"/>
    <n v="5.64"/>
    <n v="599.6"/>
    <n v="1.4232138618561596"/>
  </r>
  <r>
    <s v="Big"/>
    <x v="0"/>
    <x v="3"/>
    <s v="AVX512"/>
    <n v="23"/>
    <x v="0"/>
    <x v="0"/>
    <n v="3.47"/>
    <n v="526.5"/>
    <n v="1.2497032993116544"/>
  </r>
  <r>
    <s v="Big"/>
    <x v="0"/>
    <x v="0"/>
    <s v="AVX512"/>
    <n v="23"/>
    <x v="0"/>
    <x v="1"/>
    <n v="8.56"/>
    <n v="165.2"/>
    <n v="0.39211962971754089"/>
  </r>
  <r>
    <s v="Big"/>
    <x v="0"/>
    <x v="1"/>
    <s v="AVX512"/>
    <n v="23"/>
    <x v="0"/>
    <x v="1"/>
    <n v="7.15"/>
    <n v="265.39999999999998"/>
    <n v="0.62995490149537137"/>
  </r>
  <r>
    <s v="Big"/>
    <x v="0"/>
    <x v="2"/>
    <s v="AVX512"/>
    <n v="23"/>
    <x v="0"/>
    <x v="1"/>
    <n v="9.32"/>
    <n v="449.5"/>
    <n v="1.0669356752907666"/>
  </r>
  <r>
    <s v="Big"/>
    <x v="0"/>
    <x v="3"/>
    <s v="AVX512"/>
    <n v="23"/>
    <x v="0"/>
    <x v="1"/>
    <n v="7.69"/>
    <n v="281.10000000000002"/>
    <n v="0.6672205079515785"/>
  </r>
  <r>
    <s v="Big"/>
    <x v="1"/>
    <x v="0"/>
    <s v="AVX512"/>
    <n v="27"/>
    <x v="0"/>
    <x v="0"/>
    <n v="4.3"/>
    <n v="23.9"/>
    <n v="1"/>
  </r>
  <r>
    <s v="Big"/>
    <x v="1"/>
    <x v="1"/>
    <s v="AVX512"/>
    <n v="27"/>
    <x v="0"/>
    <x v="0"/>
    <n v="3.54"/>
    <n v="28.5"/>
    <n v="1.1924686192468621"/>
  </r>
  <r>
    <s v="Big"/>
    <x v="1"/>
    <x v="2"/>
    <s v="AVX512"/>
    <n v="27"/>
    <x v="0"/>
    <x v="0"/>
    <n v="5.53"/>
    <n v="33.799999999999997"/>
    <n v="1.4142259414225942"/>
  </r>
  <r>
    <s v="Big"/>
    <x v="1"/>
    <x v="3"/>
    <s v="AVX512"/>
    <n v="27"/>
    <x v="0"/>
    <x v="0"/>
    <n v="3.33"/>
    <n v="29.8"/>
    <n v="1.2468619246861925"/>
  </r>
  <r>
    <s v="Big"/>
    <x v="1"/>
    <x v="0"/>
    <s v="AVX512"/>
    <n v="27"/>
    <x v="0"/>
    <x v="1"/>
    <n v="8.1"/>
    <n v="9.1"/>
    <n v="0.3807531380753138"/>
  </r>
  <r>
    <s v="Big"/>
    <x v="1"/>
    <x v="1"/>
    <s v="AVX512"/>
    <n v="27"/>
    <x v="0"/>
    <x v="1"/>
    <n v="6.88"/>
    <n v="13.7"/>
    <n v="0.57322175732217573"/>
  </r>
  <r>
    <s v="Big"/>
    <x v="1"/>
    <x v="2"/>
    <s v="AVX512"/>
    <n v="27"/>
    <x v="0"/>
    <x v="1"/>
    <n v="8.9600000000000009"/>
    <n v="22.4"/>
    <n v="0.93723849372384938"/>
  </r>
  <r>
    <s v="Big"/>
    <x v="1"/>
    <x v="3"/>
    <s v="AVX512"/>
    <n v="27"/>
    <x v="0"/>
    <x v="1"/>
    <n v="7.36"/>
    <n v="13.9"/>
    <n v="0.58158995815899583"/>
  </r>
  <r>
    <s v="Big"/>
    <x v="2"/>
    <x v="0"/>
    <s v="AVX512"/>
    <n v="11"/>
    <x v="0"/>
    <x v="0"/>
    <n v="5.2"/>
    <n v="100675"/>
    <n v="1"/>
  </r>
  <r>
    <s v="Big"/>
    <x v="2"/>
    <x v="1"/>
    <s v="AVX512"/>
    <n v="11"/>
    <x v="0"/>
    <x v="0"/>
    <n v="5.0199999999999996"/>
    <n v="110575"/>
    <n v="1.0983362304444997"/>
  </r>
  <r>
    <s v="Big"/>
    <x v="2"/>
    <x v="2"/>
    <s v="AVX512"/>
    <n v="11"/>
    <x v="0"/>
    <x v="0"/>
    <n v="5.33"/>
    <n v="110100"/>
    <n v="1.0936180779736777"/>
  </r>
  <r>
    <s v="Big"/>
    <x v="2"/>
    <x v="3"/>
    <s v="AVX512"/>
    <n v="11"/>
    <x v="0"/>
    <x v="0"/>
    <n v="4.49"/>
    <n v="120666.7"/>
    <n v="1.1985766078966973"/>
  </r>
  <r>
    <s v="Big"/>
    <x v="2"/>
    <x v="0"/>
    <s v="AVX512"/>
    <n v="11"/>
    <x v="0"/>
    <x v="1"/>
    <n v="18.420000000000002"/>
    <n v="24422.5"/>
    <n v="0.24258753414452447"/>
  </r>
  <r>
    <s v="Big"/>
    <x v="2"/>
    <x v="1"/>
    <s v="AVX512"/>
    <n v="11"/>
    <x v="0"/>
    <x v="1"/>
    <n v="18.04"/>
    <n v="27623.3"/>
    <n v="0.27438092873106529"/>
  </r>
  <r>
    <s v="Big"/>
    <x v="2"/>
    <x v="2"/>
    <s v="AVX512"/>
    <n v="11"/>
    <x v="0"/>
    <x v="1"/>
    <n v="12.28"/>
    <n v="33633.300000000003"/>
    <n v="0.33407797367767572"/>
  </r>
  <r>
    <s v="Big"/>
    <x v="2"/>
    <x v="3"/>
    <s v="AVX512"/>
    <n v="11"/>
    <x v="0"/>
    <x v="1"/>
    <n v="17.68"/>
    <n v="26640"/>
    <n v="0.26461385646883534"/>
  </r>
  <r>
    <s v="Big"/>
    <x v="3"/>
    <x v="0"/>
    <s v="AVX512"/>
    <n v="15"/>
    <x v="0"/>
    <x v="0"/>
    <n v="4.71"/>
    <n v="56742.5"/>
    <n v="1"/>
  </r>
  <r>
    <s v="Big"/>
    <x v="3"/>
    <x v="1"/>
    <s v="AVX512"/>
    <n v="15"/>
    <x v="0"/>
    <x v="0"/>
    <n v="4.2"/>
    <n v="65207.5"/>
    <n v="1.1491827113715469"/>
  </r>
  <r>
    <s v="Big"/>
    <x v="3"/>
    <x v="2"/>
    <s v="AVX512"/>
    <n v="15"/>
    <x v="0"/>
    <x v="0"/>
    <n v="5.56"/>
    <n v="67407.5"/>
    <n v="1.1879543552011278"/>
  </r>
  <r>
    <s v="Big"/>
    <x v="3"/>
    <x v="3"/>
    <s v="AVX512"/>
    <n v="15"/>
    <x v="0"/>
    <x v="0"/>
    <n v="3.92"/>
    <n v="70653.3"/>
    <n v="1.2451566286293343"/>
  </r>
  <r>
    <s v="Big"/>
    <x v="3"/>
    <x v="0"/>
    <s v="AVX512"/>
    <n v="15"/>
    <x v="0"/>
    <x v="1"/>
    <n v="10.8"/>
    <n v="16190"/>
    <n v="0.28532405163678021"/>
  </r>
  <r>
    <s v="Big"/>
    <x v="3"/>
    <x v="1"/>
    <s v="AVX512"/>
    <n v="15"/>
    <x v="0"/>
    <x v="1"/>
    <n v="10.039999999999999"/>
    <n v="25003.3"/>
    <n v="0.44064501916552845"/>
  </r>
  <r>
    <s v="Big"/>
    <x v="3"/>
    <x v="2"/>
    <s v="AVX512"/>
    <n v="15"/>
    <x v="0"/>
    <x v="1"/>
    <n v="10.74"/>
    <n v="31843.3"/>
    <n v="0.5611895845265894"/>
  </r>
  <r>
    <s v="Big"/>
    <x v="3"/>
    <x v="3"/>
    <s v="AVX512"/>
    <n v="15"/>
    <x v="0"/>
    <x v="1"/>
    <n v="9.8699999999999992"/>
    <n v="26117.5"/>
    <n v="0.46028109441776444"/>
  </r>
  <r>
    <s v="Big"/>
    <x v="4"/>
    <x v="0"/>
    <s v="AVX512"/>
    <n v="19"/>
    <x v="0"/>
    <x v="0"/>
    <n v="4.41"/>
    <n v="7582.5"/>
    <n v="1"/>
  </r>
  <r>
    <s v="Big"/>
    <x v="4"/>
    <x v="1"/>
    <s v="AVX512"/>
    <n v="19"/>
    <x v="0"/>
    <x v="0"/>
    <n v="3.84"/>
    <n v="8597.5"/>
    <n v="1.1338608638311902"/>
  </r>
  <r>
    <s v="Big"/>
    <x v="4"/>
    <x v="2"/>
    <s v="AVX512"/>
    <n v="19"/>
    <x v="0"/>
    <x v="0"/>
    <n v="5.59"/>
    <n v="10690"/>
    <n v="1.409825255522585"/>
  </r>
  <r>
    <s v="Big"/>
    <x v="4"/>
    <x v="3"/>
    <s v="AVX512"/>
    <n v="19"/>
    <x v="0"/>
    <x v="0"/>
    <n v="3.7"/>
    <n v="9150.2000000000007"/>
    <n v="1.2067523903725685"/>
  </r>
  <r>
    <s v="Big"/>
    <x v="4"/>
    <x v="0"/>
    <s v="AVX512"/>
    <n v="19"/>
    <x v="0"/>
    <x v="1"/>
    <n v="9.26"/>
    <n v="3735.8"/>
    <n v="0.49268710847345865"/>
  </r>
  <r>
    <s v="Big"/>
    <x v="4"/>
    <x v="1"/>
    <s v="AVX512"/>
    <n v="19"/>
    <x v="0"/>
    <x v="1"/>
    <n v="8.01"/>
    <n v="5516.8"/>
    <n v="0.72757006264424662"/>
  </r>
  <r>
    <s v="Big"/>
    <x v="4"/>
    <x v="2"/>
    <s v="AVX512"/>
    <n v="19"/>
    <x v="0"/>
    <x v="1"/>
    <n v="9.42"/>
    <n v="9854.7999999999993"/>
    <n v="1.2996768875700626"/>
  </r>
  <r>
    <s v="Big"/>
    <x v="4"/>
    <x v="3"/>
    <s v="AVX512"/>
    <n v="19"/>
    <x v="0"/>
    <x v="1"/>
    <n v="8.23"/>
    <n v="6320.5"/>
    <n v="0.83356412792614576"/>
  </r>
  <r>
    <s v="Big"/>
    <x v="5"/>
    <x v="0"/>
    <s v="AVX512"/>
    <n v="16"/>
    <x v="0"/>
    <x v="2"/>
    <n v="1"/>
    <n v="36935"/>
    <n v="1"/>
  </r>
  <r>
    <s v="Big"/>
    <x v="5"/>
    <x v="1"/>
    <s v="AVX512"/>
    <n v="16"/>
    <x v="0"/>
    <x v="2"/>
    <n v="1"/>
    <n v="35880"/>
    <n v="0.97143630702585626"/>
  </r>
  <r>
    <s v="Big"/>
    <x v="5"/>
    <x v="2"/>
    <s v="AVX512"/>
    <n v="16"/>
    <x v="0"/>
    <x v="2"/>
    <n v="1.03"/>
    <n v="38450"/>
    <n v="1.0410180046026805"/>
  </r>
  <r>
    <s v="Big"/>
    <x v="5"/>
    <x v="3"/>
    <s v="AVX512"/>
    <n v="16"/>
    <x v="0"/>
    <x v="2"/>
    <n v="1.76"/>
    <n v="58195"/>
    <n v="1.5756057939623662"/>
  </r>
  <r>
    <s v="Big"/>
    <x v="5"/>
    <x v="0"/>
    <s v="AVX512"/>
    <n v="16"/>
    <x v="0"/>
    <x v="0"/>
    <n v="3.45"/>
    <n v="34557.5"/>
    <n v="0.93563016109381347"/>
  </r>
  <r>
    <s v="Big"/>
    <x v="5"/>
    <x v="1"/>
    <s v="AVX512"/>
    <n v="16"/>
    <x v="0"/>
    <x v="0"/>
    <n v="3.42"/>
    <n v="33872.5"/>
    <n v="0.91708406660349262"/>
  </r>
  <r>
    <s v="Big"/>
    <x v="5"/>
    <x v="2"/>
    <s v="AVX512"/>
    <n v="16"/>
    <x v="0"/>
    <x v="0"/>
    <n v="17.100000000000001"/>
    <n v="100966.7"/>
    <n v="2.7336320563151482"/>
  </r>
  <r>
    <s v="Big"/>
    <x v="5"/>
    <x v="3"/>
    <s v="AVX512"/>
    <n v="16"/>
    <x v="0"/>
    <x v="0"/>
    <n v="17.100000000000001"/>
    <n v="101450"/>
    <n v="2.7467172059022609"/>
  </r>
  <r>
    <s v="Big"/>
    <x v="5"/>
    <x v="0"/>
    <s v="AVX512"/>
    <n v="16"/>
    <x v="0"/>
    <x v="1"/>
    <n v="5.19"/>
    <n v="7504.5"/>
    <n v="0.20318126438337619"/>
  </r>
  <r>
    <s v="Big"/>
    <x v="5"/>
    <x v="0"/>
    <s v="AVX512"/>
    <n v="16"/>
    <x v="1"/>
    <x v="1"/>
    <n v="5.19"/>
    <n v="9642.5"/>
    <n v="0.26106673886557463"/>
  </r>
  <r>
    <s v="Big"/>
    <x v="5"/>
    <x v="0"/>
    <s v="AVX512"/>
    <n v="16"/>
    <x v="2"/>
    <x v="1"/>
    <n v="5.19"/>
    <n v="11017.5"/>
    <n v="0.2982943007987004"/>
  </r>
  <r>
    <s v="Big"/>
    <x v="5"/>
    <x v="0"/>
    <s v="AVX512"/>
    <n v="16"/>
    <x v="3"/>
    <x v="1"/>
    <n v="5.19"/>
    <n v="11857.5"/>
    <n v="0.32103695681602817"/>
  </r>
  <r>
    <s v="Big"/>
    <x v="5"/>
    <x v="0"/>
    <s v="AVX512"/>
    <n v="16"/>
    <x v="4"/>
    <x v="1"/>
    <n v="5.18"/>
    <n v="12367.5"/>
    <n v="0.3348449979694057"/>
  </r>
  <r>
    <s v="Big"/>
    <x v="5"/>
    <x v="0"/>
    <s v="AVX512"/>
    <n v="16"/>
    <x v="5"/>
    <x v="1"/>
    <n v="5.19"/>
    <n v="12675"/>
    <n v="0.34317043454717749"/>
  </r>
  <r>
    <s v="Big"/>
    <x v="5"/>
    <x v="0"/>
    <s v="AVX512"/>
    <n v="16"/>
    <x v="6"/>
    <x v="1"/>
    <n v="5.19"/>
    <n v="10890"/>
    <n v="0.29484229051035604"/>
  </r>
  <r>
    <s v="Big"/>
    <x v="5"/>
    <x v="1"/>
    <s v="AVX512"/>
    <n v="16"/>
    <x v="0"/>
    <x v="1"/>
    <n v="3.49"/>
    <n v="31917.5"/>
    <n v="0.86415324218221201"/>
  </r>
  <r>
    <s v="Big"/>
    <x v="5"/>
    <x v="1"/>
    <s v="AVX512"/>
    <n v="16"/>
    <x v="1"/>
    <x v="1"/>
    <n v="3.49"/>
    <n v="38110"/>
    <n v="1.031812643833762"/>
  </r>
  <r>
    <s v="Big"/>
    <x v="5"/>
    <x v="1"/>
    <s v="AVX512"/>
    <n v="16"/>
    <x v="2"/>
    <x v="1"/>
    <n v="3.49"/>
    <n v="43092.5"/>
    <n v="1.1667117909841613"/>
  </r>
  <r>
    <s v="Big"/>
    <x v="5"/>
    <x v="1"/>
    <s v="AVX512"/>
    <n v="16"/>
    <x v="3"/>
    <x v="1"/>
    <n v="3.49"/>
    <n v="45150"/>
    <n v="1.222417760931366"/>
  </r>
  <r>
    <s v="Big"/>
    <x v="5"/>
    <x v="1"/>
    <s v="AVX512"/>
    <n v="16"/>
    <x v="4"/>
    <x v="1"/>
    <n v="3.49"/>
    <n v="45205"/>
    <n v="1.2239068634086909"/>
  </r>
  <r>
    <s v="Big"/>
    <x v="5"/>
    <x v="1"/>
    <s v="AVX512"/>
    <n v="16"/>
    <x v="5"/>
    <x v="1"/>
    <n v="3.49"/>
    <n v="44657.5"/>
    <n v="1.2090835251116827"/>
  </r>
  <r>
    <s v="Big"/>
    <x v="5"/>
    <x v="1"/>
    <s v="AVX512"/>
    <n v="16"/>
    <x v="6"/>
    <x v="1"/>
    <n v="3.49"/>
    <n v="42145"/>
    <n v="1.1410586164884255"/>
  </r>
  <r>
    <s v="Big"/>
    <x v="5"/>
    <x v="2"/>
    <s v="AVX512"/>
    <n v="16"/>
    <x v="0"/>
    <x v="1"/>
    <n v="24.43"/>
    <n v="65500"/>
    <n v="1.7733856775416272"/>
  </r>
  <r>
    <s v="Big"/>
    <x v="5"/>
    <x v="2"/>
    <s v="AVX512"/>
    <n v="16"/>
    <x v="1"/>
    <x v="1"/>
    <n v="24.43"/>
    <n v="69600"/>
    <n v="1.8843914985785839"/>
  </r>
  <r>
    <s v="Big"/>
    <x v="5"/>
    <x v="2"/>
    <s v="AVX512"/>
    <n v="16"/>
    <x v="2"/>
    <x v="1"/>
    <n v="24.43"/>
    <n v="77603.3"/>
    <n v="2.1010775687017733"/>
  </r>
  <r>
    <s v="Big"/>
    <x v="5"/>
    <x v="2"/>
    <s v="AVX512"/>
    <n v="16"/>
    <x v="3"/>
    <x v="1"/>
    <n v="24.43"/>
    <n v="73516.7"/>
    <n v="1.9904345471774738"/>
  </r>
  <r>
    <s v="Big"/>
    <x v="5"/>
    <x v="2"/>
    <s v="AVX512"/>
    <n v="16"/>
    <x v="4"/>
    <x v="1"/>
    <n v="24.43"/>
    <n v="71030"/>
    <n v="1.9231081629890348"/>
  </r>
  <r>
    <s v="Big"/>
    <x v="5"/>
    <x v="2"/>
    <s v="AVX512"/>
    <n v="16"/>
    <x v="5"/>
    <x v="1"/>
    <n v="24.43"/>
    <n v="67613.3"/>
    <n v="1.8306024096385543"/>
  </r>
  <r>
    <s v="Big"/>
    <x v="5"/>
    <x v="2"/>
    <s v="AVX512"/>
    <n v="16"/>
    <x v="6"/>
    <x v="1"/>
    <n v="24.43"/>
    <n v="66750"/>
    <n v="1.8072289156626506"/>
  </r>
  <r>
    <s v="Big"/>
    <x v="5"/>
    <x v="3"/>
    <s v="AVX512"/>
    <n v="16"/>
    <x v="0"/>
    <x v="1"/>
    <n v="21.38"/>
    <n v="78193.3"/>
    <n v="2.1170515770948963"/>
  </r>
  <r>
    <s v="Big"/>
    <x v="5"/>
    <x v="3"/>
    <s v="AVX512"/>
    <n v="16"/>
    <x v="1"/>
    <x v="1"/>
    <n v="21.38"/>
    <n v="83415"/>
    <n v="2.2584269662921348"/>
  </r>
  <r>
    <s v="Big"/>
    <x v="5"/>
    <x v="3"/>
    <s v="AVX512"/>
    <n v="16"/>
    <x v="2"/>
    <x v="1"/>
    <n v="21.38"/>
    <n v="89673.3"/>
    <n v="2.4278678759983756"/>
  </r>
  <r>
    <s v="Big"/>
    <x v="5"/>
    <x v="3"/>
    <s v="AVX512"/>
    <n v="16"/>
    <x v="3"/>
    <x v="1"/>
    <n v="21.38"/>
    <n v="84843.3"/>
    <n v="2.2970976038987412"/>
  </r>
  <r>
    <s v="Big"/>
    <x v="5"/>
    <x v="3"/>
    <s v="AVX512"/>
    <n v="16"/>
    <x v="4"/>
    <x v="1"/>
    <n v="21.38"/>
    <n v="80840"/>
    <n v="2.1887098957628264"/>
  </r>
  <r>
    <s v="Big"/>
    <x v="5"/>
    <x v="3"/>
    <s v="AVX512"/>
    <n v="16"/>
    <x v="5"/>
    <x v="1"/>
    <n v="21.38"/>
    <n v="77743.3"/>
    <n v="2.1048680113713281"/>
  </r>
  <r>
    <s v="Big"/>
    <x v="5"/>
    <x v="3"/>
    <s v="AVX512"/>
    <n v="16"/>
    <x v="6"/>
    <x v="1"/>
    <n v="21.38"/>
    <n v="74306.7"/>
    <n v="2.0118234736699607"/>
  </r>
  <r>
    <s v="Big"/>
    <x v="6"/>
    <x v="0"/>
    <s v="AVX512"/>
    <n v="25"/>
    <x v="0"/>
    <x v="2"/>
    <n v="1"/>
    <n v="54.2"/>
    <n v="1"/>
  </r>
  <r>
    <s v="Big"/>
    <x v="6"/>
    <x v="1"/>
    <s v="AVX512"/>
    <n v="25"/>
    <x v="0"/>
    <x v="2"/>
    <n v="1"/>
    <n v="53.2"/>
    <n v="0.98154981549815501"/>
  </r>
  <r>
    <s v="Big"/>
    <x v="6"/>
    <x v="2"/>
    <s v="AVX512"/>
    <n v="25"/>
    <x v="0"/>
    <x v="2"/>
    <n v="1.04"/>
    <n v="56.6"/>
    <n v="1.0442804428044281"/>
  </r>
  <r>
    <s v="Big"/>
    <x v="6"/>
    <x v="3"/>
    <s v="AVX512"/>
    <n v="25"/>
    <x v="0"/>
    <x v="2"/>
    <n v="1.71"/>
    <n v="95.9"/>
    <n v="1.7693726937269372"/>
  </r>
  <r>
    <s v="Big"/>
    <x v="6"/>
    <x v="0"/>
    <s v="AVX512"/>
    <n v="25"/>
    <x v="0"/>
    <x v="0"/>
    <n v="3.36"/>
    <n v="81.900000000000006"/>
    <n v="1.5110701107011071"/>
  </r>
  <r>
    <s v="Big"/>
    <x v="6"/>
    <x v="1"/>
    <s v="AVX512"/>
    <n v="25"/>
    <x v="0"/>
    <x v="0"/>
    <n v="3.32"/>
    <n v="87.5"/>
    <n v="1.6143911439114391"/>
  </r>
  <r>
    <s v="Big"/>
    <x v="6"/>
    <x v="2"/>
    <s v="AVX512"/>
    <n v="25"/>
    <x v="0"/>
    <x v="0"/>
    <n v="17.96"/>
    <n v="450.6"/>
    <n v="8.3136531365313662"/>
  </r>
  <r>
    <s v="Big"/>
    <x v="6"/>
    <x v="3"/>
    <s v="AVX512"/>
    <n v="25"/>
    <x v="0"/>
    <x v="0"/>
    <n v="12.23"/>
    <n v="385.7"/>
    <n v="7.1162361623616226"/>
  </r>
  <r>
    <s v="Big"/>
    <x v="6"/>
    <x v="0"/>
    <s v="AVX512"/>
    <n v="25"/>
    <x v="0"/>
    <x v="1"/>
    <n v="5.08"/>
    <n v="30"/>
    <n v="0.55350553505535049"/>
  </r>
  <r>
    <s v="Big"/>
    <x v="6"/>
    <x v="0"/>
    <s v="AVX512"/>
    <n v="25"/>
    <x v="1"/>
    <x v="1"/>
    <n v="5.08"/>
    <n v="44.5"/>
    <n v="0.8210332103321033"/>
  </r>
  <r>
    <s v="Big"/>
    <x v="6"/>
    <x v="0"/>
    <s v="AVX512"/>
    <n v="25"/>
    <x v="2"/>
    <x v="1"/>
    <n v="5.08"/>
    <n v="57.4"/>
    <n v="1.0590405904059039"/>
  </r>
  <r>
    <s v="Big"/>
    <x v="6"/>
    <x v="0"/>
    <s v="AVX512"/>
    <n v="25"/>
    <x v="3"/>
    <x v="1"/>
    <n v="5.08"/>
    <n v="70.099999999999994"/>
    <n v="1.2933579335793357"/>
  </r>
  <r>
    <s v="Big"/>
    <x v="6"/>
    <x v="0"/>
    <s v="AVX512"/>
    <n v="25"/>
    <x v="4"/>
    <x v="1"/>
    <n v="5.08"/>
    <n v="80"/>
    <n v="1.4760147601476015"/>
  </r>
  <r>
    <s v="Big"/>
    <x v="6"/>
    <x v="0"/>
    <s v="AVX512"/>
    <n v="25"/>
    <x v="5"/>
    <x v="1"/>
    <n v="5.08"/>
    <n v="89.3"/>
    <n v="1.6476014760147599"/>
  </r>
  <r>
    <s v="Big"/>
    <x v="6"/>
    <x v="0"/>
    <s v="AVX512"/>
    <n v="25"/>
    <x v="6"/>
    <x v="1"/>
    <n v="5.08"/>
    <n v="95.9"/>
    <n v="1.7693726937269372"/>
  </r>
  <r>
    <s v="Big"/>
    <x v="6"/>
    <x v="1"/>
    <s v="AVX512"/>
    <n v="25"/>
    <x v="0"/>
    <x v="1"/>
    <n v="3.41"/>
    <n v="79"/>
    <n v="1.4575645756457565"/>
  </r>
  <r>
    <s v="Big"/>
    <x v="6"/>
    <x v="1"/>
    <s v="AVX512"/>
    <n v="25"/>
    <x v="1"/>
    <x v="1"/>
    <n v="3.4"/>
    <n v="114.6"/>
    <n v="2.1143911439114391"/>
  </r>
  <r>
    <s v="Big"/>
    <x v="6"/>
    <x v="1"/>
    <s v="AVX512"/>
    <n v="25"/>
    <x v="2"/>
    <x v="1"/>
    <n v="3.4"/>
    <n v="136.9"/>
    <n v="2.5258302583025829"/>
  </r>
  <r>
    <s v="Big"/>
    <x v="6"/>
    <x v="1"/>
    <s v="AVX512"/>
    <n v="25"/>
    <x v="3"/>
    <x v="1"/>
    <n v="3.41"/>
    <n v="162.30000000000001"/>
    <n v="2.9944649446494465"/>
  </r>
  <r>
    <s v="Big"/>
    <x v="6"/>
    <x v="1"/>
    <s v="AVX512"/>
    <n v="25"/>
    <x v="4"/>
    <x v="1"/>
    <n v="3.4"/>
    <n v="174.4"/>
    <n v="3.2177121771217712"/>
  </r>
  <r>
    <s v="Big"/>
    <x v="6"/>
    <x v="1"/>
    <s v="AVX512"/>
    <n v="25"/>
    <x v="5"/>
    <x v="1"/>
    <n v="3.41"/>
    <n v="184.2"/>
    <n v="3.3985239852398519"/>
  </r>
  <r>
    <s v="Big"/>
    <x v="6"/>
    <x v="1"/>
    <s v="AVX512"/>
    <n v="25"/>
    <x v="6"/>
    <x v="1"/>
    <n v="3.41"/>
    <n v="164.2"/>
    <n v="3.0295202952029516"/>
  </r>
  <r>
    <s v="Big"/>
    <x v="6"/>
    <x v="2"/>
    <s v="AVX512"/>
    <n v="25"/>
    <x v="0"/>
    <x v="1"/>
    <n v="22.42"/>
    <n v="425.3"/>
    <n v="7.8468634686346865"/>
  </r>
  <r>
    <s v="Big"/>
    <x v="6"/>
    <x v="2"/>
    <s v="AVX512"/>
    <n v="25"/>
    <x v="1"/>
    <x v="1"/>
    <n v="22.42"/>
    <n v="617.9"/>
    <n v="11.400369003690036"/>
  </r>
  <r>
    <s v="Big"/>
    <x v="6"/>
    <x v="2"/>
    <s v="AVX512"/>
    <n v="25"/>
    <x v="2"/>
    <x v="1"/>
    <n v="22.42"/>
    <n v="757.2"/>
    <n v="13.970479704797048"/>
  </r>
  <r>
    <s v="Big"/>
    <x v="6"/>
    <x v="2"/>
    <s v="AVX512"/>
    <n v="25"/>
    <x v="3"/>
    <x v="1"/>
    <n v="22.42"/>
    <n v="893.7"/>
    <n v="16.488929889298895"/>
  </r>
  <r>
    <s v="Big"/>
    <x v="6"/>
    <x v="2"/>
    <s v="AVX512"/>
    <n v="25"/>
    <x v="4"/>
    <x v="1"/>
    <n v="22.43"/>
    <n v="981"/>
    <n v="18.099630996309962"/>
  </r>
  <r>
    <s v="Big"/>
    <x v="6"/>
    <x v="2"/>
    <s v="AVX512"/>
    <n v="25"/>
    <x v="5"/>
    <x v="1"/>
    <n v="22.42"/>
    <n v="1047.5"/>
    <n v="19.326568265682656"/>
  </r>
  <r>
    <s v="Big"/>
    <x v="6"/>
    <x v="2"/>
    <s v="AVX512"/>
    <n v="25"/>
    <x v="6"/>
    <x v="1"/>
    <n v="22.42"/>
    <n v="981.3"/>
    <n v="18.105166051660515"/>
  </r>
  <r>
    <s v="Big"/>
    <x v="6"/>
    <x v="3"/>
    <s v="AVX512"/>
    <n v="25"/>
    <x v="0"/>
    <x v="1"/>
    <n v="20.73"/>
    <n v="211"/>
    <n v="3.8929889298892988"/>
  </r>
  <r>
    <s v="Big"/>
    <x v="6"/>
    <x v="3"/>
    <s v="AVX512"/>
    <n v="25"/>
    <x v="1"/>
    <x v="1"/>
    <n v="20.72"/>
    <n v="312.10000000000002"/>
    <n v="5.7583025830258308"/>
  </r>
  <r>
    <s v="Big"/>
    <x v="6"/>
    <x v="3"/>
    <s v="AVX512"/>
    <n v="25"/>
    <x v="2"/>
    <x v="1"/>
    <n v="20.7"/>
    <n v="404.4"/>
    <n v="7.4612546125461243"/>
  </r>
  <r>
    <s v="Big"/>
    <x v="6"/>
    <x v="3"/>
    <s v="AVX512"/>
    <n v="25"/>
    <x v="3"/>
    <x v="1"/>
    <n v="20.71"/>
    <n v="478.2"/>
    <n v="8.8228782287822867"/>
  </r>
  <r>
    <s v="Big"/>
    <x v="6"/>
    <x v="3"/>
    <s v="AVX512"/>
    <n v="25"/>
    <x v="4"/>
    <x v="1"/>
    <n v="20.7"/>
    <n v="538.4"/>
    <n v="9.9335793357933575"/>
  </r>
  <r>
    <s v="Big"/>
    <x v="6"/>
    <x v="3"/>
    <s v="AVX512"/>
    <n v="25"/>
    <x v="5"/>
    <x v="1"/>
    <n v="20.71"/>
    <n v="586"/>
    <n v="10.81180811808118"/>
  </r>
  <r>
    <s v="Big"/>
    <x v="6"/>
    <x v="3"/>
    <s v="AVX512"/>
    <n v="25"/>
    <x v="6"/>
    <x v="1"/>
    <n v="20.7"/>
    <n v="607.5"/>
    <n v="11.208487084870848"/>
  </r>
  <r>
    <s v="Big"/>
    <x v="7"/>
    <x v="0"/>
    <s v="AVX512"/>
    <n v="30"/>
    <x v="0"/>
    <x v="2"/>
    <n v="1"/>
    <n v="1.3"/>
    <n v="1"/>
  </r>
  <r>
    <s v="Big"/>
    <x v="7"/>
    <x v="0"/>
    <s v="AVX512"/>
    <n v="30"/>
    <x v="0"/>
    <x v="0"/>
    <n v="3.43"/>
    <n v="2.2999999999999998"/>
    <n v="1.7692307692307689"/>
  </r>
  <r>
    <s v="Big"/>
    <x v="7"/>
    <x v="0"/>
    <s v="AVX512"/>
    <n v="30"/>
    <x v="0"/>
    <x v="1"/>
    <n v="5.15"/>
    <n v="0.7"/>
    <n v="0.53846153846153844"/>
  </r>
  <r>
    <s v="Big"/>
    <x v="7"/>
    <x v="0"/>
    <s v="AVX512"/>
    <n v="30"/>
    <x v="1"/>
    <x v="1"/>
    <n v="5.2"/>
    <n v="1.145"/>
    <n v="0.88076923076923075"/>
  </r>
  <r>
    <s v="Big"/>
    <x v="7"/>
    <x v="0"/>
    <s v="AVX512"/>
    <n v="30"/>
    <x v="7"/>
    <x v="1"/>
    <n v="5.18"/>
    <n v="1.4"/>
    <n v="1.0769230769230769"/>
  </r>
  <r>
    <s v="Big"/>
    <x v="7"/>
    <x v="0"/>
    <s v="AVX512"/>
    <n v="30"/>
    <x v="3"/>
    <x v="1"/>
    <n v="5.17"/>
    <n v="1.6"/>
    <n v="1.2307692307692308"/>
  </r>
  <r>
    <s v="Big"/>
    <x v="7"/>
    <x v="0"/>
    <s v="AVX512"/>
    <n v="30"/>
    <x v="4"/>
    <x v="1"/>
    <n v="5.16"/>
    <n v="1.8"/>
    <n v="1.3846153846153846"/>
  </r>
  <r>
    <s v="Big"/>
    <x v="7"/>
    <x v="0"/>
    <s v="AVX512"/>
    <n v="30"/>
    <x v="5"/>
    <x v="1"/>
    <n v="5.14"/>
    <n v="2"/>
    <n v="1.5384615384615383"/>
  </r>
  <r>
    <s v="Big"/>
    <x v="7"/>
    <x v="0"/>
    <s v="AVX512"/>
    <n v="30"/>
    <x v="6"/>
    <x v="1"/>
    <n v="5.17"/>
    <n v="2.2000000000000002"/>
    <n v="1.6923076923076923"/>
  </r>
  <r>
    <s v="Big"/>
    <x v="7"/>
    <x v="2"/>
    <s v="AVX512"/>
    <n v="30"/>
    <x v="0"/>
    <x v="2"/>
    <n v="1.02"/>
    <n v="1.7"/>
    <n v="1.3076923076923077"/>
  </r>
  <r>
    <s v="Big"/>
    <x v="7"/>
    <x v="2"/>
    <s v="AVX512"/>
    <n v="30"/>
    <x v="0"/>
    <x v="0"/>
    <n v="20.3"/>
    <n v="13.9"/>
    <n v="10.692307692307692"/>
  </r>
  <r>
    <s v="Big"/>
    <x v="7"/>
    <x v="2"/>
    <s v="AVX512"/>
    <n v="30"/>
    <x v="0"/>
    <x v="1"/>
    <n v="24.95"/>
    <n v="12"/>
    <n v="9.2307692307692299"/>
  </r>
  <r>
    <s v="Big"/>
    <x v="7"/>
    <x v="2"/>
    <s v="AVX512"/>
    <n v="30"/>
    <x v="1"/>
    <x v="1"/>
    <n v="24.92"/>
    <n v="16.399999999999999"/>
    <n v="12.615384615384613"/>
  </r>
  <r>
    <s v="Big"/>
    <x v="7"/>
    <x v="2"/>
    <s v="AVX512"/>
    <n v="30"/>
    <x v="7"/>
    <x v="1"/>
    <n v="24.9"/>
    <n v="24.3"/>
    <n v="18.692307692307693"/>
  </r>
  <r>
    <s v="Big"/>
    <x v="7"/>
    <x v="2"/>
    <s v="AVX512"/>
    <n v="30"/>
    <x v="3"/>
    <x v="1"/>
    <n v="24.91"/>
    <n v="25.3"/>
    <n v="19.46153846153846"/>
  </r>
  <r>
    <s v="Big"/>
    <x v="7"/>
    <x v="2"/>
    <s v="AVX512"/>
    <n v="30"/>
    <x v="4"/>
    <x v="1"/>
    <n v="24.85"/>
    <n v="29.9"/>
    <n v="22.999999999999996"/>
  </r>
  <r>
    <s v="Big"/>
    <x v="7"/>
    <x v="2"/>
    <s v="AVX512"/>
    <n v="30"/>
    <x v="5"/>
    <x v="1"/>
    <n v="24.86"/>
    <n v="30.1"/>
    <n v="23.153846153846153"/>
  </r>
  <r>
    <s v="Big"/>
    <x v="7"/>
    <x v="2"/>
    <s v="AVX512"/>
    <n v="30"/>
    <x v="6"/>
    <x v="1"/>
    <n v="24.86"/>
    <n v="34.200000000000003"/>
    <n v="26.30769230769231"/>
  </r>
  <r>
    <s v="Big"/>
    <x v="7"/>
    <x v="1"/>
    <s v="AVX512"/>
    <n v="30"/>
    <x v="0"/>
    <x v="2"/>
    <n v="1"/>
    <n v="1.3"/>
    <n v="1"/>
  </r>
  <r>
    <s v="Big"/>
    <x v="7"/>
    <x v="1"/>
    <s v="AVX512"/>
    <n v="30"/>
    <x v="0"/>
    <x v="0"/>
    <n v="3.43"/>
    <n v="2.4"/>
    <n v="1.846153846153846"/>
  </r>
  <r>
    <s v="Big"/>
    <x v="7"/>
    <x v="1"/>
    <s v="AVX512"/>
    <n v="30"/>
    <x v="0"/>
    <x v="1"/>
    <n v="3.44"/>
    <n v="2.2999999999999998"/>
    <n v="1.7692307692307689"/>
  </r>
  <r>
    <s v="Big"/>
    <x v="7"/>
    <x v="1"/>
    <s v="AVX512"/>
    <n v="30"/>
    <x v="1"/>
    <x v="1"/>
    <n v="3.43"/>
    <n v="3.4"/>
    <n v="2.6153846153846154"/>
  </r>
  <r>
    <s v="Big"/>
    <x v="7"/>
    <x v="1"/>
    <s v="AVX512"/>
    <n v="30"/>
    <x v="7"/>
    <x v="1"/>
    <n v="3.44"/>
    <n v="4.5999999999999996"/>
    <n v="3.5384615384615379"/>
  </r>
  <r>
    <s v="Big"/>
    <x v="7"/>
    <x v="1"/>
    <s v="AVX512"/>
    <n v="30"/>
    <x v="3"/>
    <x v="1"/>
    <n v="3.44"/>
    <n v="5.0999999999999996"/>
    <n v="3.9230769230769225"/>
  </r>
  <r>
    <s v="Big"/>
    <x v="7"/>
    <x v="1"/>
    <s v="AVX512"/>
    <n v="30"/>
    <x v="4"/>
    <x v="1"/>
    <n v="3.44"/>
    <n v="5.6"/>
    <n v="4.3076923076923075"/>
  </r>
  <r>
    <s v="Big"/>
    <x v="7"/>
    <x v="1"/>
    <s v="AVX512"/>
    <n v="30"/>
    <x v="5"/>
    <x v="1"/>
    <n v="3.44"/>
    <n v="6.4"/>
    <n v="4.9230769230769234"/>
  </r>
  <r>
    <s v="Big"/>
    <x v="7"/>
    <x v="1"/>
    <s v="AVX512"/>
    <n v="30"/>
    <x v="6"/>
    <x v="1"/>
    <n v="3.44"/>
    <n v="6.2"/>
    <n v="4.7692307692307692"/>
  </r>
  <r>
    <s v="Big"/>
    <x v="7"/>
    <x v="3"/>
    <s v="AVX512"/>
    <n v="30"/>
    <x v="0"/>
    <x v="2"/>
    <n v="1.75"/>
    <n v="3.1"/>
    <n v="2.3846153846153846"/>
  </r>
  <r>
    <s v="Big"/>
    <x v="7"/>
    <x v="3"/>
    <s v="AVX512"/>
    <n v="30"/>
    <x v="0"/>
    <x v="0"/>
    <n v="19.010000000000002"/>
    <n v="13.7"/>
    <n v="10.538461538461538"/>
  </r>
  <r>
    <s v="Big"/>
    <x v="7"/>
    <x v="3"/>
    <s v="AVX512"/>
    <n v="30"/>
    <x v="0"/>
    <x v="1"/>
    <n v="21.53"/>
    <n v="12.8"/>
    <n v="9.8461538461538467"/>
  </r>
  <r>
    <s v="Big"/>
    <x v="7"/>
    <x v="3"/>
    <s v="AVX512"/>
    <n v="30"/>
    <x v="1"/>
    <x v="1"/>
    <n v="21.61"/>
    <n v="18.399999999999999"/>
    <n v="14.153846153846152"/>
  </r>
  <r>
    <s v="Big"/>
    <x v="7"/>
    <x v="3"/>
    <s v="AVX512"/>
    <n v="30"/>
    <x v="7"/>
    <x v="1"/>
    <n v="21.63"/>
    <n v="26.8"/>
    <n v="20.615384615384617"/>
  </r>
  <r>
    <s v="Big"/>
    <x v="7"/>
    <x v="3"/>
    <s v="AVX512"/>
    <n v="30"/>
    <x v="3"/>
    <x v="1"/>
    <n v="21.62"/>
    <n v="27.6"/>
    <n v="21.23076923076923"/>
  </r>
  <r>
    <s v="Big"/>
    <x v="7"/>
    <x v="3"/>
    <s v="AVX512"/>
    <n v="30"/>
    <x v="4"/>
    <x v="1"/>
    <n v="21.59"/>
    <n v="32.5"/>
    <n v="25"/>
  </r>
  <r>
    <s v="Big"/>
    <x v="7"/>
    <x v="3"/>
    <s v="AVX512"/>
    <n v="30"/>
    <x v="5"/>
    <x v="1"/>
    <n v="21.61"/>
    <n v="34"/>
    <n v="26.153846153846153"/>
  </r>
  <r>
    <s v="Big"/>
    <x v="7"/>
    <x v="3"/>
    <s v="AVX512"/>
    <n v="30"/>
    <x v="6"/>
    <x v="1"/>
    <n v="21.56"/>
    <n v="37"/>
    <n v="28.46153846153846"/>
  </r>
  <r>
    <m/>
    <x v="8"/>
    <x v="4"/>
    <m/>
    <m/>
    <x v="8"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247">
      <pivotArea outline="0" collapsedLevelsAreSubtotals="1" fieldPosition="0"/>
    </format>
    <format dxfId="246">
      <pivotArea dataOnly="0" labelOnly="1" fieldPosition="0">
        <references count="1">
          <reference field="1" count="0"/>
        </references>
      </pivotArea>
    </format>
    <format dxfId="245">
      <pivotArea outline="0" collapsedLevelsAreSubtotals="1" fieldPosition="0"/>
    </format>
    <format dxfId="244">
      <pivotArea field="1" type="button" dataOnly="0" labelOnly="1" outline="0" axis="axisCol" fieldPosition="0"/>
    </format>
    <format dxfId="243">
      <pivotArea field="0" type="button" dataOnly="0" labelOnly="1" outline="0" axis="axisCol" fieldPosition="1"/>
    </format>
    <format dxfId="242">
      <pivotArea type="topRight" dataOnly="0" labelOnly="1" outline="0" fieldPosition="0"/>
    </format>
    <format dxfId="241">
      <pivotArea dataOnly="0" labelOnly="1" fieldPosition="0">
        <references count="1">
          <reference field="1" count="0"/>
        </references>
      </pivotArea>
    </format>
    <format dxfId="240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239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238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237">
      <pivotArea type="origin" dataOnly="0" labelOnly="1" outline="0" fieldPosition="0"/>
    </format>
    <format dxfId="236">
      <pivotArea field="1" type="button" dataOnly="0" labelOnly="1" outline="0" axis="axisCol" fieldPosition="0"/>
    </format>
    <format dxfId="235">
      <pivotArea field="0" type="button" dataOnly="0" labelOnly="1" outline="0" axis="axisCol" fieldPosition="1"/>
    </format>
    <format dxfId="234">
      <pivotArea type="topRight" dataOnly="0" labelOnly="1" outline="0" fieldPosition="0"/>
    </format>
    <format dxfId="233">
      <pivotArea field="3" type="button" dataOnly="0" labelOnly="1" outline="0" axis="axisRow" fieldPosition="0"/>
    </format>
    <format dxfId="232">
      <pivotArea dataOnly="0" labelOnly="1" fieldPosition="0">
        <references count="1">
          <reference field="1" count="0"/>
        </references>
      </pivotArea>
    </format>
    <format dxfId="231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230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229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228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227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226">
      <pivotArea outline="0" collapsedLevelsAreSubtotals="1" fieldPosition="0"/>
    </format>
    <format dxfId="225">
      <pivotArea field="0" type="button" dataOnly="0" labelOnly="1" outline="0" axis="axisCol" fieldPosition="1"/>
    </format>
    <format dxfId="224">
      <pivotArea field="1" type="button" dataOnly="0" labelOnly="1" outline="0" axis="axisCol" fieldPosition="2"/>
    </format>
    <format dxfId="223">
      <pivotArea type="topRight" dataOnly="0" labelOnly="1" outline="0" fieldPosition="0"/>
    </format>
    <format dxfId="222">
      <pivotArea dataOnly="0" labelOnly="1" fieldPosition="0">
        <references count="1">
          <reference field="0" count="0"/>
        </references>
      </pivotArea>
    </format>
    <format dxfId="221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220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219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218">
      <pivotArea outline="0" collapsedLevelsAreSubtotals="1" fieldPosition="0"/>
    </format>
    <format dxfId="217">
      <pivotArea field="0" type="button" dataOnly="0" labelOnly="1" outline="0" axis="axisCol" fieldPosition="1"/>
    </format>
    <format dxfId="216">
      <pivotArea field="1" type="button" dataOnly="0" labelOnly="1" outline="0" axis="axisCol" fieldPosition="2"/>
    </format>
    <format dxfId="215">
      <pivotArea type="topRight" dataOnly="0" labelOnly="1" outline="0" fieldPosition="0"/>
    </format>
    <format dxfId="214">
      <pivotArea dataOnly="0" labelOnly="1" fieldPosition="0">
        <references count="1">
          <reference field="0" count="0"/>
        </references>
      </pivotArea>
    </format>
    <format dxfId="213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212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211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210">
      <pivotArea outline="0" collapsedLevelsAreSubtotals="1" fieldPosition="0"/>
    </format>
    <format dxfId="209">
      <pivotArea field="0" type="button" dataOnly="0" labelOnly="1" outline="0" axis="axisCol" fieldPosition="1"/>
    </format>
    <format dxfId="208">
      <pivotArea field="1" type="button" dataOnly="0" labelOnly="1" outline="0" axis="axisCol" fieldPosition="2"/>
    </format>
    <format dxfId="207">
      <pivotArea type="topRight" dataOnly="0" labelOnly="1" outline="0" fieldPosition="0"/>
    </format>
    <format dxfId="206">
      <pivotArea outline="0" collapsedLevelsAreSubtotals="1" fieldPosition="0"/>
    </format>
    <format dxfId="205">
      <pivotArea field="0" type="button" dataOnly="0" labelOnly="1" outline="0" axis="axisCol" fieldPosition="1"/>
    </format>
    <format dxfId="204">
      <pivotArea field="1" type="button" dataOnly="0" labelOnly="1" outline="0" axis="axisCol" fieldPosition="2"/>
    </format>
    <format dxfId="203">
      <pivotArea type="topRight" dataOnly="0" labelOnly="1" outline="0" fieldPosition="0"/>
    </format>
    <format dxfId="202">
      <pivotArea outline="0" collapsedLevelsAreSubtotals="1" fieldPosition="0"/>
    </format>
    <format dxfId="201">
      <pivotArea field="2" type="button" dataOnly="0" labelOnly="1" outline="0" axis="axisCol" fieldPosition="0"/>
    </format>
    <format dxfId="200">
      <pivotArea field="0" type="button" dataOnly="0" labelOnly="1" outline="0" axis="axisCol" fieldPosition="1"/>
    </format>
    <format dxfId="199">
      <pivotArea field="1" type="button" dataOnly="0" labelOnly="1" outline="0" axis="axisCol" fieldPosition="2"/>
    </format>
    <format dxfId="198">
      <pivotArea type="topRight" dataOnly="0" labelOnly="1" outline="0" fieldPosition="0"/>
    </format>
    <format dxfId="197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196">
      <pivotArea dataOnly="0" labelOnly="1" fieldPosition="0">
        <references count="1">
          <reference field="2" count="1">
            <x v="0"/>
          </reference>
        </references>
      </pivotArea>
    </format>
    <format dxfId="195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194">
      <pivotArea outline="0" collapsedLevelsAreSubtotals="1" fieldPosition="0"/>
    </format>
    <format dxfId="193">
      <pivotArea field="0" type="button" dataOnly="0" labelOnly="1" outline="0" axis="axisCol" fieldPosition="1"/>
    </format>
    <format dxfId="192">
      <pivotArea field="1" type="button" dataOnly="0" labelOnly="1" outline="0" axis="axisCol" fieldPosition="2"/>
    </format>
    <format dxfId="191">
      <pivotArea type="topRight" dataOnly="0" labelOnly="1" outline="0" fieldPosition="0"/>
    </format>
    <format dxfId="190">
      <pivotArea outline="0" collapsedLevelsAreSubtotals="1" fieldPosition="0"/>
    </format>
    <format dxfId="189">
      <pivotArea field="0" type="button" dataOnly="0" labelOnly="1" outline="0" axis="axisCol" fieldPosition="1"/>
    </format>
    <format dxfId="188">
      <pivotArea field="1" type="button" dataOnly="0" labelOnly="1" outline="0" axis="axisCol" fieldPosition="2"/>
    </format>
    <format dxfId="187">
      <pivotArea type="topRight" dataOnly="0" labelOnly="1" outline="0" fieldPosition="0"/>
    </format>
    <format dxfId="186">
      <pivotArea outline="0" collapsedLevelsAreSubtotals="1" fieldPosition="0"/>
    </format>
    <format dxfId="185">
      <pivotArea field="2" type="button" dataOnly="0" labelOnly="1" outline="0" axis="axisCol" fieldPosition="0"/>
    </format>
    <format dxfId="184">
      <pivotArea field="0" type="button" dataOnly="0" labelOnly="1" outline="0" axis="axisCol" fieldPosition="1"/>
    </format>
    <format dxfId="183">
      <pivotArea field="1" type="button" dataOnly="0" labelOnly="1" outline="0" axis="axisCol" fieldPosition="2"/>
    </format>
    <format dxfId="182">
      <pivotArea type="topRight" dataOnly="0" labelOnly="1" outline="0" fieldPosition="0"/>
    </format>
    <format dxfId="181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180">
      <pivotArea dataOnly="0" labelOnly="1" fieldPosition="0">
        <references count="1">
          <reference field="2" count="1">
            <x v="0"/>
          </reference>
        </references>
      </pivotArea>
    </format>
    <format dxfId="179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178">
      <pivotArea outline="0" collapsedLevelsAreSubtotals="1" fieldPosition="0"/>
    </format>
    <format dxfId="177">
      <pivotArea field="0" type="button" dataOnly="0" labelOnly="1" outline="0" axis="axisCol" fieldPosition="0"/>
    </format>
    <format dxfId="176">
      <pivotArea field="1" type="button" dataOnly="0" labelOnly="1" outline="0" axis="axisCol" fieldPosition="2"/>
    </format>
    <format dxfId="175">
      <pivotArea type="topRight" dataOnly="0" labelOnly="1" outline="0" fieldPosition="0"/>
    </format>
    <format dxfId="174">
      <pivotArea outline="0" collapsedLevelsAreSubtotals="1" fieldPosition="0"/>
    </format>
    <format dxfId="173">
      <pivotArea field="0" type="button" dataOnly="0" labelOnly="1" outline="0" axis="axisCol" fieldPosition="0"/>
    </format>
    <format dxfId="172">
      <pivotArea field="1" type="button" dataOnly="0" labelOnly="1" outline="0" axis="axisCol" fieldPosition="2"/>
    </format>
    <format dxfId="171">
      <pivotArea type="topRight" dataOnly="0" labelOnly="1" outline="0" fieldPosition="0"/>
    </format>
    <format dxfId="170">
      <pivotArea outline="0" collapsedLevelsAreSubtotals="1" fieldPosition="0"/>
    </format>
    <format dxfId="169">
      <pivotArea field="2" type="button" dataOnly="0" labelOnly="1" outline="0" axis="axisCol" fieldPosition="1"/>
    </format>
    <format dxfId="168">
      <pivotArea field="0" type="button" dataOnly="0" labelOnly="1" outline="0" axis="axisCol" fieldPosition="0"/>
    </format>
    <format dxfId="167">
      <pivotArea field="1" type="button" dataOnly="0" labelOnly="1" outline="0" axis="axisCol" fieldPosition="2"/>
    </format>
    <format dxfId="166">
      <pivotArea type="topRight" dataOnly="0" labelOnly="1" outline="0" fieldPosition="0"/>
    </format>
    <format dxfId="165">
      <pivotArea dataOnly="0" labelOnly="1" fieldPosition="0">
        <references count="1">
          <reference field="2" count="1">
            <x v="0"/>
          </reference>
        </references>
      </pivotArea>
    </format>
    <format dxfId="164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163">
      <pivotArea outline="0" collapsedLevelsAreSubtotals="1" fieldPosition="0"/>
    </format>
    <format dxfId="162">
      <pivotArea field="0" type="button" dataOnly="0" labelOnly="1" outline="0" axis="axisCol" fieldPosition="1"/>
    </format>
    <format dxfId="161">
      <pivotArea field="1" type="button" dataOnly="0" labelOnly="1" outline="0" axis="axisCol" fieldPosition="2"/>
    </format>
    <format dxfId="160">
      <pivotArea type="topRight" dataOnly="0" labelOnly="1" outline="0" fieldPosition="0"/>
    </format>
    <format dxfId="159">
      <pivotArea outline="0" collapsedLevelsAreSubtotals="1" fieldPosition="0"/>
    </format>
    <format dxfId="158">
      <pivotArea field="0" type="button" dataOnly="0" labelOnly="1" outline="0" axis="axisCol" fieldPosition="1"/>
    </format>
    <format dxfId="157">
      <pivotArea field="1" type="button" dataOnly="0" labelOnly="1" outline="0" axis="axisCol" fieldPosition="2"/>
    </format>
    <format dxfId="156">
      <pivotArea type="topRight" dataOnly="0" labelOnly="1" outline="0" fieldPosition="0"/>
    </format>
    <format dxfId="155">
      <pivotArea outline="0" collapsedLevelsAreSubtotals="1" fieldPosition="0"/>
    </format>
    <format dxfId="154">
      <pivotArea field="2" type="button" dataOnly="0" labelOnly="1" outline="0" axis="axisCol" fieldPosition="0"/>
    </format>
    <format dxfId="153">
      <pivotArea field="0" type="button" dataOnly="0" labelOnly="1" outline="0" axis="axisCol" fieldPosition="1"/>
    </format>
    <format dxfId="152">
      <pivotArea field="1" type="button" dataOnly="0" labelOnly="1" outline="0" axis="axisCol" fieldPosition="2"/>
    </format>
    <format dxfId="151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324F1-EDDB-4EAF-8EEB-5EBAACE0EEBF}" name="PivotTable2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Test,Fuse" colHeaderCaption="Type ">
  <location ref="L19:P43" firstHeaderRow="1" firstDataRow="2" firstDataCol="1"/>
  <pivotFields count="10">
    <pivotField showAll="0"/>
    <pivotField axis="axisRow" showAll="0" defaultSubtotal="0">
      <items count="8">
        <item x="2"/>
        <item x="3"/>
        <item x="4"/>
        <item x="0"/>
        <item x="1"/>
        <item x="5"/>
        <item x="6"/>
        <item h="1" x="7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/>
  </pivotFields>
  <rowFields count="2">
    <field x="1"/>
    <field x="6"/>
  </rowFields>
  <rowItems count="23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 SpeedUp " fld="9" subtotal="average" baseField="1" baseItem="0" numFmtId="2"/>
  </dataFields>
  <formats count="3">
    <format dxfId="150">
      <pivotArea outline="0" collapsedLevelsAreSubtotals="1" fieldPosition="0"/>
    </format>
    <format dxfId="149">
      <pivotArea outline="0" collapsedLevelsAreSubtotals="1" fieldPosition="0"/>
    </format>
    <format dxfId="148">
      <pivotArea dataOnly="0" labelOnly="1" fieldPosition="0">
        <references count="1">
          <reference field="2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52E39-6913-48D5-93FE-CFDD745F6670}" name="PivotTable1" cacheId="2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e, Thrds" colHeaderCaption="Type ">
  <location ref="L3:P32" firstHeaderRow="1" firstDataRow="2" firstDataCol="1"/>
  <pivotFields count="10">
    <pivotField showAll="0"/>
    <pivotField axis="axisRow" showAll="0" defaultSubtotal="0">
      <items count="11">
        <item sd="0" x="2"/>
        <item sd="0" x="3"/>
        <item sd="0" x="4"/>
        <item sd="0" x="0"/>
        <item sd="0" x="1"/>
        <item h="1" m="1" x="10"/>
        <item h="1" m="1" x="9"/>
        <item h="1" x="8"/>
        <item sd="0" x="5"/>
        <item x="6"/>
        <item x="7"/>
      </items>
    </pivotField>
    <pivotField axis="axisCol" showAll="0" sortType="descending">
      <items count="6">
        <item x="4"/>
        <item x="0"/>
        <item x="1"/>
        <item x="2"/>
        <item x="3"/>
        <item t="default"/>
      </items>
    </pivotField>
    <pivotField showAll="0"/>
    <pivotField showAll="0"/>
    <pivotField axis="axisRow" showAll="0" sortType="ascending">
      <items count="10">
        <item x="0"/>
        <item x="1"/>
        <item x="2"/>
        <item x="7"/>
        <item x="3"/>
        <item x="4"/>
        <item x="5"/>
        <item x="6"/>
        <item x="8"/>
        <item t="default"/>
      </items>
    </pivotField>
    <pivotField axis="axisRow" showAll="0" defaultSubtotal="0">
      <items count="4">
        <item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28">
    <i>
      <x/>
    </i>
    <i>
      <x v="1"/>
    </i>
    <i>
      <x v="2"/>
    </i>
    <i>
      <x v="3"/>
    </i>
    <i>
      <x v="4"/>
    </i>
    <i>
      <x v="8"/>
    </i>
    <i>
      <x v="9"/>
    </i>
    <i r="1">
      <x/>
    </i>
    <i r="1">
      <x v="1"/>
    </i>
    <i r="1">
      <x v="2"/>
    </i>
    <i r="2">
      <x/>
    </i>
    <i r="2">
      <x v="1"/>
    </i>
    <i r="2">
      <x v="2"/>
    </i>
    <i r="2">
      <x v="4"/>
    </i>
    <i r="2">
      <x v="5"/>
    </i>
    <i r="2">
      <x v="6"/>
    </i>
    <i r="2">
      <x v="7"/>
    </i>
    <i>
      <x v="10"/>
    </i>
    <i r="1">
      <x/>
    </i>
    <i r="1">
      <x v="1"/>
    </i>
    <i r="1">
      <x v="2"/>
    </i>
    <i r="2">
      <x/>
    </i>
    <i r="2">
      <x v="1"/>
    </i>
    <i r="2">
      <x v="3"/>
    </i>
    <i r="2">
      <x v="4"/>
    </i>
    <i r="2">
      <x v="5"/>
    </i>
    <i r="2">
      <x v="6"/>
    </i>
    <i r="2">
      <x v="7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 Up" fld="9" subtotal="max" baseField="0" baseItem="0" numFmtId="2"/>
  </dataFields>
  <formats count="3">
    <format dxfId="145">
      <pivotArea outline="0" collapsedLevelsAreSubtotals="1" fieldPosition="0"/>
    </format>
    <format dxfId="142">
      <pivotArea outline="0" collapsedLevelsAreSubtotals="1" fieldPosition="0"/>
    </format>
    <format dxfId="141">
      <pivotArea dataOnly="0" labelOnly="1" fieldPosition="0">
        <references count="1">
          <reference field="2" count="4">
            <x v="1"/>
            <x v="2"/>
            <x v="3"/>
            <x v="4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B25" sqref="B25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B25" sqref="B25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B25" sqref="B25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B25" sqref="B25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14" zoomScaleNormal="10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W91"/>
  <sheetViews>
    <sheetView showGridLines="0" workbookViewId="0">
      <selection activeCell="N1" sqref="N1"/>
    </sheetView>
  </sheetViews>
  <sheetFormatPr defaultRowHeight="14.4" x14ac:dyDescent="0.3"/>
  <cols>
    <col min="1" max="1" width="6.5546875" style="35" customWidth="1"/>
    <col min="2" max="2" width="10.77734375" style="35" customWidth="1"/>
    <col min="3" max="3" width="6" style="35" customWidth="1"/>
    <col min="4" max="4" width="7.77734375" style="35" customWidth="1"/>
    <col min="5" max="5" width="4.5546875" style="35" customWidth="1"/>
    <col min="6" max="6" width="5.109375" style="35" customWidth="1"/>
    <col min="7" max="7" width="5.5546875" style="35" customWidth="1"/>
    <col min="8" max="8" width="7.6640625" style="35" customWidth="1"/>
    <col min="9" max="9" width="8.21875" style="35" customWidth="1"/>
    <col min="10" max="10" width="8.88671875" style="42"/>
    <col min="11" max="11" width="8.88671875" style="31"/>
    <col min="12" max="12" width="11.33203125" style="31" bestFit="1" customWidth="1"/>
    <col min="13" max="13" width="7.77734375" style="42" bestFit="1" customWidth="1"/>
    <col min="14" max="16" width="4.5546875" style="42" bestFit="1" customWidth="1"/>
    <col min="17" max="17" width="7" style="42" bestFit="1" customWidth="1"/>
    <col min="18" max="20" width="12" style="31" bestFit="1" customWidth="1"/>
    <col min="21" max="21" width="3.77734375" style="31" bestFit="1" customWidth="1"/>
    <col min="22" max="22" width="7" style="31" bestFit="1" customWidth="1"/>
    <col min="23" max="23" width="12" style="31" bestFit="1" customWidth="1"/>
    <col min="24" max="16384" width="8.88671875" style="31"/>
  </cols>
  <sheetData>
    <row r="1" spans="1:22" s="53" customFormat="1" ht="15" thickBot="1" x14ac:dyDescent="0.35">
      <c r="A1" s="34" t="s">
        <v>176</v>
      </c>
      <c r="B1" s="34" t="s">
        <v>177</v>
      </c>
      <c r="C1" s="34" t="s">
        <v>182</v>
      </c>
      <c r="D1" s="34" t="s">
        <v>178</v>
      </c>
      <c r="E1" s="34" t="s">
        <v>179</v>
      </c>
      <c r="F1" s="34" t="s">
        <v>109</v>
      </c>
      <c r="G1" s="34" t="s">
        <v>180</v>
      </c>
      <c r="H1" s="34" t="s">
        <v>181</v>
      </c>
      <c r="I1" s="34" t="s">
        <v>102</v>
      </c>
      <c r="J1" s="41" t="s">
        <v>215</v>
      </c>
      <c r="K1" s="41"/>
      <c r="L1" s="31"/>
      <c r="U1" s="31"/>
      <c r="V1" s="31"/>
    </row>
    <row r="2" spans="1:22" s="53" customFormat="1" ht="15" thickBot="1" x14ac:dyDescent="0.35">
      <c r="A2" s="52" t="s">
        <v>132</v>
      </c>
      <c r="B2" s="52" t="s">
        <v>183</v>
      </c>
      <c r="C2" s="52" t="s">
        <v>213</v>
      </c>
      <c r="D2" s="52" t="s">
        <v>130</v>
      </c>
      <c r="E2" s="52">
        <v>23</v>
      </c>
      <c r="F2" s="52">
        <v>4</v>
      </c>
      <c r="G2" s="52">
        <v>4</v>
      </c>
      <c r="H2" s="52">
        <v>4.34</v>
      </c>
      <c r="I2" s="52">
        <v>198.7</v>
      </c>
      <c r="J2" s="42">
        <f>I2/I$2</f>
        <v>1</v>
      </c>
      <c r="K2" s="54"/>
      <c r="L2" s="31"/>
      <c r="M2" s="78" t="s">
        <v>209</v>
      </c>
      <c r="N2" s="80"/>
      <c r="O2" s="80"/>
      <c r="P2" s="81"/>
      <c r="Q2" s="78" t="s">
        <v>201</v>
      </c>
      <c r="R2" s="79"/>
      <c r="S2" s="80" t="s">
        <v>123</v>
      </c>
      <c r="T2" s="79"/>
      <c r="U2" s="31"/>
      <c r="V2" s="31"/>
    </row>
    <row r="3" spans="1:22" s="53" customFormat="1" x14ac:dyDescent="0.3">
      <c r="A3" s="52" t="s">
        <v>132</v>
      </c>
      <c r="B3" s="52" t="s">
        <v>183</v>
      </c>
      <c r="C3" s="52" t="s">
        <v>178</v>
      </c>
      <c r="D3" s="52" t="s">
        <v>130</v>
      </c>
      <c r="E3" s="52">
        <v>23</v>
      </c>
      <c r="F3" s="52">
        <v>4</v>
      </c>
      <c r="G3" s="52">
        <v>4</v>
      </c>
      <c r="H3" s="52">
        <v>3.64</v>
      </c>
      <c r="I3" s="52">
        <v>282.2</v>
      </c>
      <c r="J3" s="42">
        <f t="shared" ref="J3:J9" si="0">I3/I$2</f>
        <v>1.420231504781077</v>
      </c>
      <c r="K3" s="54"/>
      <c r="L3" s="31"/>
      <c r="M3" s="61" t="s">
        <v>188</v>
      </c>
      <c r="N3" s="67" t="s">
        <v>63</v>
      </c>
      <c r="O3" s="67" t="s">
        <v>37</v>
      </c>
      <c r="P3" s="70" t="s">
        <v>203</v>
      </c>
      <c r="Q3" s="61" t="s">
        <v>189</v>
      </c>
      <c r="R3" s="62" t="s">
        <v>202</v>
      </c>
      <c r="S3" s="55" t="s">
        <v>189</v>
      </c>
      <c r="T3" s="56" t="s">
        <v>202</v>
      </c>
      <c r="U3" s="31"/>
      <c r="V3" s="31"/>
    </row>
    <row r="4" spans="1:22" x14ac:dyDescent="0.3">
      <c r="A4" s="52" t="s">
        <v>132</v>
      </c>
      <c r="B4" s="52" t="s">
        <v>183</v>
      </c>
      <c r="C4" s="52" t="s">
        <v>214</v>
      </c>
      <c r="D4" s="52" t="s">
        <v>130</v>
      </c>
      <c r="E4" s="52">
        <v>23</v>
      </c>
      <c r="F4" s="52">
        <v>4</v>
      </c>
      <c r="G4" s="52">
        <v>4</v>
      </c>
      <c r="H4" s="52">
        <v>5.63</v>
      </c>
      <c r="I4" s="52">
        <v>273</v>
      </c>
      <c r="J4" s="42">
        <f t="shared" si="0"/>
        <v>1.373930548565677</v>
      </c>
      <c r="K4" s="54"/>
      <c r="M4" s="63">
        <v>4</v>
      </c>
      <c r="N4" s="68">
        <f t="shared" ref="N4:N9" si="1">M4*2+3</f>
        <v>11</v>
      </c>
      <c r="O4" s="68">
        <v>6</v>
      </c>
      <c r="P4" s="71">
        <v>884</v>
      </c>
      <c r="Q4" s="63">
        <v>166</v>
      </c>
      <c r="R4" s="64" t="s">
        <v>190</v>
      </c>
      <c r="S4" s="57">
        <v>49</v>
      </c>
      <c r="T4" s="58" t="s">
        <v>191</v>
      </c>
    </row>
    <row r="5" spans="1:22" x14ac:dyDescent="0.3">
      <c r="A5" s="52" t="s">
        <v>132</v>
      </c>
      <c r="B5" s="52" t="s">
        <v>183</v>
      </c>
      <c r="C5" s="52" t="s">
        <v>219</v>
      </c>
      <c r="D5" s="52" t="s">
        <v>130</v>
      </c>
      <c r="E5" s="52">
        <v>23</v>
      </c>
      <c r="F5" s="52">
        <v>4</v>
      </c>
      <c r="G5" s="52">
        <v>4</v>
      </c>
      <c r="H5" s="52">
        <v>3.48</v>
      </c>
      <c r="I5" s="52">
        <v>323</v>
      </c>
      <c r="J5" s="42">
        <f t="shared" si="0"/>
        <v>1.6255661801711123</v>
      </c>
      <c r="K5" s="54"/>
      <c r="M5" s="63">
        <v>6</v>
      </c>
      <c r="N5" s="68">
        <f t="shared" si="1"/>
        <v>15</v>
      </c>
      <c r="O5" s="68">
        <v>6</v>
      </c>
      <c r="P5" s="71">
        <v>2320</v>
      </c>
      <c r="Q5" s="63">
        <v>216</v>
      </c>
      <c r="R5" s="64" t="s">
        <v>192</v>
      </c>
      <c r="S5" s="57">
        <v>231</v>
      </c>
      <c r="T5" s="58" t="s">
        <v>193</v>
      </c>
    </row>
    <row r="6" spans="1:22" x14ac:dyDescent="0.3">
      <c r="A6" s="52" t="s">
        <v>132</v>
      </c>
      <c r="B6" s="52" t="s">
        <v>183</v>
      </c>
      <c r="C6" s="52" t="s">
        <v>213</v>
      </c>
      <c r="D6" s="52" t="s">
        <v>130</v>
      </c>
      <c r="E6" s="52">
        <v>23</v>
      </c>
      <c r="F6" s="52">
        <v>4</v>
      </c>
      <c r="G6" s="52">
        <v>6</v>
      </c>
      <c r="H6" s="52">
        <v>8.5500000000000007</v>
      </c>
      <c r="I6" s="52">
        <v>125.9</v>
      </c>
      <c r="J6" s="42">
        <f t="shared" si="0"/>
        <v>0.63361852038248623</v>
      </c>
      <c r="K6" s="54"/>
      <c r="M6" s="63">
        <v>8</v>
      </c>
      <c r="N6" s="68">
        <f t="shared" si="1"/>
        <v>19</v>
      </c>
      <c r="O6" s="68">
        <v>6</v>
      </c>
      <c r="P6" s="71">
        <v>4804</v>
      </c>
      <c r="Q6" s="63">
        <v>510</v>
      </c>
      <c r="R6" s="64" t="s">
        <v>194</v>
      </c>
      <c r="S6" s="57">
        <v>600</v>
      </c>
      <c r="T6" s="58" t="s">
        <v>195</v>
      </c>
    </row>
    <row r="7" spans="1:22" x14ac:dyDescent="0.3">
      <c r="A7" s="52" t="s">
        <v>132</v>
      </c>
      <c r="B7" s="52" t="s">
        <v>183</v>
      </c>
      <c r="C7" s="52" t="s">
        <v>178</v>
      </c>
      <c r="D7" s="52" t="s">
        <v>130</v>
      </c>
      <c r="E7" s="52">
        <v>23</v>
      </c>
      <c r="F7" s="52">
        <v>4</v>
      </c>
      <c r="G7" s="52">
        <v>6</v>
      </c>
      <c r="H7" s="52">
        <v>7.17</v>
      </c>
      <c r="I7" s="52">
        <v>203.6</v>
      </c>
      <c r="J7" s="42">
        <f t="shared" si="0"/>
        <v>1.0246602918973327</v>
      </c>
      <c r="K7" s="54"/>
      <c r="M7" s="63">
        <v>10</v>
      </c>
      <c r="N7" s="68">
        <f t="shared" si="1"/>
        <v>23</v>
      </c>
      <c r="O7" s="68">
        <v>6</v>
      </c>
      <c r="P7" s="71">
        <v>8624</v>
      </c>
      <c r="Q7" s="63">
        <v>923</v>
      </c>
      <c r="R7" s="64" t="s">
        <v>196</v>
      </c>
      <c r="S7" s="57">
        <v>1206</v>
      </c>
      <c r="T7" s="58" t="s">
        <v>197</v>
      </c>
    </row>
    <row r="8" spans="1:22" x14ac:dyDescent="0.3">
      <c r="A8" s="52" t="s">
        <v>132</v>
      </c>
      <c r="B8" s="52" t="s">
        <v>183</v>
      </c>
      <c r="C8" s="52" t="s">
        <v>214</v>
      </c>
      <c r="D8" s="52" t="s">
        <v>130</v>
      </c>
      <c r="E8" s="52">
        <v>23</v>
      </c>
      <c r="F8" s="52">
        <v>4</v>
      </c>
      <c r="G8" s="52">
        <v>6</v>
      </c>
      <c r="H8" s="52">
        <v>9.34</v>
      </c>
      <c r="I8" s="52">
        <v>287.60000000000002</v>
      </c>
      <c r="J8" s="42">
        <f t="shared" si="0"/>
        <v>1.4474081529944642</v>
      </c>
      <c r="K8" s="54"/>
      <c r="M8" s="63">
        <v>12</v>
      </c>
      <c r="N8" s="68">
        <f t="shared" si="1"/>
        <v>27</v>
      </c>
      <c r="O8" s="68">
        <v>6</v>
      </c>
      <c r="P8" s="71">
        <v>14068</v>
      </c>
      <c r="Q8" s="63">
        <v>1525</v>
      </c>
      <c r="R8" s="64" t="s">
        <v>198</v>
      </c>
      <c r="S8" s="57">
        <v>2072</v>
      </c>
      <c r="T8" s="58" t="s">
        <v>199</v>
      </c>
    </row>
    <row r="9" spans="1:22" ht="15" thickBot="1" x14ac:dyDescent="0.35">
      <c r="A9" s="52" t="s">
        <v>132</v>
      </c>
      <c r="B9" s="52" t="s">
        <v>183</v>
      </c>
      <c r="C9" s="52" t="s">
        <v>219</v>
      </c>
      <c r="D9" s="52" t="s">
        <v>130</v>
      </c>
      <c r="E9" s="52">
        <v>23</v>
      </c>
      <c r="F9" s="52">
        <v>4</v>
      </c>
      <c r="G9" s="52">
        <v>6</v>
      </c>
      <c r="H9" s="52">
        <v>7.72</v>
      </c>
      <c r="I9" s="52">
        <v>214.8</v>
      </c>
      <c r="J9" s="42">
        <f t="shared" si="0"/>
        <v>1.0810266733769502</v>
      </c>
      <c r="K9" s="54"/>
      <c r="M9" s="65">
        <v>14</v>
      </c>
      <c r="N9" s="69">
        <f t="shared" si="1"/>
        <v>31</v>
      </c>
      <c r="O9" s="69">
        <v>6</v>
      </c>
      <c r="P9" s="72">
        <v>21424</v>
      </c>
      <c r="Q9" s="65">
        <v>2136</v>
      </c>
      <c r="R9" s="66"/>
      <c r="S9" s="59">
        <v>3278</v>
      </c>
      <c r="T9" s="60" t="s">
        <v>200</v>
      </c>
    </row>
    <row r="10" spans="1:22" ht="15" thickBot="1" x14ac:dyDescent="0.35">
      <c r="A10" s="52" t="s">
        <v>132</v>
      </c>
      <c r="B10" s="52" t="s">
        <v>185</v>
      </c>
      <c r="C10" s="52" t="s">
        <v>213</v>
      </c>
      <c r="D10" s="52" t="s">
        <v>130</v>
      </c>
      <c r="E10" s="52">
        <v>27</v>
      </c>
      <c r="F10" s="52">
        <v>4</v>
      </c>
      <c r="G10" s="52">
        <v>4</v>
      </c>
      <c r="H10" s="52">
        <v>4.34</v>
      </c>
      <c r="I10" s="52">
        <v>14</v>
      </c>
      <c r="J10" s="42">
        <f>I10/I$10</f>
        <v>1</v>
      </c>
      <c r="K10" s="54"/>
      <c r="M10" s="78" t="s">
        <v>208</v>
      </c>
      <c r="N10" s="80"/>
      <c r="O10" s="80"/>
      <c r="P10" s="81"/>
      <c r="Q10" s="78" t="s">
        <v>201</v>
      </c>
      <c r="R10" s="79"/>
      <c r="S10" s="80" t="s">
        <v>123</v>
      </c>
      <c r="T10" s="79"/>
    </row>
    <row r="11" spans="1:22" x14ac:dyDescent="0.3">
      <c r="A11" s="52" t="s">
        <v>132</v>
      </c>
      <c r="B11" s="52" t="s">
        <v>185</v>
      </c>
      <c r="C11" s="52" t="s">
        <v>178</v>
      </c>
      <c r="D11" s="52" t="s">
        <v>130</v>
      </c>
      <c r="E11" s="52">
        <v>27</v>
      </c>
      <c r="F11" s="52">
        <v>4</v>
      </c>
      <c r="G11" s="52">
        <v>4</v>
      </c>
      <c r="H11" s="52">
        <v>3.53</v>
      </c>
      <c r="I11" s="52">
        <v>18.899999999999999</v>
      </c>
      <c r="J11" s="42">
        <f t="shared" ref="J11:J17" si="2">I11/I$10</f>
        <v>1.3499999999999999</v>
      </c>
      <c r="K11" s="54"/>
      <c r="M11" s="61" t="s">
        <v>204</v>
      </c>
      <c r="N11" s="67" t="s">
        <v>63</v>
      </c>
      <c r="O11" s="67" t="s">
        <v>37</v>
      </c>
      <c r="P11" s="70" t="s">
        <v>203</v>
      </c>
      <c r="Q11" s="61" t="s">
        <v>189</v>
      </c>
      <c r="R11" s="62" t="s">
        <v>202</v>
      </c>
      <c r="S11" s="55" t="s">
        <v>189</v>
      </c>
      <c r="T11" s="56" t="s">
        <v>202</v>
      </c>
    </row>
    <row r="12" spans="1:22" x14ac:dyDescent="0.3">
      <c r="A12" s="52" t="s">
        <v>132</v>
      </c>
      <c r="B12" s="52" t="s">
        <v>185</v>
      </c>
      <c r="C12" s="52" t="s">
        <v>214</v>
      </c>
      <c r="D12" s="52" t="s">
        <v>130</v>
      </c>
      <c r="E12" s="52">
        <v>27</v>
      </c>
      <c r="F12" s="52">
        <v>4</v>
      </c>
      <c r="G12" s="52">
        <v>4</v>
      </c>
      <c r="H12" s="52">
        <v>5.81</v>
      </c>
      <c r="I12" s="52">
        <v>17.3</v>
      </c>
      <c r="J12" s="42">
        <f t="shared" si="2"/>
        <v>1.2357142857142858</v>
      </c>
      <c r="M12" s="63">
        <v>4</v>
      </c>
      <c r="N12" s="68">
        <v>16</v>
      </c>
      <c r="O12" s="68">
        <v>4</v>
      </c>
      <c r="P12" s="71">
        <v>171</v>
      </c>
      <c r="Q12" s="63">
        <v>10</v>
      </c>
      <c r="R12" s="64" t="s">
        <v>193</v>
      </c>
      <c r="S12" s="57">
        <v>49</v>
      </c>
      <c r="T12" s="58" t="s">
        <v>205</v>
      </c>
    </row>
    <row r="13" spans="1:22" x14ac:dyDescent="0.3">
      <c r="A13" s="52" t="s">
        <v>132</v>
      </c>
      <c r="B13" s="52" t="s">
        <v>185</v>
      </c>
      <c r="C13" s="52" t="s">
        <v>219</v>
      </c>
      <c r="D13" s="52" t="s">
        <v>130</v>
      </c>
      <c r="E13" s="52">
        <v>27</v>
      </c>
      <c r="F13" s="52">
        <v>4</v>
      </c>
      <c r="G13" s="52">
        <v>4</v>
      </c>
      <c r="H13" s="52">
        <v>3.29</v>
      </c>
      <c r="I13" s="52">
        <v>20.5</v>
      </c>
      <c r="J13" s="42">
        <f t="shared" si="2"/>
        <v>1.4642857142857142</v>
      </c>
      <c r="K13" s="54"/>
      <c r="M13" s="63">
        <v>5</v>
      </c>
      <c r="N13" s="68">
        <v>25</v>
      </c>
      <c r="O13" s="68">
        <v>4</v>
      </c>
      <c r="P13" s="71">
        <v>269</v>
      </c>
      <c r="Q13" s="63">
        <v>15</v>
      </c>
      <c r="R13" s="64" t="s">
        <v>210</v>
      </c>
      <c r="S13" s="57">
        <v>78</v>
      </c>
      <c r="T13" s="58" t="s">
        <v>205</v>
      </c>
    </row>
    <row r="14" spans="1:22" x14ac:dyDescent="0.3">
      <c r="A14" s="52" t="s">
        <v>132</v>
      </c>
      <c r="B14" s="52" t="s">
        <v>185</v>
      </c>
      <c r="C14" s="52" t="s">
        <v>213</v>
      </c>
      <c r="D14" s="52" t="s">
        <v>130</v>
      </c>
      <c r="E14" s="52">
        <v>27</v>
      </c>
      <c r="F14" s="52">
        <v>4</v>
      </c>
      <c r="G14" s="52">
        <v>6</v>
      </c>
      <c r="H14" s="52">
        <v>8.4499999999999993</v>
      </c>
      <c r="I14" s="52">
        <v>8.4</v>
      </c>
      <c r="J14" s="42">
        <f t="shared" si="2"/>
        <v>0.6</v>
      </c>
      <c r="M14" s="63">
        <v>4</v>
      </c>
      <c r="N14" s="68">
        <v>16</v>
      </c>
      <c r="O14" s="68">
        <v>6</v>
      </c>
      <c r="P14" s="71">
        <v>171</v>
      </c>
      <c r="Q14" s="63">
        <v>7</v>
      </c>
      <c r="R14" s="73" t="s">
        <v>211</v>
      </c>
      <c r="S14" s="57">
        <v>49</v>
      </c>
      <c r="T14" s="58" t="s">
        <v>205</v>
      </c>
    </row>
    <row r="15" spans="1:22" ht="15" thickBot="1" x14ac:dyDescent="0.35">
      <c r="A15" s="52" t="s">
        <v>132</v>
      </c>
      <c r="B15" s="52" t="s">
        <v>185</v>
      </c>
      <c r="C15" s="52" t="s">
        <v>178</v>
      </c>
      <c r="D15" s="52" t="s">
        <v>130</v>
      </c>
      <c r="E15" s="52">
        <v>27</v>
      </c>
      <c r="F15" s="52">
        <v>4</v>
      </c>
      <c r="G15" s="52">
        <v>6</v>
      </c>
      <c r="H15" s="52">
        <v>6.86</v>
      </c>
      <c r="I15" s="52">
        <v>11.5</v>
      </c>
      <c r="J15" s="42">
        <f t="shared" si="2"/>
        <v>0.8214285714285714</v>
      </c>
      <c r="K15" s="54"/>
      <c r="M15" s="65">
        <v>5</v>
      </c>
      <c r="N15" s="69">
        <v>25</v>
      </c>
      <c r="O15" s="69">
        <v>6</v>
      </c>
      <c r="P15" s="72">
        <v>269</v>
      </c>
      <c r="Q15" s="65">
        <v>12</v>
      </c>
      <c r="R15" s="74" t="s">
        <v>212</v>
      </c>
      <c r="S15" s="59">
        <v>78</v>
      </c>
      <c r="T15" s="60" t="s">
        <v>205</v>
      </c>
    </row>
    <row r="16" spans="1:22" x14ac:dyDescent="0.3">
      <c r="A16" s="52" t="s">
        <v>132</v>
      </c>
      <c r="B16" s="52" t="s">
        <v>185</v>
      </c>
      <c r="C16" s="52" t="s">
        <v>214</v>
      </c>
      <c r="D16" s="52" t="s">
        <v>130</v>
      </c>
      <c r="E16" s="52">
        <v>27</v>
      </c>
      <c r="F16" s="52">
        <v>4</v>
      </c>
      <c r="G16" s="52">
        <v>6</v>
      </c>
      <c r="H16" s="52">
        <v>8.9499999999999993</v>
      </c>
      <c r="I16" s="52">
        <v>18.399999999999999</v>
      </c>
      <c r="J16" s="42">
        <f t="shared" si="2"/>
        <v>1.3142857142857143</v>
      </c>
    </row>
    <row r="17" spans="1:23" x14ac:dyDescent="0.3">
      <c r="A17" s="52" t="s">
        <v>132</v>
      </c>
      <c r="B17" s="52" t="s">
        <v>185</v>
      </c>
      <c r="C17" s="52" t="s">
        <v>219</v>
      </c>
      <c r="D17" s="52" t="s">
        <v>130</v>
      </c>
      <c r="E17" s="52">
        <v>27</v>
      </c>
      <c r="F17" s="52">
        <v>4</v>
      </c>
      <c r="G17" s="52">
        <v>6</v>
      </c>
      <c r="H17" s="52">
        <v>7.33</v>
      </c>
      <c r="I17" s="52">
        <v>13.2</v>
      </c>
      <c r="J17" s="42">
        <f t="shared" si="2"/>
        <v>0.94285714285714284</v>
      </c>
      <c r="K17" s="54"/>
    </row>
    <row r="18" spans="1:23" x14ac:dyDescent="0.3">
      <c r="A18" s="52" t="s">
        <v>132</v>
      </c>
      <c r="B18" s="52" t="s">
        <v>187</v>
      </c>
      <c r="C18" s="52" t="s">
        <v>213</v>
      </c>
      <c r="D18" s="52" t="s">
        <v>130</v>
      </c>
      <c r="E18" s="52">
        <v>11</v>
      </c>
      <c r="F18" s="52">
        <v>4</v>
      </c>
      <c r="G18" s="52">
        <v>4</v>
      </c>
      <c r="H18" s="52">
        <v>5.2</v>
      </c>
      <c r="I18" s="52">
        <v>128800</v>
      </c>
      <c r="J18" s="42">
        <f>I18/I$18</f>
        <v>1</v>
      </c>
      <c r="L18" s="34" t="s">
        <v>220</v>
      </c>
    </row>
    <row r="19" spans="1:23" x14ac:dyDescent="0.3">
      <c r="A19" s="52" t="s">
        <v>132</v>
      </c>
      <c r="B19" s="52" t="s">
        <v>187</v>
      </c>
      <c r="C19" s="52" t="s">
        <v>178</v>
      </c>
      <c r="D19" s="52" t="s">
        <v>130</v>
      </c>
      <c r="E19" s="52">
        <v>11</v>
      </c>
      <c r="F19" s="52">
        <v>4</v>
      </c>
      <c r="G19" s="52">
        <v>4</v>
      </c>
      <c r="H19" s="52">
        <v>5.0199999999999996</v>
      </c>
      <c r="I19" s="52">
        <v>143350</v>
      </c>
      <c r="J19" s="42">
        <f t="shared" ref="J19:J25" si="3">I19/I$18</f>
        <v>1.1129658385093169</v>
      </c>
      <c r="K19" s="54"/>
      <c r="L19" s="36" t="s">
        <v>218</v>
      </c>
      <c r="M19" s="36" t="s">
        <v>216</v>
      </c>
      <c r="N19"/>
      <c r="O19"/>
      <c r="P19"/>
      <c r="Q19"/>
      <c r="R19"/>
      <c r="S19"/>
      <c r="T19"/>
      <c r="U19"/>
      <c r="V19"/>
      <c r="W19"/>
    </row>
    <row r="20" spans="1:23" x14ac:dyDescent="0.3">
      <c r="A20" s="52" t="s">
        <v>132</v>
      </c>
      <c r="B20" s="52" t="s">
        <v>187</v>
      </c>
      <c r="C20" s="52" t="s">
        <v>214</v>
      </c>
      <c r="D20" s="52" t="s">
        <v>130</v>
      </c>
      <c r="E20" s="52">
        <v>11</v>
      </c>
      <c r="F20" s="52">
        <v>4</v>
      </c>
      <c r="G20" s="52">
        <v>4</v>
      </c>
      <c r="H20" s="52">
        <v>5.33</v>
      </c>
      <c r="I20" s="52">
        <v>133175</v>
      </c>
      <c r="J20" s="42">
        <f t="shared" si="3"/>
        <v>1.0339673913043479</v>
      </c>
      <c r="L20" s="36" t="s">
        <v>217</v>
      </c>
      <c r="M20" s="31" t="s">
        <v>213</v>
      </c>
      <c r="N20" s="31" t="s">
        <v>214</v>
      </c>
      <c r="O20" s="31" t="s">
        <v>178</v>
      </c>
      <c r="P20" s="31" t="s">
        <v>219</v>
      </c>
      <c r="Q20"/>
      <c r="R20"/>
      <c r="S20"/>
      <c r="T20"/>
      <c r="U20"/>
      <c r="V20"/>
      <c r="W20"/>
    </row>
    <row r="21" spans="1:23" x14ac:dyDescent="0.3">
      <c r="A21" s="52" t="s">
        <v>132</v>
      </c>
      <c r="B21" s="52" t="s">
        <v>187</v>
      </c>
      <c r="C21" s="52" t="s">
        <v>219</v>
      </c>
      <c r="D21" s="52" t="s">
        <v>130</v>
      </c>
      <c r="E21" s="52">
        <v>11</v>
      </c>
      <c r="F21" s="52">
        <v>4</v>
      </c>
      <c r="G21" s="52">
        <v>4</v>
      </c>
      <c r="H21" s="52">
        <v>4.49</v>
      </c>
      <c r="I21" s="52">
        <v>153833.29999999999</v>
      </c>
      <c r="J21" s="42">
        <f t="shared" si="3"/>
        <v>1.1943579192546583</v>
      </c>
      <c r="L21" s="23" t="s">
        <v>187</v>
      </c>
      <c r="Q21"/>
      <c r="R21"/>
      <c r="S21"/>
      <c r="T21"/>
      <c r="U21"/>
      <c r="V21"/>
      <c r="W21"/>
    </row>
    <row r="22" spans="1:23" x14ac:dyDescent="0.3">
      <c r="A22" s="52" t="s">
        <v>132</v>
      </c>
      <c r="B22" s="52" t="s">
        <v>187</v>
      </c>
      <c r="C22" s="52" t="s">
        <v>213</v>
      </c>
      <c r="D22" s="52" t="s">
        <v>130</v>
      </c>
      <c r="E22" s="52">
        <v>11</v>
      </c>
      <c r="F22" s="52">
        <v>4</v>
      </c>
      <c r="G22" s="52">
        <v>6</v>
      </c>
      <c r="H22" s="52">
        <v>18.43</v>
      </c>
      <c r="I22" s="52">
        <v>32120</v>
      </c>
      <c r="J22" s="42">
        <f t="shared" si="3"/>
        <v>0.24937888198757763</v>
      </c>
      <c r="K22" s="54"/>
      <c r="L22" s="24">
        <v>4</v>
      </c>
      <c r="M22" s="42">
        <v>1</v>
      </c>
      <c r="N22" s="42">
        <v>1.0339673913043479</v>
      </c>
      <c r="O22" s="42">
        <v>1.1129658385093169</v>
      </c>
      <c r="P22" s="42">
        <v>1.1943579192546583</v>
      </c>
      <c r="Q22"/>
      <c r="R22"/>
      <c r="S22"/>
      <c r="T22"/>
      <c r="U22"/>
      <c r="V22"/>
      <c r="W22"/>
    </row>
    <row r="23" spans="1:23" x14ac:dyDescent="0.3">
      <c r="A23" s="52" t="s">
        <v>132</v>
      </c>
      <c r="B23" s="52" t="s">
        <v>187</v>
      </c>
      <c r="C23" s="52" t="s">
        <v>178</v>
      </c>
      <c r="D23" s="52" t="s">
        <v>130</v>
      </c>
      <c r="E23" s="52">
        <v>11</v>
      </c>
      <c r="F23" s="52">
        <v>4</v>
      </c>
      <c r="G23" s="52">
        <v>6</v>
      </c>
      <c r="H23" s="52">
        <v>18.04</v>
      </c>
      <c r="I23" s="52">
        <v>36950</v>
      </c>
      <c r="J23" s="42">
        <f t="shared" si="3"/>
        <v>0.28687888198757766</v>
      </c>
      <c r="K23" s="54"/>
      <c r="L23" s="24">
        <v>6</v>
      </c>
      <c r="M23" s="42">
        <v>0.24937888198757763</v>
      </c>
      <c r="N23" s="42">
        <v>0.33581754658385093</v>
      </c>
      <c r="O23" s="42">
        <v>0.28687888198757766</v>
      </c>
      <c r="P23" s="42">
        <v>0.27611257763975156</v>
      </c>
      <c r="Q23"/>
      <c r="R23"/>
      <c r="S23"/>
      <c r="T23"/>
      <c r="U23"/>
      <c r="V23"/>
      <c r="W23"/>
    </row>
    <row r="24" spans="1:23" s="76" customFormat="1" x14ac:dyDescent="0.3">
      <c r="A24" s="52" t="s">
        <v>132</v>
      </c>
      <c r="B24" s="52" t="s">
        <v>187</v>
      </c>
      <c r="C24" s="52" t="s">
        <v>214</v>
      </c>
      <c r="D24" s="52" t="s">
        <v>130</v>
      </c>
      <c r="E24" s="52">
        <v>11</v>
      </c>
      <c r="F24" s="52">
        <v>4</v>
      </c>
      <c r="G24" s="52">
        <v>6</v>
      </c>
      <c r="H24" s="52">
        <v>12.28</v>
      </c>
      <c r="I24" s="52">
        <v>43253.3</v>
      </c>
      <c r="J24" s="42">
        <f t="shared" si="3"/>
        <v>0.33581754658385093</v>
      </c>
      <c r="K24" s="54"/>
      <c r="L24" s="23" t="s">
        <v>186</v>
      </c>
      <c r="M24" s="42"/>
      <c r="N24" s="42"/>
      <c r="O24" s="42"/>
      <c r="P24" s="42"/>
      <c r="Q24"/>
      <c r="R24"/>
      <c r="S24"/>
      <c r="T24"/>
      <c r="U24"/>
      <c r="V24"/>
      <c r="W24"/>
    </row>
    <row r="25" spans="1:23" s="76" customFormat="1" x14ac:dyDescent="0.3">
      <c r="A25" s="52" t="s">
        <v>132</v>
      </c>
      <c r="B25" s="52" t="s">
        <v>187</v>
      </c>
      <c r="C25" s="52" t="s">
        <v>219</v>
      </c>
      <c r="D25" s="52" t="s">
        <v>130</v>
      </c>
      <c r="E25" s="52">
        <v>11</v>
      </c>
      <c r="F25" s="52">
        <v>4</v>
      </c>
      <c r="G25" s="52">
        <v>6</v>
      </c>
      <c r="H25" s="52">
        <v>17.68</v>
      </c>
      <c r="I25" s="52">
        <v>35563.300000000003</v>
      </c>
      <c r="J25" s="42">
        <f t="shared" si="3"/>
        <v>0.27611257763975156</v>
      </c>
      <c r="K25" s="54"/>
      <c r="L25" s="24">
        <v>4</v>
      </c>
      <c r="M25" s="42">
        <v>1</v>
      </c>
      <c r="N25" s="42">
        <v>1.173031815721417</v>
      </c>
      <c r="O25" s="42">
        <v>1.2725085703975461</v>
      </c>
      <c r="P25" s="42">
        <v>1.3332531424791003</v>
      </c>
      <c r="Q25"/>
      <c r="R25"/>
      <c r="S25"/>
      <c r="T25"/>
      <c r="U25"/>
      <c r="V25"/>
      <c r="W25"/>
    </row>
    <row r="26" spans="1:23" s="76" customFormat="1" x14ac:dyDescent="0.3">
      <c r="A26" s="52" t="s">
        <v>132</v>
      </c>
      <c r="B26" s="52" t="s">
        <v>186</v>
      </c>
      <c r="C26" s="52" t="s">
        <v>213</v>
      </c>
      <c r="D26" s="52" t="s">
        <v>130</v>
      </c>
      <c r="E26" s="52">
        <v>15</v>
      </c>
      <c r="F26" s="52">
        <v>4</v>
      </c>
      <c r="G26" s="52">
        <v>4</v>
      </c>
      <c r="H26" s="52">
        <v>4.71</v>
      </c>
      <c r="I26" s="52">
        <v>41567.5</v>
      </c>
      <c r="J26" s="42">
        <f>I26/I$26</f>
        <v>1</v>
      </c>
      <c r="K26" s="54"/>
      <c r="L26" s="24">
        <v>6</v>
      </c>
      <c r="M26" s="42">
        <v>0.38413423948998615</v>
      </c>
      <c r="N26" s="42">
        <v>0.6853912311300896</v>
      </c>
      <c r="O26" s="42">
        <v>0.64577614723040833</v>
      </c>
      <c r="P26" s="42">
        <v>0.65082817104709201</v>
      </c>
      <c r="Q26"/>
      <c r="R26"/>
      <c r="S26"/>
      <c r="T26"/>
      <c r="U26"/>
      <c r="V26"/>
      <c r="W26"/>
    </row>
    <row r="27" spans="1:23" s="76" customFormat="1" x14ac:dyDescent="0.3">
      <c r="A27" s="52" t="s">
        <v>132</v>
      </c>
      <c r="B27" s="52" t="s">
        <v>186</v>
      </c>
      <c r="C27" s="52" t="s">
        <v>178</v>
      </c>
      <c r="D27" s="52" t="s">
        <v>130</v>
      </c>
      <c r="E27" s="52">
        <v>15</v>
      </c>
      <c r="F27" s="52">
        <v>4</v>
      </c>
      <c r="G27" s="52">
        <v>4</v>
      </c>
      <c r="H27" s="52">
        <v>4.2</v>
      </c>
      <c r="I27" s="52">
        <v>52895</v>
      </c>
      <c r="J27" s="42">
        <f t="shared" ref="J27:J33" si="4">I27/I$26</f>
        <v>1.2725085703975461</v>
      </c>
      <c r="K27" s="54"/>
      <c r="L27" s="23" t="s">
        <v>184</v>
      </c>
      <c r="M27" s="42"/>
      <c r="N27" s="42"/>
      <c r="O27" s="42"/>
      <c r="P27" s="42"/>
      <c r="Q27"/>
      <c r="R27"/>
      <c r="S27"/>
      <c r="T27"/>
      <c r="U27"/>
      <c r="V27"/>
      <c r="W27"/>
    </row>
    <row r="28" spans="1:23" s="76" customFormat="1" x14ac:dyDescent="0.3">
      <c r="A28" s="52" t="s">
        <v>132</v>
      </c>
      <c r="B28" s="52" t="s">
        <v>186</v>
      </c>
      <c r="C28" s="52" t="s">
        <v>214</v>
      </c>
      <c r="D28" s="52" t="s">
        <v>130</v>
      </c>
      <c r="E28" s="52">
        <v>15</v>
      </c>
      <c r="F28" s="52">
        <v>4</v>
      </c>
      <c r="G28" s="52">
        <v>4</v>
      </c>
      <c r="H28" s="52">
        <v>5.56</v>
      </c>
      <c r="I28" s="52">
        <v>48760</v>
      </c>
      <c r="J28" s="42">
        <f t="shared" si="4"/>
        <v>1.173031815721417</v>
      </c>
      <c r="K28" s="54"/>
      <c r="L28" s="24">
        <v>4</v>
      </c>
      <c r="M28" s="42">
        <v>1</v>
      </c>
      <c r="N28" s="42">
        <v>1.2833227243793761</v>
      </c>
      <c r="O28" s="42">
        <v>1.4108847867600254</v>
      </c>
      <c r="P28" s="42">
        <v>1.5267345639719923</v>
      </c>
      <c r="Q28"/>
      <c r="R28"/>
      <c r="S28"/>
      <c r="T28"/>
      <c r="U28"/>
      <c r="V28"/>
      <c r="W28"/>
    </row>
    <row r="29" spans="1:23" s="76" customFormat="1" x14ac:dyDescent="0.3">
      <c r="A29" s="52" t="s">
        <v>132</v>
      </c>
      <c r="B29" s="52" t="s">
        <v>186</v>
      </c>
      <c r="C29" s="52" t="s">
        <v>219</v>
      </c>
      <c r="D29" s="52" t="s">
        <v>130</v>
      </c>
      <c r="E29" s="52">
        <v>15</v>
      </c>
      <c r="F29" s="52">
        <v>4</v>
      </c>
      <c r="G29" s="52">
        <v>4</v>
      </c>
      <c r="H29" s="52">
        <v>3.92</v>
      </c>
      <c r="I29" s="52">
        <v>55420</v>
      </c>
      <c r="J29" s="42">
        <f t="shared" si="4"/>
        <v>1.3332531424791003</v>
      </c>
      <c r="K29" s="54"/>
      <c r="L29" s="24">
        <v>6</v>
      </c>
      <c r="M29" s="42">
        <v>0.63144493952896241</v>
      </c>
      <c r="N29" s="42">
        <v>1.3882240611075749</v>
      </c>
      <c r="O29" s="42">
        <v>0.90388287714831317</v>
      </c>
      <c r="P29" s="42">
        <v>0.97364735837046457</v>
      </c>
      <c r="Q29"/>
      <c r="R29"/>
      <c r="S29"/>
      <c r="T29"/>
      <c r="U29"/>
      <c r="V29"/>
      <c r="W29"/>
    </row>
    <row r="30" spans="1:23" s="76" customFormat="1" x14ac:dyDescent="0.3">
      <c r="A30" s="52" t="s">
        <v>132</v>
      </c>
      <c r="B30" s="52" t="s">
        <v>186</v>
      </c>
      <c r="C30" s="52" t="s">
        <v>213</v>
      </c>
      <c r="D30" s="52" t="s">
        <v>130</v>
      </c>
      <c r="E30" s="52">
        <v>15</v>
      </c>
      <c r="F30" s="52">
        <v>4</v>
      </c>
      <c r="G30" s="52">
        <v>6</v>
      </c>
      <c r="H30" s="52">
        <v>10.8</v>
      </c>
      <c r="I30" s="52">
        <v>15967.5</v>
      </c>
      <c r="J30" s="42">
        <f t="shared" si="4"/>
        <v>0.38413423948998615</v>
      </c>
      <c r="K30" s="54"/>
      <c r="L30" s="23" t="s">
        <v>183</v>
      </c>
      <c r="M30" s="42"/>
      <c r="N30" s="42"/>
      <c r="O30" s="42"/>
      <c r="P30" s="42"/>
      <c r="Q30"/>
      <c r="R30"/>
      <c r="S30"/>
      <c r="T30"/>
      <c r="U30"/>
      <c r="V30"/>
      <c r="W30"/>
    </row>
    <row r="31" spans="1:23" s="76" customFormat="1" x14ac:dyDescent="0.3">
      <c r="A31" s="52" t="s">
        <v>132</v>
      </c>
      <c r="B31" s="52" t="s">
        <v>186</v>
      </c>
      <c r="C31" s="52" t="s">
        <v>178</v>
      </c>
      <c r="D31" s="52" t="s">
        <v>130</v>
      </c>
      <c r="E31" s="52">
        <v>15</v>
      </c>
      <c r="F31" s="52">
        <v>4</v>
      </c>
      <c r="G31" s="52">
        <v>6</v>
      </c>
      <c r="H31" s="52">
        <v>10.039999999999999</v>
      </c>
      <c r="I31" s="52">
        <v>26843.3</v>
      </c>
      <c r="J31" s="42">
        <f t="shared" si="4"/>
        <v>0.64577614723040833</v>
      </c>
      <c r="K31" s="54"/>
      <c r="L31" s="24">
        <v>4</v>
      </c>
      <c r="M31" s="42">
        <v>1</v>
      </c>
      <c r="N31" s="42">
        <v>1.373930548565677</v>
      </c>
      <c r="O31" s="42">
        <v>1.420231504781077</v>
      </c>
      <c r="P31" s="42">
        <v>1.6255661801711123</v>
      </c>
      <c r="Q31"/>
      <c r="R31"/>
      <c r="S31"/>
      <c r="T31"/>
      <c r="U31"/>
      <c r="V31"/>
      <c r="W31"/>
    </row>
    <row r="32" spans="1:23" x14ac:dyDescent="0.3">
      <c r="A32" s="52" t="s">
        <v>132</v>
      </c>
      <c r="B32" s="52" t="s">
        <v>186</v>
      </c>
      <c r="C32" s="52" t="s">
        <v>214</v>
      </c>
      <c r="D32" s="52" t="s">
        <v>130</v>
      </c>
      <c r="E32" s="52">
        <v>15</v>
      </c>
      <c r="F32" s="52">
        <v>4</v>
      </c>
      <c r="G32" s="52">
        <v>6</v>
      </c>
      <c r="H32" s="52">
        <v>10.74</v>
      </c>
      <c r="I32" s="52">
        <v>28490</v>
      </c>
      <c r="J32" s="42">
        <f t="shared" si="4"/>
        <v>0.6853912311300896</v>
      </c>
      <c r="L32" s="24">
        <v>6</v>
      </c>
      <c r="M32" s="42">
        <v>0.63361852038248623</v>
      </c>
      <c r="N32" s="42">
        <v>1.4474081529944642</v>
      </c>
      <c r="O32" s="42">
        <v>1.0246602918973327</v>
      </c>
      <c r="P32" s="42">
        <v>1.0810266733769502</v>
      </c>
      <c r="Q32"/>
      <c r="R32"/>
      <c r="S32"/>
      <c r="T32"/>
      <c r="U32"/>
      <c r="V32"/>
      <c r="W32"/>
    </row>
    <row r="33" spans="1:23" x14ac:dyDescent="0.3">
      <c r="A33" s="52" t="s">
        <v>132</v>
      </c>
      <c r="B33" s="52" t="s">
        <v>186</v>
      </c>
      <c r="C33" s="52" t="s">
        <v>219</v>
      </c>
      <c r="D33" s="52" t="s">
        <v>130</v>
      </c>
      <c r="E33" s="52">
        <v>15</v>
      </c>
      <c r="F33" s="52">
        <v>4</v>
      </c>
      <c r="G33" s="52">
        <v>6</v>
      </c>
      <c r="H33" s="52">
        <v>9.8699999999999992</v>
      </c>
      <c r="I33" s="52">
        <v>27053.3</v>
      </c>
      <c r="J33" s="42">
        <f t="shared" si="4"/>
        <v>0.65082817104709201</v>
      </c>
      <c r="L33" s="23" t="s">
        <v>185</v>
      </c>
      <c r="Q33"/>
      <c r="R33"/>
      <c r="S33"/>
      <c r="T33"/>
      <c r="U33"/>
      <c r="V33"/>
      <c r="W33"/>
    </row>
    <row r="34" spans="1:23" x14ac:dyDescent="0.3">
      <c r="A34" s="52" t="s">
        <v>132</v>
      </c>
      <c r="B34" s="52" t="s">
        <v>184</v>
      </c>
      <c r="C34" s="52" t="s">
        <v>213</v>
      </c>
      <c r="D34" s="52" t="s">
        <v>130</v>
      </c>
      <c r="E34" s="52">
        <v>19</v>
      </c>
      <c r="F34" s="52">
        <v>4</v>
      </c>
      <c r="G34" s="52">
        <v>4</v>
      </c>
      <c r="H34" s="52">
        <v>4.41</v>
      </c>
      <c r="I34" s="52">
        <v>3142</v>
      </c>
      <c r="J34" s="42">
        <f>I34/I$34</f>
        <v>1</v>
      </c>
      <c r="L34" s="24">
        <v>4</v>
      </c>
      <c r="M34" s="42">
        <v>1</v>
      </c>
      <c r="N34" s="42">
        <v>1.2357142857142858</v>
      </c>
      <c r="O34" s="42">
        <v>1.3499999999999999</v>
      </c>
      <c r="P34" s="42">
        <v>1.4642857142857142</v>
      </c>
      <c r="Q34"/>
      <c r="R34"/>
      <c r="S34"/>
      <c r="T34"/>
      <c r="U34"/>
      <c r="V34"/>
      <c r="W34"/>
    </row>
    <row r="35" spans="1:23" x14ac:dyDescent="0.3">
      <c r="A35" s="52" t="s">
        <v>132</v>
      </c>
      <c r="B35" s="52" t="s">
        <v>184</v>
      </c>
      <c r="C35" s="52" t="s">
        <v>178</v>
      </c>
      <c r="D35" s="52" t="s">
        <v>130</v>
      </c>
      <c r="E35" s="52">
        <v>19</v>
      </c>
      <c r="F35" s="52">
        <v>4</v>
      </c>
      <c r="G35" s="52">
        <v>4</v>
      </c>
      <c r="H35" s="52">
        <v>3.84</v>
      </c>
      <c r="I35" s="52">
        <v>4433</v>
      </c>
      <c r="J35" s="42">
        <f t="shared" ref="J35:J41" si="5">I35/I$34</f>
        <v>1.4108847867600254</v>
      </c>
      <c r="L35" s="24">
        <v>6</v>
      </c>
      <c r="M35" s="42">
        <v>0.6</v>
      </c>
      <c r="N35" s="42">
        <v>1.3142857142857143</v>
      </c>
      <c r="O35" s="42">
        <v>0.8214285714285714</v>
      </c>
      <c r="P35" s="42">
        <v>0.94285714285714284</v>
      </c>
      <c r="Q35"/>
      <c r="R35"/>
      <c r="S35"/>
      <c r="T35"/>
      <c r="U35"/>
      <c r="V35"/>
      <c r="W35"/>
    </row>
    <row r="36" spans="1:23" x14ac:dyDescent="0.3">
      <c r="A36" s="52" t="s">
        <v>132</v>
      </c>
      <c r="B36" s="52" t="s">
        <v>184</v>
      </c>
      <c r="C36" s="52" t="s">
        <v>214</v>
      </c>
      <c r="D36" s="52" t="s">
        <v>130</v>
      </c>
      <c r="E36" s="52">
        <v>19</v>
      </c>
      <c r="F36" s="52">
        <v>4</v>
      </c>
      <c r="G36" s="52">
        <v>4</v>
      </c>
      <c r="H36" s="52">
        <v>5.59</v>
      </c>
      <c r="I36" s="52">
        <v>4032.2</v>
      </c>
      <c r="J36" s="42">
        <f t="shared" si="5"/>
        <v>1.2833227243793761</v>
      </c>
      <c r="L36" s="23" t="s">
        <v>206</v>
      </c>
      <c r="Q36"/>
      <c r="R36"/>
      <c r="S36"/>
      <c r="T36"/>
      <c r="U36"/>
      <c r="V36"/>
      <c r="W36"/>
    </row>
    <row r="37" spans="1:23" x14ac:dyDescent="0.3">
      <c r="A37" s="52" t="s">
        <v>132</v>
      </c>
      <c r="B37" s="52" t="s">
        <v>184</v>
      </c>
      <c r="C37" s="52" t="s">
        <v>219</v>
      </c>
      <c r="D37" s="52" t="s">
        <v>130</v>
      </c>
      <c r="E37" s="52">
        <v>19</v>
      </c>
      <c r="F37" s="52">
        <v>4</v>
      </c>
      <c r="G37" s="52">
        <v>4</v>
      </c>
      <c r="H37" s="52">
        <v>3.7</v>
      </c>
      <c r="I37" s="52">
        <v>4797</v>
      </c>
      <c r="J37" s="42">
        <f t="shared" si="5"/>
        <v>1.5267345639719923</v>
      </c>
      <c r="L37" s="24">
        <v>1</v>
      </c>
      <c r="M37" s="42">
        <v>1</v>
      </c>
      <c r="N37" s="42">
        <v>0.87517173699705597</v>
      </c>
      <c r="O37" s="42">
        <v>0.95868498527968593</v>
      </c>
      <c r="P37" s="42">
        <v>1.7401373895976449</v>
      </c>
      <c r="Q37"/>
      <c r="R37"/>
      <c r="S37"/>
      <c r="T37"/>
      <c r="U37"/>
      <c r="V37"/>
      <c r="W37"/>
    </row>
    <row r="38" spans="1:23" x14ac:dyDescent="0.3">
      <c r="A38" s="52" t="s">
        <v>132</v>
      </c>
      <c r="B38" s="52" t="s">
        <v>184</v>
      </c>
      <c r="C38" s="52" t="s">
        <v>213</v>
      </c>
      <c r="D38" s="52" t="s">
        <v>130</v>
      </c>
      <c r="E38" s="52">
        <v>19</v>
      </c>
      <c r="F38" s="52">
        <v>4</v>
      </c>
      <c r="G38" s="52">
        <v>6</v>
      </c>
      <c r="H38" s="52">
        <v>9.26</v>
      </c>
      <c r="I38" s="52">
        <v>1984</v>
      </c>
      <c r="J38" s="42">
        <f t="shared" si="5"/>
        <v>0.63144493952896241</v>
      </c>
      <c r="L38" s="24">
        <v>4</v>
      </c>
      <c r="M38" s="42">
        <v>0.58537782139352301</v>
      </c>
      <c r="N38" s="42">
        <v>2.7293424926398431</v>
      </c>
      <c r="O38" s="42">
        <v>0.56565260058881262</v>
      </c>
      <c r="P38" s="42">
        <v>3.041413150147203</v>
      </c>
      <c r="Q38"/>
      <c r="R38"/>
      <c r="S38"/>
      <c r="T38"/>
      <c r="U38"/>
      <c r="V38"/>
      <c r="W38"/>
    </row>
    <row r="39" spans="1:23" x14ac:dyDescent="0.3">
      <c r="A39" s="52" t="s">
        <v>132</v>
      </c>
      <c r="B39" s="52" t="s">
        <v>184</v>
      </c>
      <c r="C39" s="52" t="s">
        <v>178</v>
      </c>
      <c r="D39" s="52" t="s">
        <v>130</v>
      </c>
      <c r="E39" s="52">
        <v>19</v>
      </c>
      <c r="F39" s="52">
        <v>4</v>
      </c>
      <c r="G39" s="52">
        <v>6</v>
      </c>
      <c r="H39" s="52">
        <v>8.01</v>
      </c>
      <c r="I39" s="52">
        <v>2840</v>
      </c>
      <c r="J39" s="42">
        <f t="shared" si="5"/>
        <v>0.90388287714831317</v>
      </c>
      <c r="L39" s="24">
        <v>6</v>
      </c>
      <c r="M39" s="42">
        <v>0.22020804710500491</v>
      </c>
      <c r="N39" s="42">
        <v>2.2075564278704611</v>
      </c>
      <c r="O39" s="42">
        <v>0.51521099116781155</v>
      </c>
      <c r="P39" s="42">
        <v>2.261629048086359</v>
      </c>
      <c r="Q39"/>
      <c r="R39"/>
      <c r="S39"/>
      <c r="T39"/>
      <c r="U39"/>
      <c r="V39"/>
      <c r="W39"/>
    </row>
    <row r="40" spans="1:23" x14ac:dyDescent="0.3">
      <c r="A40" s="52" t="s">
        <v>132</v>
      </c>
      <c r="B40" s="52" t="s">
        <v>184</v>
      </c>
      <c r="C40" s="52" t="s">
        <v>214</v>
      </c>
      <c r="D40" s="52" t="s">
        <v>130</v>
      </c>
      <c r="E40" s="52">
        <v>19</v>
      </c>
      <c r="F40" s="52">
        <v>4</v>
      </c>
      <c r="G40" s="52">
        <v>6</v>
      </c>
      <c r="H40" s="52">
        <v>9.42</v>
      </c>
      <c r="I40" s="52">
        <v>4361.8</v>
      </c>
      <c r="J40" s="42">
        <f t="shared" si="5"/>
        <v>1.3882240611075749</v>
      </c>
      <c r="L40" s="23" t="s">
        <v>207</v>
      </c>
      <c r="Q40"/>
      <c r="R40"/>
      <c r="S40"/>
      <c r="T40"/>
      <c r="U40"/>
      <c r="V40"/>
      <c r="W40"/>
    </row>
    <row r="41" spans="1:23" x14ac:dyDescent="0.3">
      <c r="A41" s="52" t="s">
        <v>132</v>
      </c>
      <c r="B41" s="52" t="s">
        <v>184</v>
      </c>
      <c r="C41" s="52" t="s">
        <v>219</v>
      </c>
      <c r="D41" s="52" t="s">
        <v>130</v>
      </c>
      <c r="E41" s="52">
        <v>19</v>
      </c>
      <c r="F41" s="52">
        <v>4</v>
      </c>
      <c r="G41" s="52">
        <v>6</v>
      </c>
      <c r="H41" s="52">
        <v>8.23</v>
      </c>
      <c r="I41" s="52">
        <v>3059.2</v>
      </c>
      <c r="J41" s="42">
        <f t="shared" si="5"/>
        <v>0.97364735837046457</v>
      </c>
      <c r="L41" s="24">
        <v>1</v>
      </c>
      <c r="M41" s="42">
        <v>1</v>
      </c>
      <c r="N41" s="42">
        <v>1.0725388601036268</v>
      </c>
      <c r="O41" s="42">
        <v>1.0181347150259066</v>
      </c>
      <c r="P41" s="42">
        <v>1.8497409326424872</v>
      </c>
      <c r="Q41"/>
      <c r="R41"/>
      <c r="S41"/>
      <c r="T41"/>
      <c r="U41"/>
      <c r="V41"/>
      <c r="W41"/>
    </row>
    <row r="42" spans="1:23" x14ac:dyDescent="0.3">
      <c r="A42" s="52" t="s">
        <v>132</v>
      </c>
      <c r="B42" s="52" t="s">
        <v>206</v>
      </c>
      <c r="C42" s="52" t="s">
        <v>213</v>
      </c>
      <c r="D42" s="52" t="s">
        <v>130</v>
      </c>
      <c r="E42" s="52">
        <v>16</v>
      </c>
      <c r="F42" s="52">
        <v>4</v>
      </c>
      <c r="G42" s="52">
        <v>1</v>
      </c>
      <c r="H42" s="52">
        <v>1</v>
      </c>
      <c r="I42" s="52">
        <v>25475</v>
      </c>
      <c r="J42" s="42">
        <f>I42/I$42</f>
        <v>1</v>
      </c>
      <c r="L42" s="24">
        <v>4</v>
      </c>
      <c r="M42" s="42">
        <v>0.96632124352331594</v>
      </c>
      <c r="N42" s="42">
        <v>5.3341968911917101</v>
      </c>
      <c r="O42" s="42">
        <v>1</v>
      </c>
      <c r="P42" s="42">
        <v>5.4274611398963728</v>
      </c>
      <c r="Q42"/>
      <c r="R42"/>
      <c r="S42"/>
      <c r="T42"/>
      <c r="U42"/>
      <c r="V42"/>
      <c r="W42"/>
    </row>
    <row r="43" spans="1:23" x14ac:dyDescent="0.3">
      <c r="A43" s="52" t="s">
        <v>132</v>
      </c>
      <c r="B43" s="52" t="s">
        <v>206</v>
      </c>
      <c r="C43" s="52" t="s">
        <v>178</v>
      </c>
      <c r="D43" s="52" t="s">
        <v>130</v>
      </c>
      <c r="E43" s="52">
        <v>16</v>
      </c>
      <c r="F43" s="52">
        <v>4</v>
      </c>
      <c r="G43" s="52">
        <v>1</v>
      </c>
      <c r="H43" s="52">
        <v>1</v>
      </c>
      <c r="I43" s="52">
        <v>24422.5</v>
      </c>
      <c r="J43" s="42">
        <f t="shared" ref="J43:J53" si="6">I43/I$42</f>
        <v>0.95868498527968593</v>
      </c>
      <c r="L43" s="24">
        <v>6</v>
      </c>
      <c r="M43" s="42">
        <v>0.53367875647668395</v>
      </c>
      <c r="N43" s="42">
        <v>5.8160621761658025</v>
      </c>
      <c r="O43" s="42">
        <v>0.94818652849740936</v>
      </c>
      <c r="P43" s="42">
        <v>3.3005181347150261</v>
      </c>
      <c r="Q43"/>
      <c r="R43"/>
      <c r="S43"/>
      <c r="T43"/>
      <c r="U43"/>
      <c r="V43"/>
      <c r="W43"/>
    </row>
    <row r="44" spans="1:23" x14ac:dyDescent="0.3">
      <c r="A44" s="52" t="s">
        <v>132</v>
      </c>
      <c r="B44" s="52" t="s">
        <v>206</v>
      </c>
      <c r="C44" s="52" t="s">
        <v>214</v>
      </c>
      <c r="D44" s="52" t="s">
        <v>130</v>
      </c>
      <c r="E44" s="52">
        <v>16</v>
      </c>
      <c r="F44" s="52">
        <v>4</v>
      </c>
      <c r="G44" s="52">
        <v>1</v>
      </c>
      <c r="H44" s="52">
        <v>1.03</v>
      </c>
      <c r="I44" s="52">
        <v>22295</v>
      </c>
      <c r="J44" s="42">
        <f t="shared" si="6"/>
        <v>0.87517173699705597</v>
      </c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3">
      <c r="A45" s="52" t="s">
        <v>132</v>
      </c>
      <c r="B45" s="52" t="s">
        <v>206</v>
      </c>
      <c r="C45" s="52" t="s">
        <v>219</v>
      </c>
      <c r="D45" s="52" t="s">
        <v>130</v>
      </c>
      <c r="E45" s="52">
        <v>16</v>
      </c>
      <c r="F45" s="52">
        <v>4</v>
      </c>
      <c r="G45" s="52">
        <v>1</v>
      </c>
      <c r="H45" s="52">
        <v>1.76</v>
      </c>
      <c r="I45" s="52">
        <v>44330</v>
      </c>
      <c r="J45" s="42">
        <f t="shared" si="6"/>
        <v>1.7401373895976449</v>
      </c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3">
      <c r="A46" s="52" t="s">
        <v>132</v>
      </c>
      <c r="B46" s="52" t="s">
        <v>206</v>
      </c>
      <c r="C46" s="52" t="s">
        <v>213</v>
      </c>
      <c r="D46" s="52" t="s">
        <v>130</v>
      </c>
      <c r="E46" s="52">
        <v>16</v>
      </c>
      <c r="F46" s="52">
        <v>4</v>
      </c>
      <c r="G46" s="52">
        <v>4</v>
      </c>
      <c r="H46" s="52">
        <v>3.45</v>
      </c>
      <c r="I46" s="52">
        <v>14912.5</v>
      </c>
      <c r="J46" s="42">
        <f t="shared" si="6"/>
        <v>0.58537782139352301</v>
      </c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3">
      <c r="A47" s="52" t="s">
        <v>132</v>
      </c>
      <c r="B47" s="52" t="s">
        <v>206</v>
      </c>
      <c r="C47" s="52" t="s">
        <v>178</v>
      </c>
      <c r="D47" s="52" t="s">
        <v>130</v>
      </c>
      <c r="E47" s="52">
        <v>16</v>
      </c>
      <c r="F47" s="52">
        <v>4</v>
      </c>
      <c r="G47" s="52">
        <v>4</v>
      </c>
      <c r="H47" s="52">
        <v>3.42</v>
      </c>
      <c r="I47" s="52">
        <v>14410</v>
      </c>
      <c r="J47" s="42">
        <f t="shared" si="6"/>
        <v>0.56565260058881262</v>
      </c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3">
      <c r="A48" s="52" t="s">
        <v>132</v>
      </c>
      <c r="B48" s="52" t="s">
        <v>206</v>
      </c>
      <c r="C48" s="52" t="s">
        <v>214</v>
      </c>
      <c r="D48" s="52" t="s">
        <v>130</v>
      </c>
      <c r="E48" s="52">
        <v>16</v>
      </c>
      <c r="F48" s="52">
        <v>4</v>
      </c>
      <c r="G48" s="52">
        <v>4</v>
      </c>
      <c r="H48" s="52">
        <v>17.100000000000001</v>
      </c>
      <c r="I48" s="52">
        <v>69530</v>
      </c>
      <c r="J48" s="42">
        <f t="shared" si="6"/>
        <v>2.7293424926398431</v>
      </c>
      <c r="L48"/>
      <c r="M48"/>
      <c r="N48"/>
      <c r="O48"/>
      <c r="P48"/>
      <c r="Q48"/>
      <c r="R48"/>
      <c r="S48"/>
      <c r="T48"/>
      <c r="U48"/>
      <c r="V48"/>
      <c r="W48"/>
    </row>
    <row r="49" spans="1:10" x14ac:dyDescent="0.3">
      <c r="A49" s="52" t="s">
        <v>132</v>
      </c>
      <c r="B49" s="52" t="s">
        <v>206</v>
      </c>
      <c r="C49" s="52" t="s">
        <v>219</v>
      </c>
      <c r="D49" s="52" t="s">
        <v>130</v>
      </c>
      <c r="E49" s="52">
        <v>16</v>
      </c>
      <c r="F49" s="52">
        <v>4</v>
      </c>
      <c r="G49" s="52">
        <v>4</v>
      </c>
      <c r="H49" s="52">
        <v>17.100000000000001</v>
      </c>
      <c r="I49" s="52">
        <v>77480</v>
      </c>
      <c r="J49" s="42">
        <f t="shared" si="6"/>
        <v>3.041413150147203</v>
      </c>
    </row>
    <row r="50" spans="1:10" x14ac:dyDescent="0.3">
      <c r="A50" s="52" t="s">
        <v>132</v>
      </c>
      <c r="B50" s="52" t="s">
        <v>206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6</v>
      </c>
      <c r="H50" s="52">
        <v>5.2</v>
      </c>
      <c r="I50" s="52">
        <v>5609.8</v>
      </c>
      <c r="J50" s="42">
        <f t="shared" si="6"/>
        <v>0.22020804710500491</v>
      </c>
    </row>
    <row r="51" spans="1:10" x14ac:dyDescent="0.3">
      <c r="A51" s="52" t="s">
        <v>132</v>
      </c>
      <c r="B51" s="52" t="s">
        <v>206</v>
      </c>
      <c r="C51" s="52" t="s">
        <v>178</v>
      </c>
      <c r="D51" s="52" t="s">
        <v>130</v>
      </c>
      <c r="E51" s="52">
        <v>16</v>
      </c>
      <c r="F51" s="52">
        <v>4</v>
      </c>
      <c r="G51" s="52">
        <v>6</v>
      </c>
      <c r="H51" s="52">
        <v>3.49</v>
      </c>
      <c r="I51" s="52">
        <v>13125</v>
      </c>
      <c r="J51" s="42">
        <f t="shared" si="6"/>
        <v>0.51521099116781155</v>
      </c>
    </row>
    <row r="52" spans="1:10" x14ac:dyDescent="0.3">
      <c r="A52" s="52" t="s">
        <v>132</v>
      </c>
      <c r="B52" s="52" t="s">
        <v>206</v>
      </c>
      <c r="C52" s="52" t="s">
        <v>214</v>
      </c>
      <c r="D52" s="52" t="s">
        <v>130</v>
      </c>
      <c r="E52" s="52">
        <v>16</v>
      </c>
      <c r="F52" s="52">
        <v>4</v>
      </c>
      <c r="G52" s="52">
        <v>6</v>
      </c>
      <c r="H52" s="52">
        <v>24.43</v>
      </c>
      <c r="I52" s="52">
        <v>56237.5</v>
      </c>
      <c r="J52" s="42">
        <f t="shared" si="6"/>
        <v>2.2075564278704611</v>
      </c>
    </row>
    <row r="53" spans="1:10" x14ac:dyDescent="0.3">
      <c r="A53" s="52" t="s">
        <v>132</v>
      </c>
      <c r="B53" s="52" t="s">
        <v>206</v>
      </c>
      <c r="C53" s="52" t="s">
        <v>219</v>
      </c>
      <c r="D53" s="52" t="s">
        <v>130</v>
      </c>
      <c r="E53" s="52">
        <v>16</v>
      </c>
      <c r="F53" s="52">
        <v>4</v>
      </c>
      <c r="G53" s="52">
        <v>6</v>
      </c>
      <c r="H53" s="52">
        <v>21.38</v>
      </c>
      <c r="I53" s="52">
        <v>57615</v>
      </c>
      <c r="J53" s="42">
        <f t="shared" si="6"/>
        <v>2.261629048086359</v>
      </c>
    </row>
    <row r="54" spans="1:10" x14ac:dyDescent="0.3">
      <c r="A54" s="52" t="s">
        <v>132</v>
      </c>
      <c r="B54" s="52" t="s">
        <v>207</v>
      </c>
      <c r="C54" s="52" t="s">
        <v>213</v>
      </c>
      <c r="D54" s="52" t="s">
        <v>130</v>
      </c>
      <c r="E54" s="52">
        <v>25</v>
      </c>
      <c r="F54" s="52">
        <v>4</v>
      </c>
      <c r="G54" s="52">
        <v>1</v>
      </c>
      <c r="H54" s="52">
        <v>1</v>
      </c>
      <c r="I54" s="52">
        <v>38.6</v>
      </c>
      <c r="J54" s="42">
        <f>I54/I$54</f>
        <v>1</v>
      </c>
    </row>
    <row r="55" spans="1:10" x14ac:dyDescent="0.3">
      <c r="A55" s="52" t="s">
        <v>132</v>
      </c>
      <c r="B55" s="52" t="s">
        <v>207</v>
      </c>
      <c r="C55" s="52" t="s">
        <v>178</v>
      </c>
      <c r="D55" s="52" t="s">
        <v>130</v>
      </c>
      <c r="E55" s="52">
        <v>25</v>
      </c>
      <c r="F55" s="52">
        <v>4</v>
      </c>
      <c r="G55" s="52">
        <v>1</v>
      </c>
      <c r="H55" s="52">
        <v>1</v>
      </c>
      <c r="I55" s="52">
        <v>39.299999999999997</v>
      </c>
      <c r="J55" s="42">
        <f t="shared" ref="J55:J65" si="7">I55/I$54</f>
        <v>1.0181347150259066</v>
      </c>
    </row>
    <row r="56" spans="1:10" x14ac:dyDescent="0.3">
      <c r="A56" s="52" t="s">
        <v>132</v>
      </c>
      <c r="B56" s="52" t="s">
        <v>207</v>
      </c>
      <c r="C56" s="52" t="s">
        <v>214</v>
      </c>
      <c r="D56" s="52" t="s">
        <v>130</v>
      </c>
      <c r="E56" s="52">
        <v>25</v>
      </c>
      <c r="F56" s="52">
        <v>4</v>
      </c>
      <c r="G56" s="52">
        <v>1</v>
      </c>
      <c r="H56" s="52">
        <v>1.04</v>
      </c>
      <c r="I56" s="52">
        <v>41.4</v>
      </c>
      <c r="J56" s="42">
        <f t="shared" si="7"/>
        <v>1.0725388601036268</v>
      </c>
    </row>
    <row r="57" spans="1:10" x14ac:dyDescent="0.3">
      <c r="A57" s="52" t="s">
        <v>132</v>
      </c>
      <c r="B57" s="52" t="s">
        <v>207</v>
      </c>
      <c r="C57" s="52" t="s">
        <v>219</v>
      </c>
      <c r="D57" s="52" t="s">
        <v>130</v>
      </c>
      <c r="E57" s="52">
        <v>25</v>
      </c>
      <c r="F57" s="52">
        <v>4</v>
      </c>
      <c r="G57" s="52">
        <v>1</v>
      </c>
      <c r="H57" s="52">
        <v>1.72</v>
      </c>
      <c r="I57" s="52">
        <v>71.400000000000006</v>
      </c>
      <c r="J57" s="42">
        <f t="shared" si="7"/>
        <v>1.8497409326424872</v>
      </c>
    </row>
    <row r="58" spans="1:10" x14ac:dyDescent="0.3">
      <c r="A58" s="52" t="s">
        <v>132</v>
      </c>
      <c r="B58" s="52" t="s">
        <v>207</v>
      </c>
      <c r="C58" s="52" t="s">
        <v>213</v>
      </c>
      <c r="D58" s="52" t="s">
        <v>130</v>
      </c>
      <c r="E58" s="52">
        <v>25</v>
      </c>
      <c r="F58" s="52">
        <v>4</v>
      </c>
      <c r="G58" s="52">
        <v>4</v>
      </c>
      <c r="H58" s="52">
        <v>3.36</v>
      </c>
      <c r="I58" s="52">
        <v>37.299999999999997</v>
      </c>
      <c r="J58" s="42">
        <f t="shared" si="7"/>
        <v>0.96632124352331594</v>
      </c>
    </row>
    <row r="59" spans="1:10" x14ac:dyDescent="0.3">
      <c r="A59" s="52" t="s">
        <v>132</v>
      </c>
      <c r="B59" s="52" t="s">
        <v>207</v>
      </c>
      <c r="C59" s="52" t="s">
        <v>178</v>
      </c>
      <c r="D59" s="52" t="s">
        <v>130</v>
      </c>
      <c r="E59" s="52">
        <v>25</v>
      </c>
      <c r="F59" s="52">
        <v>4</v>
      </c>
      <c r="G59" s="52">
        <v>4</v>
      </c>
      <c r="H59" s="52">
        <v>3.32</v>
      </c>
      <c r="I59" s="52">
        <v>38.6</v>
      </c>
      <c r="J59" s="42">
        <f t="shared" si="7"/>
        <v>1</v>
      </c>
    </row>
    <row r="60" spans="1:10" x14ac:dyDescent="0.3">
      <c r="A60" s="52" t="s">
        <v>132</v>
      </c>
      <c r="B60" s="52" t="s">
        <v>207</v>
      </c>
      <c r="C60" s="52" t="s">
        <v>214</v>
      </c>
      <c r="D60" s="52" t="s">
        <v>130</v>
      </c>
      <c r="E60" s="52">
        <v>25</v>
      </c>
      <c r="F60" s="52">
        <v>4</v>
      </c>
      <c r="G60" s="52">
        <v>4</v>
      </c>
      <c r="H60" s="52">
        <v>17.96</v>
      </c>
      <c r="I60" s="52">
        <v>205.9</v>
      </c>
      <c r="J60" s="42">
        <f t="shared" si="7"/>
        <v>5.3341968911917101</v>
      </c>
    </row>
    <row r="61" spans="1:10" x14ac:dyDescent="0.3">
      <c r="A61" s="52" t="s">
        <v>132</v>
      </c>
      <c r="B61" s="52" t="s">
        <v>207</v>
      </c>
      <c r="C61" s="52" t="s">
        <v>219</v>
      </c>
      <c r="D61" s="52" t="s">
        <v>130</v>
      </c>
      <c r="E61" s="52">
        <v>25</v>
      </c>
      <c r="F61" s="52">
        <v>4</v>
      </c>
      <c r="G61" s="52">
        <v>4</v>
      </c>
      <c r="H61" s="52">
        <v>12.24</v>
      </c>
      <c r="I61" s="52">
        <v>209.5</v>
      </c>
      <c r="J61" s="42">
        <f t="shared" si="7"/>
        <v>5.4274611398963728</v>
      </c>
    </row>
    <row r="62" spans="1:10" x14ac:dyDescent="0.3">
      <c r="A62" s="52" t="s">
        <v>132</v>
      </c>
      <c r="B62" s="52" t="s">
        <v>207</v>
      </c>
      <c r="C62" s="52" t="s">
        <v>213</v>
      </c>
      <c r="D62" s="52" t="s">
        <v>130</v>
      </c>
      <c r="E62" s="52">
        <v>25</v>
      </c>
      <c r="F62" s="52">
        <v>4</v>
      </c>
      <c r="G62" s="52">
        <v>6</v>
      </c>
      <c r="H62" s="52">
        <v>5.09</v>
      </c>
      <c r="I62" s="52">
        <v>20.6</v>
      </c>
      <c r="J62" s="42">
        <f t="shared" si="7"/>
        <v>0.53367875647668395</v>
      </c>
    </row>
    <row r="63" spans="1:10" x14ac:dyDescent="0.3">
      <c r="A63" s="52" t="s">
        <v>132</v>
      </c>
      <c r="B63" s="52" t="s">
        <v>207</v>
      </c>
      <c r="C63" s="52" t="s">
        <v>214</v>
      </c>
      <c r="D63" s="52" t="s">
        <v>130</v>
      </c>
      <c r="E63" s="52">
        <v>25</v>
      </c>
      <c r="F63" s="52">
        <v>4</v>
      </c>
      <c r="G63" s="52">
        <v>6</v>
      </c>
      <c r="H63" s="52">
        <v>22.42</v>
      </c>
      <c r="I63" s="52">
        <v>224.5</v>
      </c>
      <c r="J63" s="42">
        <f t="shared" si="7"/>
        <v>5.8160621761658025</v>
      </c>
    </row>
    <row r="64" spans="1:10" x14ac:dyDescent="0.3">
      <c r="A64" s="52" t="s">
        <v>132</v>
      </c>
      <c r="B64" s="52" t="s">
        <v>207</v>
      </c>
      <c r="C64" s="52" t="s">
        <v>178</v>
      </c>
      <c r="D64" s="52" t="s">
        <v>130</v>
      </c>
      <c r="E64" s="52">
        <v>25</v>
      </c>
      <c r="F64" s="52">
        <v>4</v>
      </c>
      <c r="G64" s="52">
        <v>6</v>
      </c>
      <c r="H64" s="52">
        <v>3.41</v>
      </c>
      <c r="I64" s="52">
        <v>36.6</v>
      </c>
      <c r="J64" s="42">
        <f t="shared" si="7"/>
        <v>0.94818652849740936</v>
      </c>
    </row>
    <row r="65" spans="1:10" x14ac:dyDescent="0.3">
      <c r="A65" s="52" t="s">
        <v>132</v>
      </c>
      <c r="B65" s="52" t="s">
        <v>207</v>
      </c>
      <c r="C65" s="52" t="s">
        <v>219</v>
      </c>
      <c r="D65" s="52" t="s">
        <v>130</v>
      </c>
      <c r="E65" s="52">
        <v>25</v>
      </c>
      <c r="F65" s="52">
        <v>4</v>
      </c>
      <c r="G65" s="52">
        <v>6</v>
      </c>
      <c r="H65" s="52">
        <v>20.75</v>
      </c>
      <c r="I65" s="52">
        <v>127.4</v>
      </c>
      <c r="J65" s="42">
        <f t="shared" si="7"/>
        <v>3.3005181347150261</v>
      </c>
    </row>
    <row r="66" spans="1:10" x14ac:dyDescent="0.3">
      <c r="A66" s="77"/>
      <c r="B66" s="52"/>
      <c r="C66" s="52"/>
      <c r="D66" s="52"/>
      <c r="E66" s="52"/>
      <c r="F66" s="52"/>
      <c r="G66" s="52"/>
      <c r="H66" s="52"/>
      <c r="I66" s="52"/>
    </row>
    <row r="67" spans="1:10" x14ac:dyDescent="0.3">
      <c r="A67" s="77"/>
      <c r="B67" s="52"/>
      <c r="C67" s="52"/>
      <c r="D67" s="52"/>
      <c r="E67" s="52"/>
      <c r="F67" s="52"/>
      <c r="G67" s="52"/>
      <c r="H67" s="52"/>
      <c r="I67" s="52"/>
    </row>
    <row r="68" spans="1:10" x14ac:dyDescent="0.3">
      <c r="A68" s="77"/>
      <c r="B68" s="52"/>
      <c r="C68" s="52"/>
      <c r="D68" s="52"/>
      <c r="E68" s="52"/>
      <c r="F68" s="52"/>
      <c r="G68" s="52"/>
      <c r="H68" s="52"/>
      <c r="I68" s="52"/>
    </row>
    <row r="69" spans="1:10" x14ac:dyDescent="0.3">
      <c r="A69" s="77"/>
      <c r="B69" s="52"/>
      <c r="C69" s="52"/>
      <c r="D69" s="52"/>
      <c r="E69" s="52"/>
      <c r="F69" s="52"/>
      <c r="G69" s="52"/>
      <c r="H69" s="52"/>
      <c r="I69" s="52"/>
    </row>
    <row r="70" spans="1:10" x14ac:dyDescent="0.3">
      <c r="A70" s="77"/>
      <c r="B70" s="52"/>
      <c r="C70" s="52"/>
      <c r="D70" s="52"/>
      <c r="E70" s="52"/>
      <c r="F70" s="52"/>
      <c r="G70" s="52"/>
      <c r="H70" s="52"/>
      <c r="I70" s="52"/>
    </row>
    <row r="71" spans="1:10" x14ac:dyDescent="0.3">
      <c r="A71" s="77"/>
      <c r="B71" s="52"/>
      <c r="C71" s="52"/>
      <c r="D71" s="52"/>
      <c r="E71" s="52"/>
      <c r="F71" s="52"/>
      <c r="G71" s="52"/>
      <c r="H71" s="52"/>
      <c r="I71" s="52"/>
    </row>
    <row r="72" spans="1:10" x14ac:dyDescent="0.3">
      <c r="A72" s="77"/>
      <c r="B72" s="52"/>
      <c r="C72" s="52"/>
      <c r="D72" s="52"/>
      <c r="E72" s="52"/>
      <c r="F72" s="52"/>
      <c r="G72" s="52"/>
      <c r="H72" s="52"/>
      <c r="I72" s="52"/>
    </row>
    <row r="73" spans="1:10" x14ac:dyDescent="0.3">
      <c r="A73" s="77"/>
      <c r="B73" s="52"/>
      <c r="C73" s="52"/>
      <c r="D73" s="52"/>
      <c r="E73" s="52"/>
      <c r="F73" s="52"/>
      <c r="G73" s="52"/>
      <c r="H73" s="52"/>
      <c r="I73" s="52"/>
    </row>
    <row r="74" spans="1:10" x14ac:dyDescent="0.3">
      <c r="A74" s="77"/>
      <c r="B74" s="52"/>
      <c r="C74" s="52"/>
      <c r="D74" s="52"/>
      <c r="E74" s="52"/>
      <c r="F74" s="52"/>
      <c r="G74" s="52"/>
      <c r="H74" s="52"/>
      <c r="I74" s="52"/>
    </row>
    <row r="75" spans="1:10" x14ac:dyDescent="0.3">
      <c r="A75" s="77"/>
      <c r="B75" s="52"/>
      <c r="C75" s="52"/>
      <c r="D75" s="52"/>
      <c r="E75" s="52"/>
      <c r="F75" s="52"/>
      <c r="G75" s="52"/>
      <c r="H75" s="52"/>
      <c r="I75" s="52"/>
    </row>
    <row r="76" spans="1:10" x14ac:dyDescent="0.3">
      <c r="A76" s="77"/>
      <c r="B76" s="52"/>
      <c r="C76" s="52"/>
      <c r="D76" s="52"/>
      <c r="E76" s="52"/>
      <c r="F76" s="52"/>
      <c r="G76" s="52"/>
      <c r="H76" s="52"/>
      <c r="I76" s="52"/>
    </row>
    <row r="77" spans="1:10" x14ac:dyDescent="0.3">
      <c r="A77" s="77"/>
      <c r="B77" s="52"/>
      <c r="C77" s="52"/>
      <c r="D77" s="52"/>
      <c r="E77" s="52"/>
      <c r="F77" s="52"/>
      <c r="G77" s="52"/>
      <c r="H77" s="52"/>
      <c r="I77" s="52"/>
    </row>
    <row r="78" spans="1:10" x14ac:dyDescent="0.3">
      <c r="A78" s="77"/>
      <c r="B78" s="52"/>
      <c r="C78" s="52"/>
      <c r="D78" s="52"/>
      <c r="E78" s="52"/>
      <c r="F78" s="52"/>
      <c r="G78" s="52"/>
      <c r="H78" s="52"/>
      <c r="I78" s="52"/>
    </row>
    <row r="79" spans="1:10" x14ac:dyDescent="0.3">
      <c r="A79" s="77"/>
      <c r="B79" s="52"/>
      <c r="C79" s="52"/>
      <c r="D79" s="52"/>
      <c r="E79" s="52"/>
      <c r="F79" s="52"/>
      <c r="G79" s="52"/>
      <c r="H79" s="52"/>
      <c r="I79" s="52"/>
    </row>
    <row r="80" spans="1:10" x14ac:dyDescent="0.3">
      <c r="A80" s="77"/>
      <c r="B80" s="52"/>
      <c r="C80" s="52"/>
      <c r="D80" s="52"/>
      <c r="E80" s="52"/>
      <c r="F80" s="52"/>
      <c r="G80" s="52"/>
      <c r="H80" s="52"/>
      <c r="I80" s="52"/>
    </row>
    <row r="81" spans="1:9" x14ac:dyDescent="0.3">
      <c r="A81" s="77"/>
      <c r="B81" s="52"/>
      <c r="C81" s="52"/>
      <c r="D81" s="52"/>
      <c r="E81" s="52"/>
      <c r="F81" s="52"/>
      <c r="G81" s="52"/>
      <c r="H81" s="52"/>
      <c r="I81" s="52"/>
    </row>
    <row r="82" spans="1:9" x14ac:dyDescent="0.3">
      <c r="A82" s="77"/>
      <c r="B82" s="52"/>
      <c r="C82" s="52"/>
      <c r="D82" s="52"/>
      <c r="E82" s="52"/>
      <c r="F82" s="52"/>
      <c r="G82" s="52"/>
      <c r="H82" s="52"/>
      <c r="I82" s="52"/>
    </row>
    <row r="83" spans="1:9" x14ac:dyDescent="0.3">
      <c r="A83" s="77"/>
      <c r="B83" s="52"/>
      <c r="C83" s="52"/>
      <c r="D83" s="52"/>
      <c r="E83" s="52"/>
      <c r="F83" s="52"/>
      <c r="G83" s="52"/>
      <c r="H83" s="52"/>
      <c r="I83" s="52"/>
    </row>
    <row r="84" spans="1:9" x14ac:dyDescent="0.3">
      <c r="A84" s="77"/>
      <c r="B84" s="52"/>
      <c r="C84" s="52"/>
      <c r="D84" s="52"/>
      <c r="E84" s="52"/>
      <c r="F84" s="52"/>
      <c r="G84" s="52"/>
      <c r="H84" s="52"/>
      <c r="I84" s="52"/>
    </row>
    <row r="85" spans="1:9" x14ac:dyDescent="0.3">
      <c r="A85" s="77"/>
      <c r="B85" s="52"/>
      <c r="C85" s="52"/>
      <c r="D85" s="52"/>
      <c r="E85" s="52"/>
      <c r="F85" s="52"/>
      <c r="G85" s="52"/>
      <c r="H85" s="52"/>
      <c r="I85" s="52"/>
    </row>
    <row r="86" spans="1:9" x14ac:dyDescent="0.3">
      <c r="A86" s="77"/>
      <c r="B86" s="52"/>
      <c r="C86" s="52"/>
      <c r="D86" s="52"/>
      <c r="E86" s="52"/>
      <c r="F86" s="52"/>
      <c r="G86" s="52"/>
      <c r="H86" s="52"/>
      <c r="I86" s="52"/>
    </row>
    <row r="87" spans="1:9" x14ac:dyDescent="0.3">
      <c r="A87" s="77"/>
      <c r="B87" s="52"/>
      <c r="C87" s="52"/>
      <c r="D87" s="52"/>
      <c r="E87" s="52"/>
      <c r="F87" s="52"/>
      <c r="G87" s="52"/>
      <c r="H87" s="52"/>
      <c r="I87" s="52"/>
    </row>
    <row r="88" spans="1:9" x14ac:dyDescent="0.3">
      <c r="A88" s="77"/>
      <c r="B88" s="52"/>
      <c r="C88" s="52"/>
      <c r="D88" s="52"/>
      <c r="E88" s="52"/>
      <c r="F88" s="52"/>
      <c r="G88" s="52"/>
      <c r="H88" s="52"/>
      <c r="I88" s="52"/>
    </row>
    <row r="89" spans="1:9" x14ac:dyDescent="0.3">
      <c r="A89" s="77"/>
      <c r="B89" s="52"/>
      <c r="C89" s="52"/>
      <c r="D89" s="52"/>
      <c r="E89" s="52"/>
      <c r="F89" s="52"/>
      <c r="G89" s="52"/>
      <c r="H89" s="52"/>
      <c r="I89" s="52"/>
    </row>
    <row r="90" spans="1:9" x14ac:dyDescent="0.3">
      <c r="A90" s="77"/>
      <c r="B90" s="52"/>
      <c r="C90" s="52"/>
      <c r="D90" s="52"/>
      <c r="E90" s="52"/>
      <c r="F90" s="52"/>
      <c r="G90" s="52"/>
      <c r="H90" s="52"/>
      <c r="I90" s="52"/>
    </row>
    <row r="91" spans="1:9" x14ac:dyDescent="0.3">
      <c r="A91" s="77"/>
      <c r="B91" s="52"/>
      <c r="C91" s="52"/>
      <c r="D91" s="52"/>
      <c r="E91" s="52"/>
      <c r="F91" s="52"/>
      <c r="G91" s="52"/>
      <c r="H91" s="52"/>
      <c r="I91" s="52"/>
    </row>
  </sheetData>
  <sortState xmlns:xlrd2="http://schemas.microsoft.com/office/spreadsheetml/2017/richdata2" ref="A2:J92">
    <sortCondition ref="B2:B92"/>
    <sortCondition ref="G2:G92"/>
    <sortCondition descending="1" ref="C2:C92"/>
  </sortState>
  <mergeCells count="6">
    <mergeCell ref="Q2:R2"/>
    <mergeCell ref="S2:T2"/>
    <mergeCell ref="M2:P2"/>
    <mergeCell ref="M10:P10"/>
    <mergeCell ref="Q10:R10"/>
    <mergeCell ref="S10:T10"/>
  </mergeCells>
  <conditionalFormatting pivot="1" sqref="M21:P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638-105A-4620-85C0-9014C339B581}">
  <dimension ref="A1:S149"/>
  <sheetViews>
    <sheetView showGridLines="0" tabSelected="1" topLeftCell="F1" zoomScaleNormal="100" workbookViewId="0">
      <selection activeCell="N39" sqref="N39"/>
    </sheetView>
  </sheetViews>
  <sheetFormatPr defaultRowHeight="14.4" x14ac:dyDescent="0.3"/>
  <cols>
    <col min="1" max="9" width="8.88671875" style="31"/>
    <col min="10" max="10" width="8.88671875" style="42" customWidth="1"/>
    <col min="12" max="12" width="12.6640625" bestFit="1" customWidth="1"/>
    <col min="13" max="13" width="7.77734375" bestFit="1" customWidth="1"/>
    <col min="14" max="14" width="4.5546875" bestFit="1" customWidth="1"/>
    <col min="15" max="16" width="5.5546875" bestFit="1" customWidth="1"/>
    <col min="17" max="17" width="7" bestFit="1" customWidth="1"/>
    <col min="18" max="18" width="10.77734375" bestFit="1" customWidth="1"/>
  </cols>
  <sheetData>
    <row r="1" spans="1:19" s="53" customFormat="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1" t="s">
        <v>215</v>
      </c>
      <c r="K1" s="41"/>
      <c r="M1" s="18"/>
      <c r="N1" s="18"/>
      <c r="O1" s="18"/>
      <c r="P1" s="18"/>
      <c r="Q1" s="18"/>
      <c r="R1" s="18"/>
      <c r="S1" s="18"/>
    </row>
    <row r="2" spans="1:19" s="31" customFormat="1" x14ac:dyDescent="0.3">
      <c r="A2" s="31" t="s">
        <v>155</v>
      </c>
      <c r="B2" s="31" t="s">
        <v>183</v>
      </c>
      <c r="C2" s="31" t="s">
        <v>213</v>
      </c>
      <c r="D2" s="31" t="s">
        <v>130</v>
      </c>
      <c r="E2" s="31">
        <v>23</v>
      </c>
      <c r="F2" s="31">
        <v>4</v>
      </c>
      <c r="G2" s="31">
        <v>4</v>
      </c>
      <c r="H2" s="31">
        <v>4.3099999999999996</v>
      </c>
      <c r="I2" s="31">
        <v>421.3</v>
      </c>
      <c r="J2" s="42">
        <f>I2/I2</f>
        <v>1</v>
      </c>
      <c r="K2" s="42"/>
      <c r="M2"/>
      <c r="N2"/>
      <c r="O2"/>
      <c r="P2"/>
      <c r="Q2"/>
      <c r="R2"/>
      <c r="S2"/>
    </row>
    <row r="3" spans="1:19" s="31" customFormat="1" x14ac:dyDescent="0.3">
      <c r="A3" s="31" t="s">
        <v>155</v>
      </c>
      <c r="B3" s="31" t="s">
        <v>183</v>
      </c>
      <c r="C3" s="31" t="s">
        <v>178</v>
      </c>
      <c r="D3" s="31" t="s">
        <v>130</v>
      </c>
      <c r="E3" s="31">
        <v>23</v>
      </c>
      <c r="F3" s="31">
        <v>4</v>
      </c>
      <c r="G3" s="31">
        <v>4</v>
      </c>
      <c r="H3" s="31">
        <v>3.65</v>
      </c>
      <c r="I3" s="31">
        <v>500.6</v>
      </c>
      <c r="J3" s="42">
        <f>I3/I2</f>
        <v>1.1882269166864468</v>
      </c>
      <c r="K3" s="42"/>
      <c r="L3" s="36" t="s">
        <v>64</v>
      </c>
      <c r="M3" s="36" t="s">
        <v>216</v>
      </c>
      <c r="N3"/>
      <c r="O3"/>
      <c r="P3"/>
      <c r="Q3"/>
      <c r="R3"/>
      <c r="S3"/>
    </row>
    <row r="4" spans="1:19" s="31" customFormat="1" x14ac:dyDescent="0.3">
      <c r="A4" s="31" t="s">
        <v>155</v>
      </c>
      <c r="B4" s="31" t="s">
        <v>183</v>
      </c>
      <c r="C4" s="31" t="s">
        <v>214</v>
      </c>
      <c r="D4" s="31" t="s">
        <v>130</v>
      </c>
      <c r="E4" s="31">
        <v>23</v>
      </c>
      <c r="F4" s="31">
        <v>4</v>
      </c>
      <c r="G4" s="31">
        <v>4</v>
      </c>
      <c r="H4" s="31">
        <v>5.64</v>
      </c>
      <c r="I4" s="31">
        <v>599.6</v>
      </c>
      <c r="J4" s="42">
        <f>I4/I2</f>
        <v>1.4232138618561596</v>
      </c>
      <c r="K4" s="42"/>
      <c r="L4" s="36" t="s">
        <v>222</v>
      </c>
      <c r="M4" s="31" t="s">
        <v>213</v>
      </c>
      <c r="N4" s="31" t="s">
        <v>178</v>
      </c>
      <c r="O4" s="31" t="s">
        <v>214</v>
      </c>
      <c r="P4" s="31" t="s">
        <v>219</v>
      </c>
      <c r="Q4"/>
      <c r="R4"/>
      <c r="S4"/>
    </row>
    <row r="5" spans="1:19" s="31" customFormat="1" x14ac:dyDescent="0.3">
      <c r="A5" s="31" t="s">
        <v>155</v>
      </c>
      <c r="B5" s="31" t="s">
        <v>183</v>
      </c>
      <c r="C5" s="31" t="s">
        <v>219</v>
      </c>
      <c r="D5" s="31" t="s">
        <v>130</v>
      </c>
      <c r="E5" s="31">
        <v>23</v>
      </c>
      <c r="F5" s="31">
        <v>4</v>
      </c>
      <c r="G5" s="31">
        <v>4</v>
      </c>
      <c r="H5" s="31">
        <v>3.47</v>
      </c>
      <c r="I5" s="31">
        <v>526.5</v>
      </c>
      <c r="J5" s="42">
        <f>I5/I2</f>
        <v>1.2497032993116544</v>
      </c>
      <c r="K5" s="42"/>
      <c r="L5" s="23" t="s">
        <v>187</v>
      </c>
      <c r="M5" s="42">
        <v>1</v>
      </c>
      <c r="N5" s="42">
        <v>1.0983362304444997</v>
      </c>
      <c r="O5" s="42">
        <v>1.0936180779736777</v>
      </c>
      <c r="P5" s="42">
        <v>1.1985766078966973</v>
      </c>
      <c r="Q5"/>
      <c r="R5"/>
      <c r="S5"/>
    </row>
    <row r="6" spans="1:19" s="31" customFormat="1" x14ac:dyDescent="0.3">
      <c r="A6" s="31" t="s">
        <v>155</v>
      </c>
      <c r="B6" s="31" t="s">
        <v>183</v>
      </c>
      <c r="C6" s="31" t="s">
        <v>213</v>
      </c>
      <c r="D6" s="31" t="s">
        <v>130</v>
      </c>
      <c r="E6" s="31">
        <v>23</v>
      </c>
      <c r="F6" s="31">
        <v>4</v>
      </c>
      <c r="G6" s="31">
        <v>6</v>
      </c>
      <c r="H6" s="31">
        <v>8.56</v>
      </c>
      <c r="I6" s="31">
        <v>165.2</v>
      </c>
      <c r="J6" s="42">
        <f>I6/I2</f>
        <v>0.39211962971754089</v>
      </c>
      <c r="K6" s="42"/>
      <c r="L6" s="23" t="s">
        <v>186</v>
      </c>
      <c r="M6" s="42">
        <v>1</v>
      </c>
      <c r="N6" s="42">
        <v>1.1491827113715469</v>
      </c>
      <c r="O6" s="42">
        <v>1.1879543552011278</v>
      </c>
      <c r="P6" s="42">
        <v>1.2451566286293343</v>
      </c>
      <c r="Q6"/>
      <c r="R6"/>
      <c r="S6"/>
    </row>
    <row r="7" spans="1:19" s="31" customFormat="1" x14ac:dyDescent="0.3">
      <c r="A7" s="31" t="s">
        <v>155</v>
      </c>
      <c r="B7" s="31" t="s">
        <v>183</v>
      </c>
      <c r="C7" s="31" t="s">
        <v>178</v>
      </c>
      <c r="D7" s="31" t="s">
        <v>130</v>
      </c>
      <c r="E7" s="31">
        <v>23</v>
      </c>
      <c r="F7" s="31">
        <v>4</v>
      </c>
      <c r="G7" s="31">
        <v>6</v>
      </c>
      <c r="H7" s="31">
        <v>7.15</v>
      </c>
      <c r="I7" s="31">
        <v>265.39999999999998</v>
      </c>
      <c r="J7" s="42">
        <f>I7/I2</f>
        <v>0.62995490149537137</v>
      </c>
      <c r="K7" s="42"/>
      <c r="L7" s="23" t="s">
        <v>184</v>
      </c>
      <c r="M7" s="42">
        <v>1</v>
      </c>
      <c r="N7" s="42">
        <v>1.1338608638311902</v>
      </c>
      <c r="O7" s="42">
        <v>1.409825255522585</v>
      </c>
      <c r="P7" s="42">
        <v>1.2067523903725685</v>
      </c>
      <c r="Q7"/>
      <c r="R7"/>
      <c r="S7"/>
    </row>
    <row r="8" spans="1:19" s="31" customFormat="1" x14ac:dyDescent="0.3">
      <c r="A8" s="31" t="s">
        <v>155</v>
      </c>
      <c r="B8" s="31" t="s">
        <v>183</v>
      </c>
      <c r="C8" s="31" t="s">
        <v>214</v>
      </c>
      <c r="D8" s="31" t="s">
        <v>130</v>
      </c>
      <c r="E8" s="31">
        <v>23</v>
      </c>
      <c r="F8" s="31">
        <v>4</v>
      </c>
      <c r="G8" s="31">
        <v>6</v>
      </c>
      <c r="H8" s="31">
        <v>9.32</v>
      </c>
      <c r="I8" s="31">
        <v>449.5</v>
      </c>
      <c r="J8" s="42">
        <f>I8/I2</f>
        <v>1.0669356752907666</v>
      </c>
      <c r="K8" s="42"/>
      <c r="L8" s="23" t="s">
        <v>183</v>
      </c>
      <c r="M8" s="42">
        <v>1</v>
      </c>
      <c r="N8" s="42">
        <v>1.1882269166864468</v>
      </c>
      <c r="O8" s="42">
        <v>1.4232138618561596</v>
      </c>
      <c r="P8" s="42">
        <v>1.2497032993116544</v>
      </c>
      <c r="Q8"/>
      <c r="R8"/>
      <c r="S8"/>
    </row>
    <row r="9" spans="1:19" s="31" customFormat="1" x14ac:dyDescent="0.3">
      <c r="A9" s="31" t="s">
        <v>155</v>
      </c>
      <c r="B9" s="31" t="s">
        <v>183</v>
      </c>
      <c r="C9" s="31" t="s">
        <v>219</v>
      </c>
      <c r="D9" s="31" t="s">
        <v>130</v>
      </c>
      <c r="E9" s="31">
        <v>23</v>
      </c>
      <c r="F9" s="31">
        <v>4</v>
      </c>
      <c r="G9" s="31">
        <v>6</v>
      </c>
      <c r="H9" s="31">
        <v>7.69</v>
      </c>
      <c r="I9" s="31">
        <v>281.10000000000002</v>
      </c>
      <c r="J9" s="42">
        <f>I9/I2</f>
        <v>0.6672205079515785</v>
      </c>
      <c r="K9" s="42"/>
      <c r="L9" s="23" t="s">
        <v>185</v>
      </c>
      <c r="M9" s="42">
        <v>1</v>
      </c>
      <c r="N9" s="42">
        <v>1.1924686192468621</v>
      </c>
      <c r="O9" s="42">
        <v>1.4142259414225942</v>
      </c>
      <c r="P9" s="42">
        <v>1.2468619246861925</v>
      </c>
      <c r="Q9"/>
      <c r="R9"/>
      <c r="S9"/>
    </row>
    <row r="10" spans="1:19" s="31" customFormat="1" x14ac:dyDescent="0.3">
      <c r="A10" s="31" t="s">
        <v>155</v>
      </c>
      <c r="B10" s="31" t="s">
        <v>185</v>
      </c>
      <c r="C10" s="31" t="s">
        <v>213</v>
      </c>
      <c r="D10" s="31" t="s">
        <v>130</v>
      </c>
      <c r="E10" s="31">
        <v>27</v>
      </c>
      <c r="F10" s="31">
        <v>4</v>
      </c>
      <c r="G10" s="31">
        <v>4</v>
      </c>
      <c r="H10" s="31">
        <v>4.3</v>
      </c>
      <c r="I10" s="31">
        <v>23.9</v>
      </c>
      <c r="J10" s="42">
        <f>I10/I10</f>
        <v>1</v>
      </c>
      <c r="K10" s="42"/>
      <c r="L10" s="23" t="s">
        <v>223</v>
      </c>
      <c r="M10" s="42">
        <v>1</v>
      </c>
      <c r="N10" s="42">
        <v>1.2239068634086909</v>
      </c>
      <c r="O10" s="42">
        <v>2.7336320563151482</v>
      </c>
      <c r="P10" s="42">
        <v>2.7467172059022609</v>
      </c>
      <c r="Q10"/>
      <c r="R10"/>
      <c r="S10"/>
    </row>
    <row r="11" spans="1:19" s="31" customFormat="1" x14ac:dyDescent="0.3">
      <c r="A11" s="31" t="s">
        <v>155</v>
      </c>
      <c r="B11" s="31" t="s">
        <v>185</v>
      </c>
      <c r="C11" s="31" t="s">
        <v>178</v>
      </c>
      <c r="D11" s="31" t="s">
        <v>130</v>
      </c>
      <c r="E11" s="31">
        <v>27</v>
      </c>
      <c r="F11" s="31">
        <v>4</v>
      </c>
      <c r="G11" s="31">
        <v>4</v>
      </c>
      <c r="H11" s="31">
        <v>3.54</v>
      </c>
      <c r="I11" s="31">
        <v>28.5</v>
      </c>
      <c r="J11" s="42">
        <f>I11/I10</f>
        <v>1.1924686192468621</v>
      </c>
      <c r="K11" s="42"/>
      <c r="L11" s="23" t="s">
        <v>224</v>
      </c>
      <c r="M11" s="42"/>
      <c r="N11" s="42"/>
      <c r="O11" s="42"/>
      <c r="P11" s="42"/>
      <c r="Q11"/>
      <c r="R11"/>
      <c r="S11"/>
    </row>
    <row r="12" spans="1:19" s="31" customFormat="1" x14ac:dyDescent="0.3">
      <c r="A12" s="31" t="s">
        <v>155</v>
      </c>
      <c r="B12" s="31" t="s">
        <v>185</v>
      </c>
      <c r="C12" s="31" t="s">
        <v>214</v>
      </c>
      <c r="D12" s="31" t="s">
        <v>130</v>
      </c>
      <c r="E12" s="31">
        <v>27</v>
      </c>
      <c r="F12" s="31">
        <v>4</v>
      </c>
      <c r="G12" s="31">
        <v>4</v>
      </c>
      <c r="H12" s="31">
        <v>5.53</v>
      </c>
      <c r="I12" s="31">
        <v>33.799999999999997</v>
      </c>
      <c r="J12" s="42">
        <f>I12/I10</f>
        <v>1.4142259414225942</v>
      </c>
      <c r="K12" s="42"/>
      <c r="L12" s="24">
        <v>1</v>
      </c>
      <c r="M12" s="42">
        <v>1</v>
      </c>
      <c r="N12" s="42">
        <v>0.98154981549815501</v>
      </c>
      <c r="O12" s="42">
        <v>1.0442804428044281</v>
      </c>
      <c r="P12" s="42">
        <v>1.7693726937269372</v>
      </c>
      <c r="Q12"/>
      <c r="R12"/>
      <c r="S12"/>
    </row>
    <row r="13" spans="1:19" s="31" customFormat="1" x14ac:dyDescent="0.3">
      <c r="A13" s="31" t="s">
        <v>155</v>
      </c>
      <c r="B13" s="31" t="s">
        <v>185</v>
      </c>
      <c r="C13" s="31" t="s">
        <v>219</v>
      </c>
      <c r="D13" s="31" t="s">
        <v>130</v>
      </c>
      <c r="E13" s="31">
        <v>27</v>
      </c>
      <c r="F13" s="31">
        <v>4</v>
      </c>
      <c r="G13" s="31">
        <v>4</v>
      </c>
      <c r="H13" s="31">
        <v>3.33</v>
      </c>
      <c r="I13" s="31">
        <v>29.8</v>
      </c>
      <c r="J13" s="42">
        <f>I13/I10</f>
        <v>1.2468619246861925</v>
      </c>
      <c r="K13" s="42"/>
      <c r="L13" s="24">
        <v>4</v>
      </c>
      <c r="M13" s="42">
        <v>1.5110701107011071</v>
      </c>
      <c r="N13" s="42">
        <v>1.6143911439114391</v>
      </c>
      <c r="O13" s="42">
        <v>8.3136531365313662</v>
      </c>
      <c r="P13" s="42">
        <v>7.1162361623616226</v>
      </c>
      <c r="Q13"/>
      <c r="R13"/>
      <c r="S13"/>
    </row>
    <row r="14" spans="1:19" s="31" customFormat="1" x14ac:dyDescent="0.3">
      <c r="A14" s="31" t="s">
        <v>155</v>
      </c>
      <c r="B14" s="31" t="s">
        <v>185</v>
      </c>
      <c r="C14" s="31" t="s">
        <v>213</v>
      </c>
      <c r="D14" s="31" t="s">
        <v>130</v>
      </c>
      <c r="E14" s="31">
        <v>27</v>
      </c>
      <c r="F14" s="31">
        <v>4</v>
      </c>
      <c r="G14" s="31">
        <v>6</v>
      </c>
      <c r="H14" s="31">
        <v>8.1</v>
      </c>
      <c r="I14" s="31">
        <v>9.1</v>
      </c>
      <c r="J14" s="42">
        <f>I14/I10</f>
        <v>0.3807531380753138</v>
      </c>
      <c r="K14" s="42"/>
      <c r="L14" s="24">
        <v>6</v>
      </c>
      <c r="M14" s="42"/>
      <c r="N14" s="42"/>
      <c r="O14" s="42"/>
      <c r="P14" s="42"/>
      <c r="Q14"/>
      <c r="R14"/>
      <c r="S14"/>
    </row>
    <row r="15" spans="1:19" s="31" customFormat="1" x14ac:dyDescent="0.3">
      <c r="A15" s="31" t="s">
        <v>155</v>
      </c>
      <c r="B15" s="31" t="s">
        <v>185</v>
      </c>
      <c r="C15" s="31" t="s">
        <v>178</v>
      </c>
      <c r="D15" s="31" t="s">
        <v>130</v>
      </c>
      <c r="E15" s="31">
        <v>27</v>
      </c>
      <c r="F15" s="31">
        <v>4</v>
      </c>
      <c r="G15" s="31">
        <v>6</v>
      </c>
      <c r="H15" s="31">
        <v>6.88</v>
      </c>
      <c r="I15" s="31">
        <v>13.7</v>
      </c>
      <c r="J15" s="42">
        <f>I15/I10</f>
        <v>0.57322175732217573</v>
      </c>
      <c r="K15" s="42"/>
      <c r="L15" s="75">
        <v>4</v>
      </c>
      <c r="M15" s="42">
        <v>0.55350553505535049</v>
      </c>
      <c r="N15" s="42">
        <v>1.4575645756457565</v>
      </c>
      <c r="O15" s="42">
        <v>7.8468634686346865</v>
      </c>
      <c r="P15" s="42">
        <v>3.8929889298892988</v>
      </c>
      <c r="Q15"/>
      <c r="R15"/>
      <c r="S15"/>
    </row>
    <row r="16" spans="1:19" s="31" customFormat="1" x14ac:dyDescent="0.3">
      <c r="A16" s="31" t="s">
        <v>155</v>
      </c>
      <c r="B16" s="31" t="s">
        <v>185</v>
      </c>
      <c r="C16" s="31" t="s">
        <v>214</v>
      </c>
      <c r="D16" s="31" t="s">
        <v>130</v>
      </c>
      <c r="E16" s="31">
        <v>27</v>
      </c>
      <c r="F16" s="31">
        <v>4</v>
      </c>
      <c r="G16" s="31">
        <v>6</v>
      </c>
      <c r="H16" s="31">
        <v>8.9600000000000009</v>
      </c>
      <c r="I16" s="31">
        <v>22.4</v>
      </c>
      <c r="J16" s="42">
        <f>I16/I10</f>
        <v>0.93723849372384938</v>
      </c>
      <c r="K16" s="42"/>
      <c r="L16" s="75">
        <v>6</v>
      </c>
      <c r="M16" s="42">
        <v>0.8210332103321033</v>
      </c>
      <c r="N16" s="42">
        <v>2.1143911439114391</v>
      </c>
      <c r="O16" s="42">
        <v>11.400369003690036</v>
      </c>
      <c r="P16" s="42">
        <v>5.7583025830258308</v>
      </c>
      <c r="Q16"/>
      <c r="R16"/>
      <c r="S16"/>
    </row>
    <row r="17" spans="1:19" s="31" customFormat="1" x14ac:dyDescent="0.3">
      <c r="A17" s="31" t="s">
        <v>155</v>
      </c>
      <c r="B17" s="31" t="s">
        <v>185</v>
      </c>
      <c r="C17" s="31" t="s">
        <v>219</v>
      </c>
      <c r="D17" s="31" t="s">
        <v>130</v>
      </c>
      <c r="E17" s="31">
        <v>27</v>
      </c>
      <c r="F17" s="31">
        <v>4</v>
      </c>
      <c r="G17" s="31">
        <v>6</v>
      </c>
      <c r="H17" s="31">
        <v>7.36</v>
      </c>
      <c r="I17" s="31">
        <v>13.9</v>
      </c>
      <c r="J17" s="42">
        <f>I17/I10</f>
        <v>0.58158995815899583</v>
      </c>
      <c r="K17" s="42"/>
      <c r="L17" s="75">
        <v>8</v>
      </c>
      <c r="M17" s="42">
        <v>1.0590405904059039</v>
      </c>
      <c r="N17" s="42">
        <v>2.5258302583025829</v>
      </c>
      <c r="O17" s="42">
        <v>13.970479704797048</v>
      </c>
      <c r="P17" s="42">
        <v>7.4612546125461243</v>
      </c>
      <c r="Q17"/>
      <c r="R17"/>
      <c r="S17"/>
    </row>
    <row r="18" spans="1:19" s="31" customFormat="1" x14ac:dyDescent="0.3">
      <c r="A18" s="31" t="s">
        <v>155</v>
      </c>
      <c r="B18" s="31" t="s">
        <v>187</v>
      </c>
      <c r="C18" s="31" t="s">
        <v>213</v>
      </c>
      <c r="D18" s="31" t="s">
        <v>130</v>
      </c>
      <c r="E18" s="31">
        <v>11</v>
      </c>
      <c r="F18" s="31">
        <v>4</v>
      </c>
      <c r="G18" s="31">
        <v>4</v>
      </c>
      <c r="H18" s="31">
        <v>5.2</v>
      </c>
      <c r="I18" s="31">
        <v>100675</v>
      </c>
      <c r="J18" s="42">
        <f>I18/I18</f>
        <v>1</v>
      </c>
      <c r="K18" s="42"/>
      <c r="L18" s="75">
        <v>10</v>
      </c>
      <c r="M18" s="42">
        <v>1.2933579335793357</v>
      </c>
      <c r="N18" s="42">
        <v>2.9944649446494465</v>
      </c>
      <c r="O18" s="42">
        <v>16.488929889298895</v>
      </c>
      <c r="P18" s="42">
        <v>8.8228782287822867</v>
      </c>
      <c r="Q18"/>
      <c r="R18"/>
      <c r="S18"/>
    </row>
    <row r="19" spans="1:19" s="31" customFormat="1" x14ac:dyDescent="0.3">
      <c r="A19" s="31" t="s">
        <v>155</v>
      </c>
      <c r="B19" s="31" t="s">
        <v>187</v>
      </c>
      <c r="C19" s="31" t="s">
        <v>178</v>
      </c>
      <c r="D19" s="31" t="s">
        <v>130</v>
      </c>
      <c r="E19" s="31">
        <v>11</v>
      </c>
      <c r="F19" s="31">
        <v>4</v>
      </c>
      <c r="G19" s="31">
        <v>4</v>
      </c>
      <c r="H19" s="31">
        <v>5.0199999999999996</v>
      </c>
      <c r="I19" s="31">
        <v>110575</v>
      </c>
      <c r="J19" s="42">
        <f>I19/I18</f>
        <v>1.0983362304444997</v>
      </c>
      <c r="K19" s="42"/>
      <c r="L19" s="75">
        <v>12</v>
      </c>
      <c r="M19" s="42">
        <v>1.4760147601476015</v>
      </c>
      <c r="N19" s="42">
        <v>3.2177121771217712</v>
      </c>
      <c r="O19" s="42">
        <v>18.099630996309962</v>
      </c>
      <c r="P19" s="42">
        <v>9.9335793357933575</v>
      </c>
      <c r="Q19"/>
      <c r="R19"/>
      <c r="S19"/>
    </row>
    <row r="20" spans="1:19" s="31" customFormat="1" x14ac:dyDescent="0.3">
      <c r="A20" s="31" t="s">
        <v>155</v>
      </c>
      <c r="B20" s="31" t="s">
        <v>187</v>
      </c>
      <c r="C20" s="31" t="s">
        <v>214</v>
      </c>
      <c r="D20" s="31" t="s">
        <v>130</v>
      </c>
      <c r="E20" s="31">
        <v>11</v>
      </c>
      <c r="F20" s="31">
        <v>4</v>
      </c>
      <c r="G20" s="31">
        <v>4</v>
      </c>
      <c r="H20" s="31">
        <v>5.33</v>
      </c>
      <c r="I20" s="31">
        <v>110100</v>
      </c>
      <c r="J20" s="42">
        <f>I20/I18</f>
        <v>1.0936180779736777</v>
      </c>
      <c r="K20" s="42"/>
      <c r="L20" s="75">
        <v>14</v>
      </c>
      <c r="M20" s="42">
        <v>1.6476014760147599</v>
      </c>
      <c r="N20" s="42">
        <v>3.3985239852398519</v>
      </c>
      <c r="O20" s="42">
        <v>19.326568265682656</v>
      </c>
      <c r="P20" s="42">
        <v>10.81180811808118</v>
      </c>
      <c r="Q20"/>
      <c r="R20"/>
      <c r="S20"/>
    </row>
    <row r="21" spans="1:19" s="31" customFormat="1" x14ac:dyDescent="0.3">
      <c r="A21" s="31" t="s">
        <v>155</v>
      </c>
      <c r="B21" s="31" t="s">
        <v>187</v>
      </c>
      <c r="C21" s="31" t="s">
        <v>219</v>
      </c>
      <c r="D21" s="31" t="s">
        <v>130</v>
      </c>
      <c r="E21" s="31">
        <v>11</v>
      </c>
      <c r="F21" s="31">
        <v>4</v>
      </c>
      <c r="G21" s="31">
        <v>4</v>
      </c>
      <c r="H21" s="31">
        <v>4.49</v>
      </c>
      <c r="I21" s="31">
        <v>120666.7</v>
      </c>
      <c r="J21" s="42">
        <f>I21/I18</f>
        <v>1.1985766078966973</v>
      </c>
      <c r="K21" s="42"/>
      <c r="L21" s="75">
        <v>16</v>
      </c>
      <c r="M21" s="42">
        <v>1.7693726937269372</v>
      </c>
      <c r="N21" s="42">
        <v>3.0295202952029516</v>
      </c>
      <c r="O21" s="42">
        <v>18.105166051660515</v>
      </c>
      <c r="P21" s="42">
        <v>11.208487084870848</v>
      </c>
      <c r="Q21"/>
      <c r="R21"/>
      <c r="S21"/>
    </row>
    <row r="22" spans="1:19" s="31" customFormat="1" x14ac:dyDescent="0.3">
      <c r="A22" s="31" t="s">
        <v>155</v>
      </c>
      <c r="B22" s="31" t="s">
        <v>187</v>
      </c>
      <c r="C22" s="31" t="s">
        <v>213</v>
      </c>
      <c r="D22" s="31" t="s">
        <v>130</v>
      </c>
      <c r="E22" s="31">
        <v>11</v>
      </c>
      <c r="F22" s="31">
        <v>4</v>
      </c>
      <c r="G22" s="31">
        <v>6</v>
      </c>
      <c r="H22" s="31">
        <v>18.420000000000002</v>
      </c>
      <c r="I22" s="31">
        <v>24422.5</v>
      </c>
      <c r="J22" s="42">
        <f>I22/I18</f>
        <v>0.24258753414452447</v>
      </c>
      <c r="K22" s="42"/>
      <c r="L22" s="23" t="s">
        <v>225</v>
      </c>
      <c r="M22" s="42"/>
      <c r="N22" s="42"/>
      <c r="O22" s="42"/>
      <c r="P22" s="42"/>
      <c r="Q22"/>
      <c r="R22"/>
      <c r="S22"/>
    </row>
    <row r="23" spans="1:19" s="31" customFormat="1" x14ac:dyDescent="0.3">
      <c r="A23" s="31" t="s">
        <v>155</v>
      </c>
      <c r="B23" s="31" t="s">
        <v>187</v>
      </c>
      <c r="C23" s="31" t="s">
        <v>178</v>
      </c>
      <c r="D23" s="31" t="s">
        <v>130</v>
      </c>
      <c r="E23" s="31">
        <v>11</v>
      </c>
      <c r="F23" s="31">
        <v>4</v>
      </c>
      <c r="G23" s="31">
        <v>6</v>
      </c>
      <c r="H23" s="31">
        <v>18.04</v>
      </c>
      <c r="I23" s="31">
        <v>27623.3</v>
      </c>
      <c r="J23" s="42">
        <f>I23/I18</f>
        <v>0.27438092873106529</v>
      </c>
      <c r="K23" s="42"/>
      <c r="L23" s="24">
        <v>1</v>
      </c>
      <c r="M23" s="42">
        <v>1</v>
      </c>
      <c r="N23" s="42">
        <v>1</v>
      </c>
      <c r="O23" s="42">
        <v>1.3076923076923077</v>
      </c>
      <c r="P23" s="42">
        <v>2.3846153846153846</v>
      </c>
      <c r="Q23"/>
      <c r="R23"/>
      <c r="S23"/>
    </row>
    <row r="24" spans="1:19" s="31" customFormat="1" x14ac:dyDescent="0.3">
      <c r="A24" s="31" t="s">
        <v>155</v>
      </c>
      <c r="B24" s="31" t="s">
        <v>187</v>
      </c>
      <c r="C24" s="31" t="s">
        <v>214</v>
      </c>
      <c r="D24" s="31" t="s">
        <v>130</v>
      </c>
      <c r="E24" s="31">
        <v>11</v>
      </c>
      <c r="F24" s="31">
        <v>4</v>
      </c>
      <c r="G24" s="31">
        <v>6</v>
      </c>
      <c r="H24" s="31">
        <v>12.28</v>
      </c>
      <c r="I24" s="31">
        <v>33633.300000000003</v>
      </c>
      <c r="J24" s="42">
        <f>I24/I18</f>
        <v>0.33407797367767572</v>
      </c>
      <c r="K24" s="42"/>
      <c r="L24" s="24">
        <v>4</v>
      </c>
      <c r="M24" s="42">
        <v>1.7692307692307689</v>
      </c>
      <c r="N24" s="42">
        <v>1.846153846153846</v>
      </c>
      <c r="O24" s="42">
        <v>10.692307692307692</v>
      </c>
      <c r="P24" s="42">
        <v>10.538461538461538</v>
      </c>
      <c r="Q24"/>
      <c r="R24"/>
    </row>
    <row r="25" spans="1:19" s="31" customFormat="1" x14ac:dyDescent="0.3">
      <c r="A25" s="31" t="s">
        <v>155</v>
      </c>
      <c r="B25" s="31" t="s">
        <v>187</v>
      </c>
      <c r="C25" s="31" t="s">
        <v>219</v>
      </c>
      <c r="D25" s="31" t="s">
        <v>130</v>
      </c>
      <c r="E25" s="31">
        <v>11</v>
      </c>
      <c r="F25" s="31">
        <v>4</v>
      </c>
      <c r="G25" s="31">
        <v>6</v>
      </c>
      <c r="H25" s="31">
        <v>17.68</v>
      </c>
      <c r="I25" s="31">
        <v>26640</v>
      </c>
      <c r="J25" s="42">
        <f>I25/I18</f>
        <v>0.26461385646883534</v>
      </c>
      <c r="K25" s="42"/>
      <c r="L25" s="24">
        <v>6</v>
      </c>
      <c r="M25" s="42"/>
      <c r="N25" s="42"/>
      <c r="O25" s="42"/>
      <c r="P25" s="42"/>
      <c r="Q25"/>
      <c r="R25"/>
    </row>
    <row r="26" spans="1:19" s="31" customFormat="1" x14ac:dyDescent="0.3">
      <c r="A26" s="31" t="s">
        <v>155</v>
      </c>
      <c r="B26" s="31" t="s">
        <v>186</v>
      </c>
      <c r="C26" s="31" t="s">
        <v>213</v>
      </c>
      <c r="D26" s="31" t="s">
        <v>130</v>
      </c>
      <c r="E26" s="31">
        <v>15</v>
      </c>
      <c r="F26" s="31">
        <v>4</v>
      </c>
      <c r="G26" s="31">
        <v>4</v>
      </c>
      <c r="H26" s="31">
        <v>4.71</v>
      </c>
      <c r="I26" s="31">
        <v>56742.5</v>
      </c>
      <c r="J26" s="42">
        <f>I26/I26</f>
        <v>1</v>
      </c>
      <c r="K26" s="42"/>
      <c r="L26" s="75">
        <v>4</v>
      </c>
      <c r="M26" s="42">
        <v>0.53846153846153844</v>
      </c>
      <c r="N26" s="42">
        <v>1.7692307692307689</v>
      </c>
      <c r="O26" s="42">
        <v>9.2307692307692299</v>
      </c>
      <c r="P26" s="42">
        <v>9.8461538461538467</v>
      </c>
      <c r="Q26"/>
      <c r="R26"/>
    </row>
    <row r="27" spans="1:19" s="31" customFormat="1" x14ac:dyDescent="0.3">
      <c r="A27" s="31" t="s">
        <v>155</v>
      </c>
      <c r="B27" s="31" t="s">
        <v>186</v>
      </c>
      <c r="C27" s="31" t="s">
        <v>178</v>
      </c>
      <c r="D27" s="31" t="s">
        <v>130</v>
      </c>
      <c r="E27" s="31">
        <v>15</v>
      </c>
      <c r="F27" s="31">
        <v>4</v>
      </c>
      <c r="G27" s="31">
        <v>4</v>
      </c>
      <c r="H27" s="31">
        <v>4.2</v>
      </c>
      <c r="I27" s="31">
        <v>65207.5</v>
      </c>
      <c r="J27" s="42">
        <f>I27/I26</f>
        <v>1.1491827113715469</v>
      </c>
      <c r="K27" s="42"/>
      <c r="L27" s="75">
        <v>6</v>
      </c>
      <c r="M27" s="42">
        <v>0.88076923076923075</v>
      </c>
      <c r="N27" s="42">
        <v>2.6153846153846154</v>
      </c>
      <c r="O27" s="42">
        <v>12.615384615384613</v>
      </c>
      <c r="P27" s="42">
        <v>14.153846153846152</v>
      </c>
      <c r="Q27"/>
      <c r="R27"/>
    </row>
    <row r="28" spans="1:19" s="31" customFormat="1" x14ac:dyDescent="0.3">
      <c r="A28" s="31" t="s">
        <v>155</v>
      </c>
      <c r="B28" s="31" t="s">
        <v>186</v>
      </c>
      <c r="C28" s="31" t="s">
        <v>214</v>
      </c>
      <c r="D28" s="31" t="s">
        <v>130</v>
      </c>
      <c r="E28" s="31">
        <v>15</v>
      </c>
      <c r="F28" s="31">
        <v>4</v>
      </c>
      <c r="G28" s="31">
        <v>4</v>
      </c>
      <c r="H28" s="31">
        <v>5.56</v>
      </c>
      <c r="I28" s="31">
        <v>67407.5</v>
      </c>
      <c r="J28" s="42">
        <f>I28/I26</f>
        <v>1.1879543552011278</v>
      </c>
      <c r="K28" s="42"/>
      <c r="L28" s="75">
        <v>9</v>
      </c>
      <c r="M28" s="42">
        <v>1.0769230769230769</v>
      </c>
      <c r="N28" s="42">
        <v>3.5384615384615379</v>
      </c>
      <c r="O28" s="42">
        <v>18.692307692307693</v>
      </c>
      <c r="P28" s="42">
        <v>20.615384615384617</v>
      </c>
      <c r="Q28"/>
      <c r="R28"/>
    </row>
    <row r="29" spans="1:19" s="31" customFormat="1" x14ac:dyDescent="0.3">
      <c r="A29" s="31" t="s">
        <v>155</v>
      </c>
      <c r="B29" s="31" t="s">
        <v>186</v>
      </c>
      <c r="C29" s="31" t="s">
        <v>219</v>
      </c>
      <c r="D29" s="31" t="s">
        <v>130</v>
      </c>
      <c r="E29" s="31">
        <v>15</v>
      </c>
      <c r="F29" s="31">
        <v>4</v>
      </c>
      <c r="G29" s="31">
        <v>4</v>
      </c>
      <c r="H29" s="31">
        <v>3.92</v>
      </c>
      <c r="I29" s="31">
        <v>70653.3</v>
      </c>
      <c r="J29" s="42">
        <f>I29/I26</f>
        <v>1.2451566286293343</v>
      </c>
      <c r="K29" s="42"/>
      <c r="L29" s="75">
        <v>10</v>
      </c>
      <c r="M29" s="42">
        <v>1.2307692307692308</v>
      </c>
      <c r="N29" s="42">
        <v>3.9230769230769225</v>
      </c>
      <c r="O29" s="42">
        <v>19.46153846153846</v>
      </c>
      <c r="P29" s="42">
        <v>21.23076923076923</v>
      </c>
      <c r="Q29"/>
      <c r="R29"/>
    </row>
    <row r="30" spans="1:19" s="31" customFormat="1" x14ac:dyDescent="0.3">
      <c r="A30" s="31" t="s">
        <v>155</v>
      </c>
      <c r="B30" s="31" t="s">
        <v>186</v>
      </c>
      <c r="C30" s="31" t="s">
        <v>213</v>
      </c>
      <c r="D30" s="31" t="s">
        <v>130</v>
      </c>
      <c r="E30" s="31">
        <v>15</v>
      </c>
      <c r="F30" s="31">
        <v>4</v>
      </c>
      <c r="G30" s="31">
        <v>6</v>
      </c>
      <c r="H30" s="31">
        <v>10.8</v>
      </c>
      <c r="I30" s="31">
        <v>16190</v>
      </c>
      <c r="J30" s="42">
        <f>I30/I26</f>
        <v>0.28532405163678021</v>
      </c>
      <c r="K30" s="42"/>
      <c r="L30" s="75">
        <v>12</v>
      </c>
      <c r="M30" s="42">
        <v>1.3846153846153846</v>
      </c>
      <c r="N30" s="42">
        <v>4.3076923076923075</v>
      </c>
      <c r="O30" s="42">
        <v>22.999999999999996</v>
      </c>
      <c r="P30" s="42">
        <v>25</v>
      </c>
      <c r="Q30"/>
      <c r="R30"/>
    </row>
    <row r="31" spans="1:19" s="31" customFormat="1" x14ac:dyDescent="0.3">
      <c r="A31" s="31" t="s">
        <v>155</v>
      </c>
      <c r="B31" s="31" t="s">
        <v>186</v>
      </c>
      <c r="C31" s="31" t="s">
        <v>178</v>
      </c>
      <c r="D31" s="31" t="s">
        <v>130</v>
      </c>
      <c r="E31" s="31">
        <v>15</v>
      </c>
      <c r="F31" s="31">
        <v>4</v>
      </c>
      <c r="G31" s="31">
        <v>6</v>
      </c>
      <c r="H31" s="31">
        <v>10.039999999999999</v>
      </c>
      <c r="I31" s="31">
        <v>25003.3</v>
      </c>
      <c r="J31" s="42">
        <f>I31/I26</f>
        <v>0.44064501916552845</v>
      </c>
      <c r="K31" s="42"/>
      <c r="L31" s="75">
        <v>14</v>
      </c>
      <c r="M31" s="42">
        <v>1.5384615384615383</v>
      </c>
      <c r="N31" s="42">
        <v>4.9230769230769234</v>
      </c>
      <c r="O31" s="42">
        <v>23.153846153846153</v>
      </c>
      <c r="P31" s="42">
        <v>26.153846153846153</v>
      </c>
      <c r="Q31" s="42"/>
    </row>
    <row r="32" spans="1:19" s="31" customFormat="1" x14ac:dyDescent="0.3">
      <c r="A32" s="31" t="s">
        <v>155</v>
      </c>
      <c r="B32" s="31" t="s">
        <v>186</v>
      </c>
      <c r="C32" s="31" t="s">
        <v>214</v>
      </c>
      <c r="D32" s="31" t="s">
        <v>130</v>
      </c>
      <c r="E32" s="31">
        <v>15</v>
      </c>
      <c r="F32" s="31">
        <v>4</v>
      </c>
      <c r="G32" s="31">
        <v>6</v>
      </c>
      <c r="H32" s="31">
        <v>10.74</v>
      </c>
      <c r="I32" s="31">
        <v>31843.3</v>
      </c>
      <c r="J32" s="42">
        <f>I32/I26</f>
        <v>0.5611895845265894</v>
      </c>
      <c r="K32" s="42"/>
      <c r="L32" s="75">
        <v>16</v>
      </c>
      <c r="M32" s="42">
        <v>1.6923076923076923</v>
      </c>
      <c r="N32" s="42">
        <v>4.7692307692307692</v>
      </c>
      <c r="O32" s="42">
        <v>26.30769230769231</v>
      </c>
      <c r="P32" s="42">
        <v>28.46153846153846</v>
      </c>
      <c r="Q32" s="42"/>
    </row>
    <row r="33" spans="1:17" s="31" customFormat="1" x14ac:dyDescent="0.3">
      <c r="A33" s="31" t="s">
        <v>155</v>
      </c>
      <c r="B33" s="31" t="s">
        <v>186</v>
      </c>
      <c r="C33" s="31" t="s">
        <v>219</v>
      </c>
      <c r="D33" s="31" t="s">
        <v>130</v>
      </c>
      <c r="E33" s="31">
        <v>15</v>
      </c>
      <c r="F33" s="31">
        <v>4</v>
      </c>
      <c r="G33" s="31">
        <v>6</v>
      </c>
      <c r="H33" s="31">
        <v>9.8699999999999992</v>
      </c>
      <c r="I33" s="31">
        <v>26117.5</v>
      </c>
      <c r="J33" s="42">
        <f>I33/I26</f>
        <v>0.46028109441776444</v>
      </c>
      <c r="K33" s="42"/>
      <c r="L33"/>
      <c r="M33"/>
      <c r="N33"/>
      <c r="O33"/>
      <c r="P33"/>
      <c r="Q33" s="42"/>
    </row>
    <row r="34" spans="1:17" s="31" customFormat="1" x14ac:dyDescent="0.3">
      <c r="A34" s="31" t="s">
        <v>155</v>
      </c>
      <c r="B34" s="31" t="s">
        <v>184</v>
      </c>
      <c r="C34" s="31" t="s">
        <v>213</v>
      </c>
      <c r="D34" s="31" t="s">
        <v>130</v>
      </c>
      <c r="E34" s="31">
        <v>19</v>
      </c>
      <c r="F34" s="31">
        <v>4</v>
      </c>
      <c r="G34" s="31">
        <v>4</v>
      </c>
      <c r="H34" s="31">
        <v>4.41</v>
      </c>
      <c r="I34" s="31">
        <v>7582.5</v>
      </c>
      <c r="J34" s="42">
        <f>I34/I34</f>
        <v>1</v>
      </c>
      <c r="K34" s="42"/>
      <c r="L34"/>
      <c r="M34"/>
      <c r="N34"/>
      <c r="O34"/>
      <c r="P34"/>
      <c r="Q34" s="42"/>
    </row>
    <row r="35" spans="1:17" s="31" customFormat="1" x14ac:dyDescent="0.3">
      <c r="A35" s="31" t="s">
        <v>155</v>
      </c>
      <c r="B35" s="31" t="s">
        <v>184</v>
      </c>
      <c r="C35" s="31" t="s">
        <v>178</v>
      </c>
      <c r="D35" s="31" t="s">
        <v>130</v>
      </c>
      <c r="E35" s="31">
        <v>19</v>
      </c>
      <c r="F35" s="31">
        <v>4</v>
      </c>
      <c r="G35" s="31">
        <v>4</v>
      </c>
      <c r="H35" s="31">
        <v>3.84</v>
      </c>
      <c r="I35" s="31">
        <v>8597.5</v>
      </c>
      <c r="J35" s="42">
        <f>I35/I34</f>
        <v>1.1338608638311902</v>
      </c>
      <c r="K35" s="42"/>
      <c r="L35"/>
      <c r="M35"/>
      <c r="N35"/>
      <c r="O35"/>
      <c r="P35"/>
      <c r="Q35" s="42"/>
    </row>
    <row r="36" spans="1:17" x14ac:dyDescent="0.3">
      <c r="A36" s="31" t="s">
        <v>155</v>
      </c>
      <c r="B36" s="31" t="s">
        <v>184</v>
      </c>
      <c r="C36" s="31" t="s">
        <v>214</v>
      </c>
      <c r="D36" s="31" t="s">
        <v>130</v>
      </c>
      <c r="E36" s="31">
        <v>19</v>
      </c>
      <c r="F36" s="31">
        <v>4</v>
      </c>
      <c r="G36" s="31">
        <v>4</v>
      </c>
      <c r="H36" s="31">
        <v>5.59</v>
      </c>
      <c r="I36" s="31">
        <v>10690</v>
      </c>
      <c r="J36" s="42">
        <f>I36/I34</f>
        <v>1.409825255522585</v>
      </c>
    </row>
    <row r="37" spans="1:17" x14ac:dyDescent="0.3">
      <c r="A37" s="31" t="s">
        <v>155</v>
      </c>
      <c r="B37" s="31" t="s">
        <v>184</v>
      </c>
      <c r="C37" s="31" t="s">
        <v>219</v>
      </c>
      <c r="D37" s="31" t="s">
        <v>130</v>
      </c>
      <c r="E37" s="31">
        <v>19</v>
      </c>
      <c r="F37" s="31">
        <v>4</v>
      </c>
      <c r="G37" s="31">
        <v>4</v>
      </c>
      <c r="H37" s="31">
        <v>3.7</v>
      </c>
      <c r="I37" s="31">
        <v>9150.2000000000007</v>
      </c>
      <c r="J37" s="42">
        <f>I37/I34</f>
        <v>1.2067523903725685</v>
      </c>
    </row>
    <row r="38" spans="1:17" x14ac:dyDescent="0.3">
      <c r="A38" s="31" t="s">
        <v>155</v>
      </c>
      <c r="B38" s="31" t="s">
        <v>184</v>
      </c>
      <c r="C38" s="31" t="s">
        <v>213</v>
      </c>
      <c r="D38" s="31" t="s">
        <v>130</v>
      </c>
      <c r="E38" s="31">
        <v>19</v>
      </c>
      <c r="F38" s="31">
        <v>4</v>
      </c>
      <c r="G38" s="31">
        <v>6</v>
      </c>
      <c r="H38" s="31">
        <v>9.26</v>
      </c>
      <c r="I38" s="31">
        <v>3735.8</v>
      </c>
      <c r="J38" s="42">
        <f>I38/I34</f>
        <v>0.49268710847345865</v>
      </c>
    </row>
    <row r="39" spans="1:17" x14ac:dyDescent="0.3">
      <c r="A39" s="31" t="s">
        <v>155</v>
      </c>
      <c r="B39" s="31" t="s">
        <v>184</v>
      </c>
      <c r="C39" s="31" t="s">
        <v>178</v>
      </c>
      <c r="D39" s="31" t="s">
        <v>130</v>
      </c>
      <c r="E39" s="31">
        <v>19</v>
      </c>
      <c r="F39" s="31">
        <v>4</v>
      </c>
      <c r="G39" s="31">
        <v>6</v>
      </c>
      <c r="H39" s="31">
        <v>8.01</v>
      </c>
      <c r="I39" s="31">
        <v>5516.8</v>
      </c>
      <c r="J39" s="42">
        <f>I39/I34</f>
        <v>0.72757006264424662</v>
      </c>
    </row>
    <row r="40" spans="1:17" x14ac:dyDescent="0.3">
      <c r="A40" s="31" t="s">
        <v>155</v>
      </c>
      <c r="B40" s="31" t="s">
        <v>184</v>
      </c>
      <c r="C40" s="31" t="s">
        <v>214</v>
      </c>
      <c r="D40" s="31" t="s">
        <v>130</v>
      </c>
      <c r="E40" s="31">
        <v>19</v>
      </c>
      <c r="F40" s="31">
        <v>4</v>
      </c>
      <c r="G40" s="31">
        <v>6</v>
      </c>
      <c r="H40" s="31">
        <v>9.42</v>
      </c>
      <c r="I40" s="31">
        <v>9854.7999999999993</v>
      </c>
      <c r="J40" s="42">
        <f>I40/I34</f>
        <v>1.2996768875700626</v>
      </c>
    </row>
    <row r="41" spans="1:17" x14ac:dyDescent="0.3">
      <c r="A41" s="31" t="s">
        <v>155</v>
      </c>
      <c r="B41" s="31" t="s">
        <v>184</v>
      </c>
      <c r="C41" s="31" t="s">
        <v>219</v>
      </c>
      <c r="D41" s="31" t="s">
        <v>130</v>
      </c>
      <c r="E41" s="31">
        <v>19</v>
      </c>
      <c r="F41" s="31">
        <v>4</v>
      </c>
      <c r="G41" s="31">
        <v>6</v>
      </c>
      <c r="H41" s="31">
        <v>8.23</v>
      </c>
      <c r="I41" s="31">
        <v>6320.5</v>
      </c>
      <c r="J41" s="42">
        <f>I41/I34</f>
        <v>0.83356412792614576</v>
      </c>
    </row>
    <row r="42" spans="1:17" x14ac:dyDescent="0.3">
      <c r="A42" s="31" t="s">
        <v>155</v>
      </c>
      <c r="B42" s="31" t="s">
        <v>223</v>
      </c>
      <c r="C42" s="31" t="s">
        <v>213</v>
      </c>
      <c r="D42" s="31" t="s">
        <v>130</v>
      </c>
      <c r="E42" s="31">
        <v>16</v>
      </c>
      <c r="F42" s="31">
        <v>4</v>
      </c>
      <c r="G42" s="31">
        <v>1</v>
      </c>
      <c r="H42" s="31">
        <v>1</v>
      </c>
      <c r="I42" s="31">
        <v>36935</v>
      </c>
      <c r="J42" s="42">
        <f>I42/I$42</f>
        <v>1</v>
      </c>
    </row>
    <row r="43" spans="1:17" x14ac:dyDescent="0.3">
      <c r="A43" s="31" t="s">
        <v>155</v>
      </c>
      <c r="B43" s="31" t="s">
        <v>223</v>
      </c>
      <c r="C43" s="31" t="s">
        <v>178</v>
      </c>
      <c r="D43" s="31" t="s">
        <v>130</v>
      </c>
      <c r="E43" s="31">
        <v>16</v>
      </c>
      <c r="F43" s="31">
        <v>4</v>
      </c>
      <c r="G43" s="31">
        <v>1</v>
      </c>
      <c r="H43" s="31">
        <v>1</v>
      </c>
      <c r="I43" s="31">
        <v>35880</v>
      </c>
      <c r="J43" s="42">
        <f t="shared" ref="J43:J77" si="0">I43/I$42</f>
        <v>0.97143630702585626</v>
      </c>
    </row>
    <row r="44" spans="1:17" x14ac:dyDescent="0.3">
      <c r="A44" s="31" t="s">
        <v>155</v>
      </c>
      <c r="B44" s="31" t="s">
        <v>223</v>
      </c>
      <c r="C44" s="31" t="s">
        <v>214</v>
      </c>
      <c r="D44" s="31" t="s">
        <v>130</v>
      </c>
      <c r="E44" s="31">
        <v>16</v>
      </c>
      <c r="F44" s="31">
        <v>4</v>
      </c>
      <c r="G44" s="31">
        <v>1</v>
      </c>
      <c r="H44" s="31">
        <v>1.03</v>
      </c>
      <c r="I44" s="31">
        <v>38450</v>
      </c>
      <c r="J44" s="42">
        <f t="shared" si="0"/>
        <v>1.0410180046026805</v>
      </c>
    </row>
    <row r="45" spans="1:17" x14ac:dyDescent="0.3">
      <c r="A45" s="31" t="s">
        <v>155</v>
      </c>
      <c r="B45" s="31" t="s">
        <v>223</v>
      </c>
      <c r="C45" s="31" t="s">
        <v>219</v>
      </c>
      <c r="D45" s="31" t="s">
        <v>130</v>
      </c>
      <c r="E45" s="31">
        <v>16</v>
      </c>
      <c r="F45" s="31">
        <v>4</v>
      </c>
      <c r="G45" s="31">
        <v>1</v>
      </c>
      <c r="H45" s="31">
        <v>1.76</v>
      </c>
      <c r="I45" s="31">
        <v>58195</v>
      </c>
      <c r="J45" s="42">
        <f t="shared" si="0"/>
        <v>1.5756057939623662</v>
      </c>
    </row>
    <row r="46" spans="1:17" x14ac:dyDescent="0.3">
      <c r="A46" s="31" t="s">
        <v>155</v>
      </c>
      <c r="B46" s="31" t="s">
        <v>223</v>
      </c>
      <c r="C46" s="31" t="s">
        <v>213</v>
      </c>
      <c r="D46" s="31" t="s">
        <v>130</v>
      </c>
      <c r="E46" s="31">
        <v>16</v>
      </c>
      <c r="F46" s="31">
        <v>4</v>
      </c>
      <c r="G46" s="31">
        <v>4</v>
      </c>
      <c r="H46" s="31">
        <v>3.45</v>
      </c>
      <c r="I46" s="31">
        <v>34557.5</v>
      </c>
      <c r="J46" s="42">
        <f t="shared" si="0"/>
        <v>0.93563016109381347</v>
      </c>
    </row>
    <row r="47" spans="1:17" x14ac:dyDescent="0.3">
      <c r="A47" s="31" t="s">
        <v>155</v>
      </c>
      <c r="B47" s="31" t="s">
        <v>223</v>
      </c>
      <c r="C47" s="31" t="s">
        <v>178</v>
      </c>
      <c r="D47" s="31" t="s">
        <v>130</v>
      </c>
      <c r="E47" s="31">
        <v>16</v>
      </c>
      <c r="F47" s="31">
        <v>4</v>
      </c>
      <c r="G47" s="31">
        <v>4</v>
      </c>
      <c r="H47" s="31">
        <v>3.42</v>
      </c>
      <c r="I47" s="31">
        <v>33872.5</v>
      </c>
      <c r="J47" s="42">
        <f t="shared" si="0"/>
        <v>0.91708406660349262</v>
      </c>
    </row>
    <row r="48" spans="1:17" x14ac:dyDescent="0.3">
      <c r="A48" s="31" t="s">
        <v>155</v>
      </c>
      <c r="B48" s="31" t="s">
        <v>223</v>
      </c>
      <c r="C48" s="31" t="s">
        <v>214</v>
      </c>
      <c r="D48" s="31" t="s">
        <v>130</v>
      </c>
      <c r="E48" s="31">
        <v>16</v>
      </c>
      <c r="F48" s="31">
        <v>4</v>
      </c>
      <c r="G48" s="31">
        <v>4</v>
      </c>
      <c r="H48" s="31">
        <v>17.100000000000001</v>
      </c>
      <c r="I48" s="31">
        <v>100966.7</v>
      </c>
      <c r="J48" s="42">
        <f t="shared" si="0"/>
        <v>2.7336320563151482</v>
      </c>
    </row>
    <row r="49" spans="1:10" x14ac:dyDescent="0.3">
      <c r="A49" s="31" t="s">
        <v>155</v>
      </c>
      <c r="B49" s="31" t="s">
        <v>223</v>
      </c>
      <c r="C49" s="31" t="s">
        <v>219</v>
      </c>
      <c r="D49" s="31" t="s">
        <v>130</v>
      </c>
      <c r="E49" s="31">
        <v>16</v>
      </c>
      <c r="F49" s="31">
        <v>4</v>
      </c>
      <c r="G49" s="31">
        <v>4</v>
      </c>
      <c r="H49" s="31">
        <v>17.100000000000001</v>
      </c>
      <c r="I49" s="31">
        <v>101450</v>
      </c>
      <c r="J49" s="42">
        <f t="shared" si="0"/>
        <v>2.7467172059022609</v>
      </c>
    </row>
    <row r="50" spans="1:10" x14ac:dyDescent="0.3">
      <c r="A50" s="31" t="s">
        <v>155</v>
      </c>
      <c r="B50" s="31" t="s">
        <v>223</v>
      </c>
      <c r="C50" s="31" t="s">
        <v>213</v>
      </c>
      <c r="D50" s="31" t="s">
        <v>130</v>
      </c>
      <c r="E50" s="31">
        <v>16</v>
      </c>
      <c r="F50" s="31">
        <v>4</v>
      </c>
      <c r="G50" s="31">
        <v>6</v>
      </c>
      <c r="H50" s="31">
        <v>5.19</v>
      </c>
      <c r="I50" s="31">
        <v>7504.5</v>
      </c>
      <c r="J50" s="42">
        <f t="shared" si="0"/>
        <v>0.20318126438337619</v>
      </c>
    </row>
    <row r="51" spans="1:10" x14ac:dyDescent="0.3">
      <c r="A51" s="31" t="s">
        <v>155</v>
      </c>
      <c r="B51" s="31" t="s">
        <v>223</v>
      </c>
      <c r="C51" s="31" t="s">
        <v>213</v>
      </c>
      <c r="D51" s="31" t="s">
        <v>130</v>
      </c>
      <c r="E51" s="31">
        <v>16</v>
      </c>
      <c r="F51" s="31">
        <v>6</v>
      </c>
      <c r="G51" s="31">
        <v>6</v>
      </c>
      <c r="H51" s="31">
        <v>5.19</v>
      </c>
      <c r="I51" s="31">
        <v>9642.5</v>
      </c>
      <c r="J51" s="42">
        <f t="shared" si="0"/>
        <v>0.26106673886557463</v>
      </c>
    </row>
    <row r="52" spans="1:10" x14ac:dyDescent="0.3">
      <c r="A52" s="31" t="s">
        <v>155</v>
      </c>
      <c r="B52" s="31" t="s">
        <v>223</v>
      </c>
      <c r="C52" s="31" t="s">
        <v>213</v>
      </c>
      <c r="D52" s="31" t="s">
        <v>130</v>
      </c>
      <c r="E52" s="31">
        <v>16</v>
      </c>
      <c r="F52" s="31">
        <v>8</v>
      </c>
      <c r="G52" s="31">
        <v>6</v>
      </c>
      <c r="H52" s="31">
        <v>5.19</v>
      </c>
      <c r="I52" s="31">
        <v>11017.5</v>
      </c>
      <c r="J52" s="42">
        <f t="shared" si="0"/>
        <v>0.2982943007987004</v>
      </c>
    </row>
    <row r="53" spans="1:10" x14ac:dyDescent="0.3">
      <c r="A53" s="31" t="s">
        <v>155</v>
      </c>
      <c r="B53" s="31" t="s">
        <v>223</v>
      </c>
      <c r="C53" s="31" t="s">
        <v>213</v>
      </c>
      <c r="D53" s="31" t="s">
        <v>130</v>
      </c>
      <c r="E53" s="31">
        <v>16</v>
      </c>
      <c r="F53" s="31">
        <v>10</v>
      </c>
      <c r="G53" s="31">
        <v>6</v>
      </c>
      <c r="H53" s="31">
        <v>5.19</v>
      </c>
      <c r="I53" s="31">
        <v>11857.5</v>
      </c>
      <c r="J53" s="42">
        <f t="shared" si="0"/>
        <v>0.32103695681602817</v>
      </c>
    </row>
    <row r="54" spans="1:10" x14ac:dyDescent="0.3">
      <c r="A54" s="31" t="s">
        <v>155</v>
      </c>
      <c r="B54" s="31" t="s">
        <v>223</v>
      </c>
      <c r="C54" s="31" t="s">
        <v>213</v>
      </c>
      <c r="D54" s="31" t="s">
        <v>130</v>
      </c>
      <c r="E54" s="31">
        <v>16</v>
      </c>
      <c r="F54" s="31">
        <v>12</v>
      </c>
      <c r="G54" s="31">
        <v>6</v>
      </c>
      <c r="H54" s="31">
        <v>5.18</v>
      </c>
      <c r="I54" s="31">
        <v>12367.5</v>
      </c>
      <c r="J54" s="42">
        <f t="shared" si="0"/>
        <v>0.3348449979694057</v>
      </c>
    </row>
    <row r="55" spans="1:10" x14ac:dyDescent="0.3">
      <c r="A55" s="31" t="s">
        <v>155</v>
      </c>
      <c r="B55" s="31" t="s">
        <v>223</v>
      </c>
      <c r="C55" s="31" t="s">
        <v>213</v>
      </c>
      <c r="D55" s="31" t="s">
        <v>130</v>
      </c>
      <c r="E55" s="31">
        <v>16</v>
      </c>
      <c r="F55" s="31">
        <v>14</v>
      </c>
      <c r="G55" s="31">
        <v>6</v>
      </c>
      <c r="H55" s="31">
        <v>5.19</v>
      </c>
      <c r="I55" s="31">
        <v>12675</v>
      </c>
      <c r="J55" s="42">
        <f t="shared" si="0"/>
        <v>0.34317043454717749</v>
      </c>
    </row>
    <row r="56" spans="1:10" x14ac:dyDescent="0.3">
      <c r="A56" s="31" t="s">
        <v>155</v>
      </c>
      <c r="B56" s="31" t="s">
        <v>223</v>
      </c>
      <c r="C56" s="31" t="s">
        <v>213</v>
      </c>
      <c r="D56" s="31" t="s">
        <v>130</v>
      </c>
      <c r="E56" s="31">
        <v>16</v>
      </c>
      <c r="F56" s="31">
        <v>16</v>
      </c>
      <c r="G56" s="31">
        <v>6</v>
      </c>
      <c r="H56" s="31">
        <v>5.19</v>
      </c>
      <c r="I56" s="31">
        <v>10890</v>
      </c>
      <c r="J56" s="42">
        <f t="shared" si="0"/>
        <v>0.29484229051035604</v>
      </c>
    </row>
    <row r="57" spans="1:10" x14ac:dyDescent="0.3">
      <c r="A57" s="31" t="s">
        <v>155</v>
      </c>
      <c r="B57" s="31" t="s">
        <v>223</v>
      </c>
      <c r="C57" s="31" t="s">
        <v>178</v>
      </c>
      <c r="D57" s="31" t="s">
        <v>130</v>
      </c>
      <c r="E57" s="31">
        <v>16</v>
      </c>
      <c r="F57" s="31">
        <v>4</v>
      </c>
      <c r="G57" s="31">
        <v>6</v>
      </c>
      <c r="H57" s="31">
        <v>3.49</v>
      </c>
      <c r="I57" s="31">
        <v>31917.5</v>
      </c>
      <c r="J57" s="42">
        <f t="shared" si="0"/>
        <v>0.86415324218221201</v>
      </c>
    </row>
    <row r="58" spans="1:10" x14ac:dyDescent="0.3">
      <c r="A58" s="31" t="s">
        <v>155</v>
      </c>
      <c r="B58" s="31" t="s">
        <v>223</v>
      </c>
      <c r="C58" s="31" t="s">
        <v>178</v>
      </c>
      <c r="D58" s="31" t="s">
        <v>130</v>
      </c>
      <c r="E58" s="31">
        <v>16</v>
      </c>
      <c r="F58" s="31">
        <v>6</v>
      </c>
      <c r="G58" s="31">
        <v>6</v>
      </c>
      <c r="H58" s="31">
        <v>3.49</v>
      </c>
      <c r="I58" s="31">
        <v>38110</v>
      </c>
      <c r="J58" s="42">
        <f t="shared" si="0"/>
        <v>1.031812643833762</v>
      </c>
    </row>
    <row r="59" spans="1:10" x14ac:dyDescent="0.3">
      <c r="A59" s="31" t="s">
        <v>155</v>
      </c>
      <c r="B59" s="31" t="s">
        <v>223</v>
      </c>
      <c r="C59" s="31" t="s">
        <v>178</v>
      </c>
      <c r="D59" s="31" t="s">
        <v>130</v>
      </c>
      <c r="E59" s="31">
        <v>16</v>
      </c>
      <c r="F59" s="31">
        <v>8</v>
      </c>
      <c r="G59" s="31">
        <v>6</v>
      </c>
      <c r="H59" s="31">
        <v>3.49</v>
      </c>
      <c r="I59" s="31">
        <v>43092.5</v>
      </c>
      <c r="J59" s="42">
        <f t="shared" si="0"/>
        <v>1.1667117909841613</v>
      </c>
    </row>
    <row r="60" spans="1:10" x14ac:dyDescent="0.3">
      <c r="A60" s="31" t="s">
        <v>155</v>
      </c>
      <c r="B60" s="31" t="s">
        <v>223</v>
      </c>
      <c r="C60" s="31" t="s">
        <v>178</v>
      </c>
      <c r="D60" s="31" t="s">
        <v>130</v>
      </c>
      <c r="E60" s="31">
        <v>16</v>
      </c>
      <c r="F60" s="31">
        <v>10</v>
      </c>
      <c r="G60" s="31">
        <v>6</v>
      </c>
      <c r="H60" s="31">
        <v>3.49</v>
      </c>
      <c r="I60" s="31">
        <v>45150</v>
      </c>
      <c r="J60" s="42">
        <f t="shared" si="0"/>
        <v>1.222417760931366</v>
      </c>
    </row>
    <row r="61" spans="1:10" x14ac:dyDescent="0.3">
      <c r="A61" s="31" t="s">
        <v>155</v>
      </c>
      <c r="B61" s="31" t="s">
        <v>223</v>
      </c>
      <c r="C61" s="31" t="s">
        <v>178</v>
      </c>
      <c r="D61" s="31" t="s">
        <v>130</v>
      </c>
      <c r="E61" s="31">
        <v>16</v>
      </c>
      <c r="F61" s="31">
        <v>12</v>
      </c>
      <c r="G61" s="31">
        <v>6</v>
      </c>
      <c r="H61" s="31">
        <v>3.49</v>
      </c>
      <c r="I61" s="31">
        <v>45205</v>
      </c>
      <c r="J61" s="42">
        <f t="shared" si="0"/>
        <v>1.2239068634086909</v>
      </c>
    </row>
    <row r="62" spans="1:10" x14ac:dyDescent="0.3">
      <c r="A62" s="31" t="s">
        <v>155</v>
      </c>
      <c r="B62" s="31" t="s">
        <v>223</v>
      </c>
      <c r="C62" s="31" t="s">
        <v>178</v>
      </c>
      <c r="D62" s="31" t="s">
        <v>130</v>
      </c>
      <c r="E62" s="31">
        <v>16</v>
      </c>
      <c r="F62" s="31">
        <v>14</v>
      </c>
      <c r="G62" s="31">
        <v>6</v>
      </c>
      <c r="H62" s="31">
        <v>3.49</v>
      </c>
      <c r="I62" s="31">
        <v>44657.5</v>
      </c>
      <c r="J62" s="42">
        <f t="shared" si="0"/>
        <v>1.2090835251116827</v>
      </c>
    </row>
    <row r="63" spans="1:10" x14ac:dyDescent="0.3">
      <c r="A63" s="31" t="s">
        <v>155</v>
      </c>
      <c r="B63" s="31" t="s">
        <v>223</v>
      </c>
      <c r="C63" s="31" t="s">
        <v>178</v>
      </c>
      <c r="D63" s="31" t="s">
        <v>130</v>
      </c>
      <c r="E63" s="31">
        <v>16</v>
      </c>
      <c r="F63" s="31">
        <v>16</v>
      </c>
      <c r="G63" s="31">
        <v>6</v>
      </c>
      <c r="H63" s="31">
        <v>3.49</v>
      </c>
      <c r="I63" s="31">
        <v>42145</v>
      </c>
      <c r="J63" s="42">
        <f t="shared" si="0"/>
        <v>1.1410586164884255</v>
      </c>
    </row>
    <row r="64" spans="1:10" x14ac:dyDescent="0.3">
      <c r="A64" s="31" t="s">
        <v>155</v>
      </c>
      <c r="B64" s="31" t="s">
        <v>223</v>
      </c>
      <c r="C64" s="31" t="s">
        <v>214</v>
      </c>
      <c r="D64" s="31" t="s">
        <v>130</v>
      </c>
      <c r="E64" s="31">
        <v>16</v>
      </c>
      <c r="F64" s="31">
        <v>4</v>
      </c>
      <c r="G64" s="31">
        <v>6</v>
      </c>
      <c r="H64" s="31">
        <v>24.43</v>
      </c>
      <c r="I64" s="31">
        <v>65500</v>
      </c>
      <c r="J64" s="42">
        <f t="shared" si="0"/>
        <v>1.7733856775416272</v>
      </c>
    </row>
    <row r="65" spans="1:10" x14ac:dyDescent="0.3">
      <c r="A65" s="31" t="s">
        <v>155</v>
      </c>
      <c r="B65" s="31" t="s">
        <v>223</v>
      </c>
      <c r="C65" s="31" t="s">
        <v>214</v>
      </c>
      <c r="D65" s="31" t="s">
        <v>130</v>
      </c>
      <c r="E65" s="31">
        <v>16</v>
      </c>
      <c r="F65" s="31">
        <v>6</v>
      </c>
      <c r="G65" s="31">
        <v>6</v>
      </c>
      <c r="H65" s="31">
        <v>24.43</v>
      </c>
      <c r="I65" s="31">
        <v>69600</v>
      </c>
      <c r="J65" s="42">
        <f t="shared" si="0"/>
        <v>1.8843914985785839</v>
      </c>
    </row>
    <row r="66" spans="1:10" x14ac:dyDescent="0.3">
      <c r="A66" s="31" t="s">
        <v>155</v>
      </c>
      <c r="B66" s="31" t="s">
        <v>223</v>
      </c>
      <c r="C66" s="31" t="s">
        <v>214</v>
      </c>
      <c r="D66" s="31" t="s">
        <v>130</v>
      </c>
      <c r="E66" s="31">
        <v>16</v>
      </c>
      <c r="F66" s="31">
        <v>8</v>
      </c>
      <c r="G66" s="31">
        <v>6</v>
      </c>
      <c r="H66" s="31">
        <v>24.43</v>
      </c>
      <c r="I66" s="31">
        <v>77603.3</v>
      </c>
      <c r="J66" s="42">
        <f t="shared" si="0"/>
        <v>2.1010775687017733</v>
      </c>
    </row>
    <row r="67" spans="1:10" x14ac:dyDescent="0.3">
      <c r="A67" s="31" t="s">
        <v>155</v>
      </c>
      <c r="B67" s="31" t="s">
        <v>223</v>
      </c>
      <c r="C67" s="31" t="s">
        <v>214</v>
      </c>
      <c r="D67" s="31" t="s">
        <v>130</v>
      </c>
      <c r="E67" s="31">
        <v>16</v>
      </c>
      <c r="F67" s="31">
        <v>10</v>
      </c>
      <c r="G67" s="31">
        <v>6</v>
      </c>
      <c r="H67" s="31">
        <v>24.43</v>
      </c>
      <c r="I67" s="31">
        <v>73516.7</v>
      </c>
      <c r="J67" s="42">
        <f t="shared" si="0"/>
        <v>1.9904345471774738</v>
      </c>
    </row>
    <row r="68" spans="1:10" x14ac:dyDescent="0.3">
      <c r="A68" s="31" t="s">
        <v>155</v>
      </c>
      <c r="B68" s="31" t="s">
        <v>223</v>
      </c>
      <c r="C68" s="31" t="s">
        <v>214</v>
      </c>
      <c r="D68" s="31" t="s">
        <v>130</v>
      </c>
      <c r="E68" s="31">
        <v>16</v>
      </c>
      <c r="F68" s="31">
        <v>12</v>
      </c>
      <c r="G68" s="31">
        <v>6</v>
      </c>
      <c r="H68" s="31">
        <v>24.43</v>
      </c>
      <c r="I68" s="31">
        <v>71030</v>
      </c>
      <c r="J68" s="42">
        <f t="shared" si="0"/>
        <v>1.9231081629890348</v>
      </c>
    </row>
    <row r="69" spans="1:10" x14ac:dyDescent="0.3">
      <c r="A69" s="31" t="s">
        <v>155</v>
      </c>
      <c r="B69" s="31" t="s">
        <v>223</v>
      </c>
      <c r="C69" s="31" t="s">
        <v>214</v>
      </c>
      <c r="D69" s="31" t="s">
        <v>130</v>
      </c>
      <c r="E69" s="31">
        <v>16</v>
      </c>
      <c r="F69" s="31">
        <v>14</v>
      </c>
      <c r="G69" s="31">
        <v>6</v>
      </c>
      <c r="H69" s="31">
        <v>24.43</v>
      </c>
      <c r="I69" s="31">
        <v>67613.3</v>
      </c>
      <c r="J69" s="42">
        <f t="shared" si="0"/>
        <v>1.8306024096385543</v>
      </c>
    </row>
    <row r="70" spans="1:10" x14ac:dyDescent="0.3">
      <c r="A70" s="31" t="s">
        <v>155</v>
      </c>
      <c r="B70" s="31" t="s">
        <v>223</v>
      </c>
      <c r="C70" s="31" t="s">
        <v>214</v>
      </c>
      <c r="D70" s="31" t="s">
        <v>130</v>
      </c>
      <c r="E70" s="31">
        <v>16</v>
      </c>
      <c r="F70" s="31">
        <v>16</v>
      </c>
      <c r="G70" s="31">
        <v>6</v>
      </c>
      <c r="H70" s="31">
        <v>24.43</v>
      </c>
      <c r="I70" s="31">
        <v>66750</v>
      </c>
      <c r="J70" s="42">
        <f t="shared" si="0"/>
        <v>1.8072289156626506</v>
      </c>
    </row>
    <row r="71" spans="1:10" x14ac:dyDescent="0.3">
      <c r="A71" s="31" t="s">
        <v>155</v>
      </c>
      <c r="B71" s="31" t="s">
        <v>223</v>
      </c>
      <c r="C71" s="31" t="s">
        <v>219</v>
      </c>
      <c r="D71" s="31" t="s">
        <v>130</v>
      </c>
      <c r="E71" s="31">
        <v>16</v>
      </c>
      <c r="F71" s="31">
        <v>4</v>
      </c>
      <c r="G71" s="31">
        <v>6</v>
      </c>
      <c r="H71" s="31">
        <v>21.38</v>
      </c>
      <c r="I71" s="31">
        <v>78193.3</v>
      </c>
      <c r="J71" s="42">
        <f t="shared" si="0"/>
        <v>2.1170515770948963</v>
      </c>
    </row>
    <row r="72" spans="1:10" x14ac:dyDescent="0.3">
      <c r="A72" s="31" t="s">
        <v>155</v>
      </c>
      <c r="B72" s="31" t="s">
        <v>223</v>
      </c>
      <c r="C72" s="31" t="s">
        <v>219</v>
      </c>
      <c r="D72" s="31" t="s">
        <v>130</v>
      </c>
      <c r="E72" s="31">
        <v>16</v>
      </c>
      <c r="F72" s="31">
        <v>6</v>
      </c>
      <c r="G72" s="31">
        <v>6</v>
      </c>
      <c r="H72" s="31">
        <v>21.38</v>
      </c>
      <c r="I72" s="31">
        <v>83415</v>
      </c>
      <c r="J72" s="42">
        <f t="shared" si="0"/>
        <v>2.2584269662921348</v>
      </c>
    </row>
    <row r="73" spans="1:10" x14ac:dyDescent="0.3">
      <c r="A73" s="31" t="s">
        <v>155</v>
      </c>
      <c r="B73" s="31" t="s">
        <v>223</v>
      </c>
      <c r="C73" s="31" t="s">
        <v>219</v>
      </c>
      <c r="D73" s="31" t="s">
        <v>130</v>
      </c>
      <c r="E73" s="31">
        <v>16</v>
      </c>
      <c r="F73" s="31">
        <v>8</v>
      </c>
      <c r="G73" s="31">
        <v>6</v>
      </c>
      <c r="H73" s="31">
        <v>21.38</v>
      </c>
      <c r="I73" s="31">
        <v>89673.3</v>
      </c>
      <c r="J73" s="42">
        <f t="shared" si="0"/>
        <v>2.4278678759983756</v>
      </c>
    </row>
    <row r="74" spans="1:10" x14ac:dyDescent="0.3">
      <c r="A74" s="31" t="s">
        <v>155</v>
      </c>
      <c r="B74" s="31" t="s">
        <v>223</v>
      </c>
      <c r="C74" s="31" t="s">
        <v>219</v>
      </c>
      <c r="D74" s="31" t="s">
        <v>130</v>
      </c>
      <c r="E74" s="31">
        <v>16</v>
      </c>
      <c r="F74" s="31">
        <v>10</v>
      </c>
      <c r="G74" s="31">
        <v>6</v>
      </c>
      <c r="H74" s="31">
        <v>21.38</v>
      </c>
      <c r="I74" s="31">
        <v>84843.3</v>
      </c>
      <c r="J74" s="42">
        <f t="shared" si="0"/>
        <v>2.2970976038987412</v>
      </c>
    </row>
    <row r="75" spans="1:10" x14ac:dyDescent="0.3">
      <c r="A75" s="31" t="s">
        <v>155</v>
      </c>
      <c r="B75" s="31" t="s">
        <v>223</v>
      </c>
      <c r="C75" s="31" t="s">
        <v>219</v>
      </c>
      <c r="D75" s="31" t="s">
        <v>130</v>
      </c>
      <c r="E75" s="31">
        <v>16</v>
      </c>
      <c r="F75" s="31">
        <v>12</v>
      </c>
      <c r="G75" s="31">
        <v>6</v>
      </c>
      <c r="H75" s="31">
        <v>21.38</v>
      </c>
      <c r="I75" s="31">
        <v>80840</v>
      </c>
      <c r="J75" s="42">
        <f t="shared" si="0"/>
        <v>2.1887098957628264</v>
      </c>
    </row>
    <row r="76" spans="1:10" x14ac:dyDescent="0.3">
      <c r="A76" s="31" t="s">
        <v>155</v>
      </c>
      <c r="B76" s="31" t="s">
        <v>223</v>
      </c>
      <c r="C76" s="31" t="s">
        <v>219</v>
      </c>
      <c r="D76" s="31" t="s">
        <v>130</v>
      </c>
      <c r="E76" s="31">
        <v>16</v>
      </c>
      <c r="F76" s="31">
        <v>14</v>
      </c>
      <c r="G76" s="31">
        <v>6</v>
      </c>
      <c r="H76" s="31">
        <v>21.38</v>
      </c>
      <c r="I76" s="31">
        <v>77743.3</v>
      </c>
      <c r="J76" s="42">
        <f t="shared" si="0"/>
        <v>2.1048680113713281</v>
      </c>
    </row>
    <row r="77" spans="1:10" x14ac:dyDescent="0.3">
      <c r="A77" s="31" t="s">
        <v>155</v>
      </c>
      <c r="B77" s="31" t="s">
        <v>223</v>
      </c>
      <c r="C77" s="31" t="s">
        <v>219</v>
      </c>
      <c r="D77" s="31" t="s">
        <v>130</v>
      </c>
      <c r="E77" s="31">
        <v>16</v>
      </c>
      <c r="F77" s="31">
        <v>16</v>
      </c>
      <c r="G77" s="31">
        <v>6</v>
      </c>
      <c r="H77" s="31">
        <v>21.38</v>
      </c>
      <c r="I77" s="31">
        <v>74306.7</v>
      </c>
      <c r="J77" s="42">
        <f t="shared" si="0"/>
        <v>2.0118234736699607</v>
      </c>
    </row>
    <row r="78" spans="1:10" x14ac:dyDescent="0.3">
      <c r="A78" s="31" t="s">
        <v>155</v>
      </c>
      <c r="B78" s="31" t="s">
        <v>224</v>
      </c>
      <c r="C78" s="31" t="s">
        <v>213</v>
      </c>
      <c r="D78" s="31" t="s">
        <v>130</v>
      </c>
      <c r="E78" s="31">
        <v>25</v>
      </c>
      <c r="F78" s="31">
        <v>4</v>
      </c>
      <c r="G78" s="31">
        <v>1</v>
      </c>
      <c r="H78" s="31">
        <v>1</v>
      </c>
      <c r="I78" s="31">
        <v>54.2</v>
      </c>
      <c r="J78" s="42">
        <f>I78/I$78</f>
        <v>1</v>
      </c>
    </row>
    <row r="79" spans="1:10" x14ac:dyDescent="0.3">
      <c r="A79" s="31" t="s">
        <v>155</v>
      </c>
      <c r="B79" s="31" t="s">
        <v>224</v>
      </c>
      <c r="C79" s="31" t="s">
        <v>178</v>
      </c>
      <c r="D79" s="31" t="s">
        <v>130</v>
      </c>
      <c r="E79" s="31">
        <v>25</v>
      </c>
      <c r="F79" s="31">
        <v>4</v>
      </c>
      <c r="G79" s="31">
        <v>1</v>
      </c>
      <c r="H79" s="31">
        <v>1</v>
      </c>
      <c r="I79" s="31">
        <v>53.2</v>
      </c>
      <c r="J79" s="42">
        <f t="shared" ref="J79:J113" si="1">I79/I$78</f>
        <v>0.98154981549815501</v>
      </c>
    </row>
    <row r="80" spans="1:10" x14ac:dyDescent="0.3">
      <c r="A80" s="31" t="s">
        <v>155</v>
      </c>
      <c r="B80" s="31" t="s">
        <v>224</v>
      </c>
      <c r="C80" s="31" t="s">
        <v>214</v>
      </c>
      <c r="D80" s="31" t="s">
        <v>130</v>
      </c>
      <c r="E80" s="31">
        <v>25</v>
      </c>
      <c r="F80" s="31">
        <v>4</v>
      </c>
      <c r="G80" s="31">
        <v>1</v>
      </c>
      <c r="H80" s="31">
        <v>1.04</v>
      </c>
      <c r="I80" s="31">
        <v>56.6</v>
      </c>
      <c r="J80" s="42">
        <f t="shared" si="1"/>
        <v>1.0442804428044281</v>
      </c>
    </row>
    <row r="81" spans="1:10" x14ac:dyDescent="0.3">
      <c r="A81" s="31" t="s">
        <v>155</v>
      </c>
      <c r="B81" s="31" t="s">
        <v>224</v>
      </c>
      <c r="C81" s="31" t="s">
        <v>219</v>
      </c>
      <c r="D81" s="31" t="s">
        <v>130</v>
      </c>
      <c r="E81" s="31">
        <v>25</v>
      </c>
      <c r="F81" s="31">
        <v>4</v>
      </c>
      <c r="G81" s="31">
        <v>1</v>
      </c>
      <c r="H81" s="31">
        <v>1.71</v>
      </c>
      <c r="I81" s="31">
        <v>95.9</v>
      </c>
      <c r="J81" s="42">
        <f t="shared" si="1"/>
        <v>1.7693726937269372</v>
      </c>
    </row>
    <row r="82" spans="1:10" x14ac:dyDescent="0.3">
      <c r="A82" s="31" t="s">
        <v>155</v>
      </c>
      <c r="B82" s="31" t="s">
        <v>224</v>
      </c>
      <c r="C82" s="31" t="s">
        <v>213</v>
      </c>
      <c r="D82" s="31" t="s">
        <v>130</v>
      </c>
      <c r="E82" s="31">
        <v>25</v>
      </c>
      <c r="F82" s="31">
        <v>4</v>
      </c>
      <c r="G82" s="31">
        <v>4</v>
      </c>
      <c r="H82" s="31">
        <v>3.36</v>
      </c>
      <c r="I82" s="31">
        <v>81.900000000000006</v>
      </c>
      <c r="J82" s="42">
        <f t="shared" si="1"/>
        <v>1.5110701107011071</v>
      </c>
    </row>
    <row r="83" spans="1:10" x14ac:dyDescent="0.3">
      <c r="A83" s="31" t="s">
        <v>155</v>
      </c>
      <c r="B83" s="31" t="s">
        <v>224</v>
      </c>
      <c r="C83" s="31" t="s">
        <v>178</v>
      </c>
      <c r="D83" s="31" t="s">
        <v>130</v>
      </c>
      <c r="E83" s="31">
        <v>25</v>
      </c>
      <c r="F83" s="31">
        <v>4</v>
      </c>
      <c r="G83" s="31">
        <v>4</v>
      </c>
      <c r="H83" s="31">
        <v>3.32</v>
      </c>
      <c r="I83" s="31">
        <v>87.5</v>
      </c>
      <c r="J83" s="42">
        <f t="shared" si="1"/>
        <v>1.6143911439114391</v>
      </c>
    </row>
    <row r="84" spans="1:10" x14ac:dyDescent="0.3">
      <c r="A84" s="31" t="s">
        <v>155</v>
      </c>
      <c r="B84" s="31" t="s">
        <v>224</v>
      </c>
      <c r="C84" s="31" t="s">
        <v>214</v>
      </c>
      <c r="D84" s="31" t="s">
        <v>130</v>
      </c>
      <c r="E84" s="31">
        <v>25</v>
      </c>
      <c r="F84" s="31">
        <v>4</v>
      </c>
      <c r="G84" s="31">
        <v>4</v>
      </c>
      <c r="H84" s="31">
        <v>17.96</v>
      </c>
      <c r="I84" s="31">
        <v>450.6</v>
      </c>
      <c r="J84" s="42">
        <f t="shared" si="1"/>
        <v>8.3136531365313662</v>
      </c>
    </row>
    <row r="85" spans="1:10" x14ac:dyDescent="0.3">
      <c r="A85" s="31" t="s">
        <v>155</v>
      </c>
      <c r="B85" s="31" t="s">
        <v>224</v>
      </c>
      <c r="C85" s="31" t="s">
        <v>219</v>
      </c>
      <c r="D85" s="31" t="s">
        <v>130</v>
      </c>
      <c r="E85" s="31">
        <v>25</v>
      </c>
      <c r="F85" s="31">
        <v>4</v>
      </c>
      <c r="G85" s="31">
        <v>4</v>
      </c>
      <c r="H85" s="31">
        <v>12.23</v>
      </c>
      <c r="I85" s="31">
        <v>385.7</v>
      </c>
      <c r="J85" s="42">
        <f t="shared" si="1"/>
        <v>7.1162361623616226</v>
      </c>
    </row>
    <row r="86" spans="1:10" x14ac:dyDescent="0.3">
      <c r="A86" s="31" t="s">
        <v>155</v>
      </c>
      <c r="B86" s="31" t="s">
        <v>224</v>
      </c>
      <c r="C86" s="31" t="s">
        <v>213</v>
      </c>
      <c r="D86" s="31" t="s">
        <v>130</v>
      </c>
      <c r="E86" s="31">
        <v>25</v>
      </c>
      <c r="F86" s="31">
        <v>4</v>
      </c>
      <c r="G86" s="31">
        <v>6</v>
      </c>
      <c r="H86" s="31">
        <v>5.08</v>
      </c>
      <c r="I86" s="31">
        <v>30</v>
      </c>
      <c r="J86" s="42">
        <f t="shared" si="1"/>
        <v>0.55350553505535049</v>
      </c>
    </row>
    <row r="87" spans="1:10" x14ac:dyDescent="0.3">
      <c r="A87" s="31" t="s">
        <v>155</v>
      </c>
      <c r="B87" s="31" t="s">
        <v>224</v>
      </c>
      <c r="C87" s="31" t="s">
        <v>213</v>
      </c>
      <c r="D87" s="31" t="s">
        <v>130</v>
      </c>
      <c r="E87" s="31">
        <v>25</v>
      </c>
      <c r="F87" s="31">
        <v>6</v>
      </c>
      <c r="G87" s="31">
        <v>6</v>
      </c>
      <c r="H87" s="31">
        <v>5.08</v>
      </c>
      <c r="I87" s="31">
        <v>44.5</v>
      </c>
      <c r="J87" s="42">
        <f t="shared" si="1"/>
        <v>0.8210332103321033</v>
      </c>
    </row>
    <row r="88" spans="1:10" x14ac:dyDescent="0.3">
      <c r="A88" s="31" t="s">
        <v>155</v>
      </c>
      <c r="B88" s="31" t="s">
        <v>224</v>
      </c>
      <c r="C88" s="31" t="s">
        <v>213</v>
      </c>
      <c r="D88" s="31" t="s">
        <v>130</v>
      </c>
      <c r="E88" s="31">
        <v>25</v>
      </c>
      <c r="F88" s="31">
        <v>8</v>
      </c>
      <c r="G88" s="31">
        <v>6</v>
      </c>
      <c r="H88" s="31">
        <v>5.08</v>
      </c>
      <c r="I88" s="31">
        <v>57.4</v>
      </c>
      <c r="J88" s="42">
        <f t="shared" si="1"/>
        <v>1.0590405904059039</v>
      </c>
    </row>
    <row r="89" spans="1:10" x14ac:dyDescent="0.3">
      <c r="A89" s="31" t="s">
        <v>155</v>
      </c>
      <c r="B89" s="31" t="s">
        <v>224</v>
      </c>
      <c r="C89" s="31" t="s">
        <v>213</v>
      </c>
      <c r="D89" s="31" t="s">
        <v>130</v>
      </c>
      <c r="E89" s="31">
        <v>25</v>
      </c>
      <c r="F89" s="31">
        <v>10</v>
      </c>
      <c r="G89" s="31">
        <v>6</v>
      </c>
      <c r="H89" s="31">
        <v>5.08</v>
      </c>
      <c r="I89" s="31">
        <v>70.099999999999994</v>
      </c>
      <c r="J89" s="42">
        <f t="shared" si="1"/>
        <v>1.2933579335793357</v>
      </c>
    </row>
    <row r="90" spans="1:10" x14ac:dyDescent="0.3">
      <c r="A90" s="31" t="s">
        <v>155</v>
      </c>
      <c r="B90" s="31" t="s">
        <v>224</v>
      </c>
      <c r="C90" s="31" t="s">
        <v>213</v>
      </c>
      <c r="D90" s="31" t="s">
        <v>130</v>
      </c>
      <c r="E90" s="31">
        <v>25</v>
      </c>
      <c r="F90" s="31">
        <v>12</v>
      </c>
      <c r="G90" s="31">
        <v>6</v>
      </c>
      <c r="H90" s="31">
        <v>5.08</v>
      </c>
      <c r="I90" s="31">
        <v>80</v>
      </c>
      <c r="J90" s="42">
        <f t="shared" si="1"/>
        <v>1.4760147601476015</v>
      </c>
    </row>
    <row r="91" spans="1:10" x14ac:dyDescent="0.3">
      <c r="A91" s="31" t="s">
        <v>155</v>
      </c>
      <c r="B91" s="31" t="s">
        <v>224</v>
      </c>
      <c r="C91" s="31" t="s">
        <v>213</v>
      </c>
      <c r="D91" s="31" t="s">
        <v>130</v>
      </c>
      <c r="E91" s="31">
        <v>25</v>
      </c>
      <c r="F91" s="31">
        <v>14</v>
      </c>
      <c r="G91" s="31">
        <v>6</v>
      </c>
      <c r="H91" s="31">
        <v>5.08</v>
      </c>
      <c r="I91" s="31">
        <v>89.3</v>
      </c>
      <c r="J91" s="42">
        <f t="shared" si="1"/>
        <v>1.6476014760147599</v>
      </c>
    </row>
    <row r="92" spans="1:10" x14ac:dyDescent="0.3">
      <c r="A92" s="31" t="s">
        <v>155</v>
      </c>
      <c r="B92" s="31" t="s">
        <v>224</v>
      </c>
      <c r="C92" s="31" t="s">
        <v>213</v>
      </c>
      <c r="D92" s="31" t="s">
        <v>130</v>
      </c>
      <c r="E92" s="31">
        <v>25</v>
      </c>
      <c r="F92" s="31">
        <v>16</v>
      </c>
      <c r="G92" s="31">
        <v>6</v>
      </c>
      <c r="H92" s="31">
        <v>5.08</v>
      </c>
      <c r="I92" s="31">
        <v>95.9</v>
      </c>
      <c r="J92" s="42">
        <f t="shared" si="1"/>
        <v>1.7693726937269372</v>
      </c>
    </row>
    <row r="93" spans="1:10" x14ac:dyDescent="0.3">
      <c r="A93" s="31" t="s">
        <v>155</v>
      </c>
      <c r="B93" s="31" t="s">
        <v>224</v>
      </c>
      <c r="C93" s="31" t="s">
        <v>178</v>
      </c>
      <c r="D93" s="31" t="s">
        <v>130</v>
      </c>
      <c r="E93" s="31">
        <v>25</v>
      </c>
      <c r="F93" s="31">
        <v>4</v>
      </c>
      <c r="G93" s="31">
        <v>6</v>
      </c>
      <c r="H93" s="31">
        <v>3.41</v>
      </c>
      <c r="I93" s="31">
        <v>79</v>
      </c>
      <c r="J93" s="42">
        <f t="shared" si="1"/>
        <v>1.4575645756457565</v>
      </c>
    </row>
    <row r="94" spans="1:10" x14ac:dyDescent="0.3">
      <c r="A94" s="31" t="s">
        <v>155</v>
      </c>
      <c r="B94" s="31" t="s">
        <v>224</v>
      </c>
      <c r="C94" s="31" t="s">
        <v>178</v>
      </c>
      <c r="D94" s="31" t="s">
        <v>130</v>
      </c>
      <c r="E94" s="31">
        <v>25</v>
      </c>
      <c r="F94" s="31">
        <v>6</v>
      </c>
      <c r="G94" s="31">
        <v>6</v>
      </c>
      <c r="H94" s="31">
        <v>3.4</v>
      </c>
      <c r="I94" s="31">
        <v>114.6</v>
      </c>
      <c r="J94" s="42">
        <f t="shared" si="1"/>
        <v>2.1143911439114391</v>
      </c>
    </row>
    <row r="95" spans="1:10" x14ac:dyDescent="0.3">
      <c r="A95" s="31" t="s">
        <v>155</v>
      </c>
      <c r="B95" s="31" t="s">
        <v>224</v>
      </c>
      <c r="C95" s="31" t="s">
        <v>178</v>
      </c>
      <c r="D95" s="31" t="s">
        <v>130</v>
      </c>
      <c r="E95" s="31">
        <v>25</v>
      </c>
      <c r="F95" s="31">
        <v>8</v>
      </c>
      <c r="G95" s="31">
        <v>6</v>
      </c>
      <c r="H95" s="31">
        <v>3.4</v>
      </c>
      <c r="I95" s="31">
        <v>136.9</v>
      </c>
      <c r="J95" s="42">
        <f t="shared" si="1"/>
        <v>2.5258302583025829</v>
      </c>
    </row>
    <row r="96" spans="1:10" x14ac:dyDescent="0.3">
      <c r="A96" s="31" t="s">
        <v>155</v>
      </c>
      <c r="B96" s="31" t="s">
        <v>224</v>
      </c>
      <c r="C96" s="31" t="s">
        <v>178</v>
      </c>
      <c r="D96" s="31" t="s">
        <v>130</v>
      </c>
      <c r="E96" s="31">
        <v>25</v>
      </c>
      <c r="F96" s="31">
        <v>10</v>
      </c>
      <c r="G96" s="31">
        <v>6</v>
      </c>
      <c r="H96" s="31">
        <v>3.41</v>
      </c>
      <c r="I96" s="31">
        <v>162.30000000000001</v>
      </c>
      <c r="J96" s="42">
        <f t="shared" si="1"/>
        <v>2.9944649446494465</v>
      </c>
    </row>
    <row r="97" spans="1:10" x14ac:dyDescent="0.3">
      <c r="A97" s="31" t="s">
        <v>155</v>
      </c>
      <c r="B97" s="31" t="s">
        <v>224</v>
      </c>
      <c r="C97" s="31" t="s">
        <v>178</v>
      </c>
      <c r="D97" s="31" t="s">
        <v>130</v>
      </c>
      <c r="E97" s="31">
        <v>25</v>
      </c>
      <c r="F97" s="31">
        <v>12</v>
      </c>
      <c r="G97" s="31">
        <v>6</v>
      </c>
      <c r="H97" s="31">
        <v>3.4</v>
      </c>
      <c r="I97" s="31">
        <v>174.4</v>
      </c>
      <c r="J97" s="42">
        <f t="shared" si="1"/>
        <v>3.2177121771217712</v>
      </c>
    </row>
    <row r="98" spans="1:10" x14ac:dyDescent="0.3">
      <c r="A98" s="31" t="s">
        <v>155</v>
      </c>
      <c r="B98" s="31" t="s">
        <v>224</v>
      </c>
      <c r="C98" s="31" t="s">
        <v>178</v>
      </c>
      <c r="D98" s="31" t="s">
        <v>130</v>
      </c>
      <c r="E98" s="31">
        <v>25</v>
      </c>
      <c r="F98" s="31">
        <v>14</v>
      </c>
      <c r="G98" s="31">
        <v>6</v>
      </c>
      <c r="H98" s="31">
        <v>3.41</v>
      </c>
      <c r="I98" s="31">
        <v>184.2</v>
      </c>
      <c r="J98" s="42">
        <f t="shared" si="1"/>
        <v>3.3985239852398519</v>
      </c>
    </row>
    <row r="99" spans="1:10" x14ac:dyDescent="0.3">
      <c r="A99" s="31" t="s">
        <v>155</v>
      </c>
      <c r="B99" s="31" t="s">
        <v>224</v>
      </c>
      <c r="C99" s="31" t="s">
        <v>178</v>
      </c>
      <c r="D99" s="31" t="s">
        <v>130</v>
      </c>
      <c r="E99" s="31">
        <v>25</v>
      </c>
      <c r="F99" s="31">
        <v>16</v>
      </c>
      <c r="G99" s="31">
        <v>6</v>
      </c>
      <c r="H99" s="31">
        <v>3.41</v>
      </c>
      <c r="I99" s="31">
        <v>164.2</v>
      </c>
      <c r="J99" s="42">
        <f t="shared" si="1"/>
        <v>3.0295202952029516</v>
      </c>
    </row>
    <row r="100" spans="1:10" x14ac:dyDescent="0.3">
      <c r="A100" s="31" t="s">
        <v>155</v>
      </c>
      <c r="B100" s="31" t="s">
        <v>224</v>
      </c>
      <c r="C100" s="31" t="s">
        <v>214</v>
      </c>
      <c r="D100" s="31" t="s">
        <v>130</v>
      </c>
      <c r="E100" s="31">
        <v>25</v>
      </c>
      <c r="F100" s="31">
        <v>4</v>
      </c>
      <c r="G100" s="31">
        <v>6</v>
      </c>
      <c r="H100" s="31">
        <v>22.42</v>
      </c>
      <c r="I100" s="31">
        <v>425.3</v>
      </c>
      <c r="J100" s="42">
        <f t="shared" si="1"/>
        <v>7.8468634686346865</v>
      </c>
    </row>
    <row r="101" spans="1:10" x14ac:dyDescent="0.3">
      <c r="A101" s="31" t="s">
        <v>155</v>
      </c>
      <c r="B101" s="31" t="s">
        <v>224</v>
      </c>
      <c r="C101" s="31" t="s">
        <v>214</v>
      </c>
      <c r="D101" s="31" t="s">
        <v>130</v>
      </c>
      <c r="E101" s="31">
        <v>25</v>
      </c>
      <c r="F101" s="31">
        <v>6</v>
      </c>
      <c r="G101" s="31">
        <v>6</v>
      </c>
      <c r="H101" s="31">
        <v>22.42</v>
      </c>
      <c r="I101" s="31">
        <v>617.9</v>
      </c>
      <c r="J101" s="42">
        <f t="shared" si="1"/>
        <v>11.400369003690036</v>
      </c>
    </row>
    <row r="102" spans="1:10" x14ac:dyDescent="0.3">
      <c r="A102" s="31" t="s">
        <v>155</v>
      </c>
      <c r="B102" s="31" t="s">
        <v>224</v>
      </c>
      <c r="C102" s="31" t="s">
        <v>214</v>
      </c>
      <c r="D102" s="31" t="s">
        <v>130</v>
      </c>
      <c r="E102" s="31">
        <v>25</v>
      </c>
      <c r="F102" s="31">
        <v>8</v>
      </c>
      <c r="G102" s="31">
        <v>6</v>
      </c>
      <c r="H102" s="31">
        <v>22.42</v>
      </c>
      <c r="I102" s="31">
        <v>757.2</v>
      </c>
      <c r="J102" s="42">
        <f t="shared" si="1"/>
        <v>13.970479704797048</v>
      </c>
    </row>
    <row r="103" spans="1:10" x14ac:dyDescent="0.3">
      <c r="A103" s="31" t="s">
        <v>155</v>
      </c>
      <c r="B103" s="31" t="s">
        <v>224</v>
      </c>
      <c r="C103" s="31" t="s">
        <v>214</v>
      </c>
      <c r="D103" s="31" t="s">
        <v>130</v>
      </c>
      <c r="E103" s="31">
        <v>25</v>
      </c>
      <c r="F103" s="31">
        <v>10</v>
      </c>
      <c r="G103" s="31">
        <v>6</v>
      </c>
      <c r="H103" s="31">
        <v>22.42</v>
      </c>
      <c r="I103" s="31">
        <v>893.7</v>
      </c>
      <c r="J103" s="42">
        <f t="shared" si="1"/>
        <v>16.488929889298895</v>
      </c>
    </row>
    <row r="104" spans="1:10" x14ac:dyDescent="0.3">
      <c r="A104" s="31" t="s">
        <v>155</v>
      </c>
      <c r="B104" s="31" t="s">
        <v>224</v>
      </c>
      <c r="C104" s="31" t="s">
        <v>214</v>
      </c>
      <c r="D104" s="31" t="s">
        <v>130</v>
      </c>
      <c r="E104" s="31">
        <v>25</v>
      </c>
      <c r="F104" s="31">
        <v>12</v>
      </c>
      <c r="G104" s="31">
        <v>6</v>
      </c>
      <c r="H104" s="31">
        <v>22.43</v>
      </c>
      <c r="I104" s="31">
        <v>981</v>
      </c>
      <c r="J104" s="42">
        <f t="shared" si="1"/>
        <v>18.099630996309962</v>
      </c>
    </row>
    <row r="105" spans="1:10" x14ac:dyDescent="0.3">
      <c r="A105" s="31" t="s">
        <v>155</v>
      </c>
      <c r="B105" s="31" t="s">
        <v>224</v>
      </c>
      <c r="C105" s="31" t="s">
        <v>214</v>
      </c>
      <c r="D105" s="31" t="s">
        <v>130</v>
      </c>
      <c r="E105" s="31">
        <v>25</v>
      </c>
      <c r="F105" s="31">
        <v>14</v>
      </c>
      <c r="G105" s="31">
        <v>6</v>
      </c>
      <c r="H105" s="31">
        <v>22.42</v>
      </c>
      <c r="I105" s="31">
        <v>1047.5</v>
      </c>
      <c r="J105" s="42">
        <f t="shared" si="1"/>
        <v>19.326568265682656</v>
      </c>
    </row>
    <row r="106" spans="1:10" x14ac:dyDescent="0.3">
      <c r="A106" s="31" t="s">
        <v>155</v>
      </c>
      <c r="B106" s="31" t="s">
        <v>224</v>
      </c>
      <c r="C106" s="31" t="s">
        <v>214</v>
      </c>
      <c r="D106" s="31" t="s">
        <v>130</v>
      </c>
      <c r="E106" s="31">
        <v>25</v>
      </c>
      <c r="F106" s="31">
        <v>16</v>
      </c>
      <c r="G106" s="31">
        <v>6</v>
      </c>
      <c r="H106" s="31">
        <v>22.42</v>
      </c>
      <c r="I106" s="31">
        <v>981.3</v>
      </c>
      <c r="J106" s="42">
        <f t="shared" si="1"/>
        <v>18.105166051660515</v>
      </c>
    </row>
    <row r="107" spans="1:10" x14ac:dyDescent="0.3">
      <c r="A107" s="31" t="s">
        <v>155</v>
      </c>
      <c r="B107" s="31" t="s">
        <v>224</v>
      </c>
      <c r="C107" s="31" t="s">
        <v>219</v>
      </c>
      <c r="D107" s="31" t="s">
        <v>130</v>
      </c>
      <c r="E107" s="31">
        <v>25</v>
      </c>
      <c r="F107" s="31">
        <v>4</v>
      </c>
      <c r="G107" s="31">
        <v>6</v>
      </c>
      <c r="H107" s="31">
        <v>20.73</v>
      </c>
      <c r="I107" s="31">
        <v>211</v>
      </c>
      <c r="J107" s="42">
        <f t="shared" si="1"/>
        <v>3.8929889298892988</v>
      </c>
    </row>
    <row r="108" spans="1:10" x14ac:dyDescent="0.3">
      <c r="A108" s="31" t="s">
        <v>155</v>
      </c>
      <c r="B108" s="31" t="s">
        <v>224</v>
      </c>
      <c r="C108" s="31" t="s">
        <v>219</v>
      </c>
      <c r="D108" s="31" t="s">
        <v>130</v>
      </c>
      <c r="E108" s="31">
        <v>25</v>
      </c>
      <c r="F108" s="31">
        <v>6</v>
      </c>
      <c r="G108" s="31">
        <v>6</v>
      </c>
      <c r="H108" s="31">
        <v>20.72</v>
      </c>
      <c r="I108" s="31">
        <v>312.10000000000002</v>
      </c>
      <c r="J108" s="42">
        <f t="shared" si="1"/>
        <v>5.7583025830258308</v>
      </c>
    </row>
    <row r="109" spans="1:10" x14ac:dyDescent="0.3">
      <c r="A109" s="31" t="s">
        <v>155</v>
      </c>
      <c r="B109" s="31" t="s">
        <v>224</v>
      </c>
      <c r="C109" s="31" t="s">
        <v>219</v>
      </c>
      <c r="D109" s="31" t="s">
        <v>130</v>
      </c>
      <c r="E109" s="31">
        <v>25</v>
      </c>
      <c r="F109" s="31">
        <v>8</v>
      </c>
      <c r="G109" s="31">
        <v>6</v>
      </c>
      <c r="H109" s="31">
        <v>20.7</v>
      </c>
      <c r="I109" s="31">
        <v>404.4</v>
      </c>
      <c r="J109" s="42">
        <f t="shared" si="1"/>
        <v>7.4612546125461243</v>
      </c>
    </row>
    <row r="110" spans="1:10" x14ac:dyDescent="0.3">
      <c r="A110" s="31" t="s">
        <v>155</v>
      </c>
      <c r="B110" s="31" t="s">
        <v>224</v>
      </c>
      <c r="C110" s="31" t="s">
        <v>219</v>
      </c>
      <c r="D110" s="31" t="s">
        <v>130</v>
      </c>
      <c r="E110" s="31">
        <v>25</v>
      </c>
      <c r="F110" s="31">
        <v>10</v>
      </c>
      <c r="G110" s="31">
        <v>6</v>
      </c>
      <c r="H110" s="31">
        <v>20.71</v>
      </c>
      <c r="I110" s="31">
        <v>478.2</v>
      </c>
      <c r="J110" s="42">
        <f t="shared" si="1"/>
        <v>8.8228782287822867</v>
      </c>
    </row>
    <row r="111" spans="1:10" x14ac:dyDescent="0.3">
      <c r="A111" s="31" t="s">
        <v>155</v>
      </c>
      <c r="B111" s="31" t="s">
        <v>224</v>
      </c>
      <c r="C111" s="31" t="s">
        <v>219</v>
      </c>
      <c r="D111" s="31" t="s">
        <v>130</v>
      </c>
      <c r="E111" s="31">
        <v>25</v>
      </c>
      <c r="F111" s="31">
        <v>12</v>
      </c>
      <c r="G111" s="31">
        <v>6</v>
      </c>
      <c r="H111" s="31">
        <v>20.7</v>
      </c>
      <c r="I111" s="31">
        <v>538.4</v>
      </c>
      <c r="J111" s="42">
        <f t="shared" si="1"/>
        <v>9.9335793357933575</v>
      </c>
    </row>
    <row r="112" spans="1:10" x14ac:dyDescent="0.3">
      <c r="A112" s="31" t="s">
        <v>155</v>
      </c>
      <c r="B112" s="31" t="s">
        <v>224</v>
      </c>
      <c r="C112" s="31" t="s">
        <v>219</v>
      </c>
      <c r="D112" s="31" t="s">
        <v>130</v>
      </c>
      <c r="E112" s="31">
        <v>25</v>
      </c>
      <c r="F112" s="31">
        <v>14</v>
      </c>
      <c r="G112" s="31">
        <v>6</v>
      </c>
      <c r="H112" s="31">
        <v>20.71</v>
      </c>
      <c r="I112" s="31">
        <v>586</v>
      </c>
      <c r="J112" s="42">
        <f t="shared" si="1"/>
        <v>10.81180811808118</v>
      </c>
    </row>
    <row r="113" spans="1:10" x14ac:dyDescent="0.3">
      <c r="A113" s="31" t="s">
        <v>155</v>
      </c>
      <c r="B113" s="31" t="s">
        <v>224</v>
      </c>
      <c r="C113" s="31" t="s">
        <v>219</v>
      </c>
      <c r="D113" s="31" t="s">
        <v>130</v>
      </c>
      <c r="E113" s="31">
        <v>25</v>
      </c>
      <c r="F113" s="31">
        <v>16</v>
      </c>
      <c r="G113" s="31">
        <v>6</v>
      </c>
      <c r="H113" s="31">
        <v>20.7</v>
      </c>
      <c r="I113" s="31">
        <v>607.5</v>
      </c>
      <c r="J113" s="42">
        <f t="shared" si="1"/>
        <v>11.208487084870848</v>
      </c>
    </row>
    <row r="114" spans="1:10" x14ac:dyDescent="0.3">
      <c r="A114" s="31" t="s">
        <v>155</v>
      </c>
      <c r="B114" s="31" t="s">
        <v>225</v>
      </c>
      <c r="C114" s="31" t="s">
        <v>213</v>
      </c>
      <c r="D114" s="31" t="s">
        <v>130</v>
      </c>
      <c r="E114" s="31">
        <v>30</v>
      </c>
      <c r="F114" s="31">
        <v>4</v>
      </c>
      <c r="G114" s="31">
        <v>1</v>
      </c>
      <c r="H114" s="31">
        <v>1</v>
      </c>
      <c r="I114" s="31">
        <v>1.3</v>
      </c>
      <c r="J114" s="42">
        <f>I114/I$114</f>
        <v>1</v>
      </c>
    </row>
    <row r="115" spans="1:10" x14ac:dyDescent="0.3">
      <c r="A115" s="31" t="s">
        <v>155</v>
      </c>
      <c r="B115" s="31" t="s">
        <v>225</v>
      </c>
      <c r="C115" s="31" t="s">
        <v>213</v>
      </c>
      <c r="D115" s="31" t="s">
        <v>130</v>
      </c>
      <c r="E115" s="31">
        <v>30</v>
      </c>
      <c r="F115" s="31">
        <v>4</v>
      </c>
      <c r="G115" s="31">
        <v>4</v>
      </c>
      <c r="H115" s="31">
        <v>3.43</v>
      </c>
      <c r="I115" s="31">
        <v>2.2999999999999998</v>
      </c>
      <c r="J115" s="42">
        <f t="shared" ref="J115:J149" si="2">I115/I$114</f>
        <v>1.7692307692307689</v>
      </c>
    </row>
    <row r="116" spans="1:10" x14ac:dyDescent="0.3">
      <c r="A116" s="31" t="s">
        <v>155</v>
      </c>
      <c r="B116" s="31" t="s">
        <v>225</v>
      </c>
      <c r="C116" s="31" t="s">
        <v>213</v>
      </c>
      <c r="D116" s="31" t="s">
        <v>130</v>
      </c>
      <c r="E116" s="31">
        <v>30</v>
      </c>
      <c r="F116" s="31">
        <v>4</v>
      </c>
      <c r="G116" s="31">
        <v>6</v>
      </c>
      <c r="H116" s="31">
        <v>5.15</v>
      </c>
      <c r="I116" s="31">
        <v>0.7</v>
      </c>
      <c r="J116" s="42">
        <f t="shared" si="2"/>
        <v>0.53846153846153844</v>
      </c>
    </row>
    <row r="117" spans="1:10" x14ac:dyDescent="0.3">
      <c r="A117" s="31" t="s">
        <v>155</v>
      </c>
      <c r="B117" s="31" t="s">
        <v>225</v>
      </c>
      <c r="C117" s="31" t="s">
        <v>213</v>
      </c>
      <c r="D117" s="31" t="s">
        <v>130</v>
      </c>
      <c r="E117" s="31">
        <v>30</v>
      </c>
      <c r="F117" s="31">
        <v>6</v>
      </c>
      <c r="G117" s="31">
        <v>6</v>
      </c>
      <c r="H117" s="31">
        <v>5.2</v>
      </c>
      <c r="I117" s="31">
        <v>1.145</v>
      </c>
      <c r="J117" s="42">
        <f t="shared" si="2"/>
        <v>0.88076923076923075</v>
      </c>
    </row>
    <row r="118" spans="1:10" x14ac:dyDescent="0.3">
      <c r="A118" s="31" t="s">
        <v>155</v>
      </c>
      <c r="B118" s="31" t="s">
        <v>225</v>
      </c>
      <c r="C118" s="31" t="s">
        <v>213</v>
      </c>
      <c r="D118" s="31" t="s">
        <v>130</v>
      </c>
      <c r="E118" s="31">
        <v>30</v>
      </c>
      <c r="F118" s="31">
        <v>9</v>
      </c>
      <c r="G118" s="31">
        <v>6</v>
      </c>
      <c r="H118" s="31">
        <v>5.18</v>
      </c>
      <c r="I118" s="31">
        <v>1.4</v>
      </c>
      <c r="J118" s="42">
        <f t="shared" si="2"/>
        <v>1.0769230769230769</v>
      </c>
    </row>
    <row r="119" spans="1:10" x14ac:dyDescent="0.3">
      <c r="A119" s="31" t="s">
        <v>155</v>
      </c>
      <c r="B119" s="31" t="s">
        <v>225</v>
      </c>
      <c r="C119" s="31" t="s">
        <v>213</v>
      </c>
      <c r="D119" s="31" t="s">
        <v>130</v>
      </c>
      <c r="E119" s="31">
        <v>30</v>
      </c>
      <c r="F119" s="31">
        <v>10</v>
      </c>
      <c r="G119" s="31">
        <v>6</v>
      </c>
      <c r="H119" s="31">
        <v>5.17</v>
      </c>
      <c r="I119" s="31">
        <v>1.6</v>
      </c>
      <c r="J119" s="42">
        <f t="shared" si="2"/>
        <v>1.2307692307692308</v>
      </c>
    </row>
    <row r="120" spans="1:10" x14ac:dyDescent="0.3">
      <c r="A120" s="31" t="s">
        <v>155</v>
      </c>
      <c r="B120" s="31" t="s">
        <v>225</v>
      </c>
      <c r="C120" s="31" t="s">
        <v>213</v>
      </c>
      <c r="D120" s="31" t="s">
        <v>130</v>
      </c>
      <c r="E120" s="31">
        <v>30</v>
      </c>
      <c r="F120" s="31">
        <v>12</v>
      </c>
      <c r="G120" s="31">
        <v>6</v>
      </c>
      <c r="H120" s="31">
        <v>5.16</v>
      </c>
      <c r="I120" s="31">
        <v>1.8</v>
      </c>
      <c r="J120" s="42">
        <f t="shared" si="2"/>
        <v>1.3846153846153846</v>
      </c>
    </row>
    <row r="121" spans="1:10" x14ac:dyDescent="0.3">
      <c r="A121" s="31" t="s">
        <v>155</v>
      </c>
      <c r="B121" s="31" t="s">
        <v>225</v>
      </c>
      <c r="C121" s="31" t="s">
        <v>213</v>
      </c>
      <c r="D121" s="31" t="s">
        <v>130</v>
      </c>
      <c r="E121" s="31">
        <v>30</v>
      </c>
      <c r="F121" s="31">
        <v>14</v>
      </c>
      <c r="G121" s="31">
        <v>6</v>
      </c>
      <c r="H121" s="31">
        <v>5.14</v>
      </c>
      <c r="I121" s="31">
        <v>2</v>
      </c>
      <c r="J121" s="42">
        <f t="shared" si="2"/>
        <v>1.5384615384615383</v>
      </c>
    </row>
    <row r="122" spans="1:10" x14ac:dyDescent="0.3">
      <c r="A122" s="31" t="s">
        <v>155</v>
      </c>
      <c r="B122" s="31" t="s">
        <v>225</v>
      </c>
      <c r="C122" s="31" t="s">
        <v>213</v>
      </c>
      <c r="D122" s="31" t="s">
        <v>130</v>
      </c>
      <c r="E122" s="31">
        <v>30</v>
      </c>
      <c r="F122" s="31">
        <v>16</v>
      </c>
      <c r="G122" s="31">
        <v>6</v>
      </c>
      <c r="H122" s="31">
        <v>5.17</v>
      </c>
      <c r="I122" s="31">
        <v>2.2000000000000002</v>
      </c>
      <c r="J122" s="42">
        <f t="shared" si="2"/>
        <v>1.6923076923076923</v>
      </c>
    </row>
    <row r="123" spans="1:10" x14ac:dyDescent="0.3">
      <c r="A123" s="31" t="s">
        <v>155</v>
      </c>
      <c r="B123" s="31" t="s">
        <v>225</v>
      </c>
      <c r="C123" s="31" t="s">
        <v>214</v>
      </c>
      <c r="D123" s="31" t="s">
        <v>130</v>
      </c>
      <c r="E123" s="31">
        <v>30</v>
      </c>
      <c r="F123" s="31">
        <v>4</v>
      </c>
      <c r="G123" s="31">
        <v>1</v>
      </c>
      <c r="H123" s="31">
        <v>1.02</v>
      </c>
      <c r="I123" s="31">
        <v>1.7</v>
      </c>
      <c r="J123" s="42">
        <f t="shared" si="2"/>
        <v>1.3076923076923077</v>
      </c>
    </row>
    <row r="124" spans="1:10" x14ac:dyDescent="0.3">
      <c r="A124" s="31" t="s">
        <v>155</v>
      </c>
      <c r="B124" s="31" t="s">
        <v>225</v>
      </c>
      <c r="C124" s="31" t="s">
        <v>214</v>
      </c>
      <c r="D124" s="31" t="s">
        <v>130</v>
      </c>
      <c r="E124" s="31">
        <v>30</v>
      </c>
      <c r="F124" s="31">
        <v>4</v>
      </c>
      <c r="G124" s="31">
        <v>4</v>
      </c>
      <c r="H124" s="31">
        <v>20.3</v>
      </c>
      <c r="I124" s="31">
        <v>13.9</v>
      </c>
      <c r="J124" s="42">
        <f t="shared" si="2"/>
        <v>10.692307692307692</v>
      </c>
    </row>
    <row r="125" spans="1:10" x14ac:dyDescent="0.3">
      <c r="A125" s="31" t="s">
        <v>155</v>
      </c>
      <c r="B125" s="31" t="s">
        <v>225</v>
      </c>
      <c r="C125" s="31" t="s">
        <v>214</v>
      </c>
      <c r="D125" s="31" t="s">
        <v>130</v>
      </c>
      <c r="E125" s="31">
        <v>30</v>
      </c>
      <c r="F125" s="31">
        <v>4</v>
      </c>
      <c r="G125" s="31">
        <v>6</v>
      </c>
      <c r="H125" s="31">
        <v>24.95</v>
      </c>
      <c r="I125" s="31">
        <v>12</v>
      </c>
      <c r="J125" s="42">
        <f t="shared" si="2"/>
        <v>9.2307692307692299</v>
      </c>
    </row>
    <row r="126" spans="1:10" x14ac:dyDescent="0.3">
      <c r="A126" s="31" t="s">
        <v>155</v>
      </c>
      <c r="B126" s="31" t="s">
        <v>225</v>
      </c>
      <c r="C126" s="31" t="s">
        <v>214</v>
      </c>
      <c r="D126" s="31" t="s">
        <v>130</v>
      </c>
      <c r="E126" s="31">
        <v>30</v>
      </c>
      <c r="F126" s="31">
        <v>6</v>
      </c>
      <c r="G126" s="31">
        <v>6</v>
      </c>
      <c r="H126" s="31">
        <v>24.92</v>
      </c>
      <c r="I126" s="31">
        <v>16.399999999999999</v>
      </c>
      <c r="J126" s="42">
        <f t="shared" si="2"/>
        <v>12.615384615384613</v>
      </c>
    </row>
    <row r="127" spans="1:10" x14ac:dyDescent="0.3">
      <c r="A127" s="31" t="s">
        <v>155</v>
      </c>
      <c r="B127" s="31" t="s">
        <v>225</v>
      </c>
      <c r="C127" s="31" t="s">
        <v>214</v>
      </c>
      <c r="D127" s="31" t="s">
        <v>130</v>
      </c>
      <c r="E127" s="31">
        <v>30</v>
      </c>
      <c r="F127" s="31">
        <v>9</v>
      </c>
      <c r="G127" s="31">
        <v>6</v>
      </c>
      <c r="H127" s="31">
        <v>24.9</v>
      </c>
      <c r="I127" s="31">
        <v>24.3</v>
      </c>
      <c r="J127" s="42">
        <f t="shared" si="2"/>
        <v>18.692307692307693</v>
      </c>
    </row>
    <row r="128" spans="1:10" x14ac:dyDescent="0.3">
      <c r="A128" s="31" t="s">
        <v>155</v>
      </c>
      <c r="B128" s="31" t="s">
        <v>225</v>
      </c>
      <c r="C128" s="31" t="s">
        <v>214</v>
      </c>
      <c r="D128" s="31" t="s">
        <v>130</v>
      </c>
      <c r="E128" s="31">
        <v>30</v>
      </c>
      <c r="F128" s="31">
        <v>10</v>
      </c>
      <c r="G128" s="31">
        <v>6</v>
      </c>
      <c r="H128" s="31">
        <v>24.91</v>
      </c>
      <c r="I128" s="31">
        <v>25.3</v>
      </c>
      <c r="J128" s="42">
        <f t="shared" si="2"/>
        <v>19.46153846153846</v>
      </c>
    </row>
    <row r="129" spans="1:10" x14ac:dyDescent="0.3">
      <c r="A129" s="31" t="s">
        <v>155</v>
      </c>
      <c r="B129" s="31" t="s">
        <v>225</v>
      </c>
      <c r="C129" s="31" t="s">
        <v>214</v>
      </c>
      <c r="D129" s="31" t="s">
        <v>130</v>
      </c>
      <c r="E129" s="31">
        <v>30</v>
      </c>
      <c r="F129" s="31">
        <v>12</v>
      </c>
      <c r="G129" s="31">
        <v>6</v>
      </c>
      <c r="H129" s="31">
        <v>24.85</v>
      </c>
      <c r="I129" s="31">
        <v>29.9</v>
      </c>
      <c r="J129" s="42">
        <f t="shared" si="2"/>
        <v>22.999999999999996</v>
      </c>
    </row>
    <row r="130" spans="1:10" x14ac:dyDescent="0.3">
      <c r="A130" s="31" t="s">
        <v>155</v>
      </c>
      <c r="B130" s="31" t="s">
        <v>225</v>
      </c>
      <c r="C130" s="31" t="s">
        <v>214</v>
      </c>
      <c r="D130" s="31" t="s">
        <v>130</v>
      </c>
      <c r="E130" s="31">
        <v>30</v>
      </c>
      <c r="F130" s="31">
        <v>14</v>
      </c>
      <c r="G130" s="31">
        <v>6</v>
      </c>
      <c r="H130" s="31">
        <v>24.86</v>
      </c>
      <c r="I130" s="31">
        <v>30.1</v>
      </c>
      <c r="J130" s="42">
        <f t="shared" si="2"/>
        <v>23.153846153846153</v>
      </c>
    </row>
    <row r="131" spans="1:10" x14ac:dyDescent="0.3">
      <c r="A131" s="31" t="s">
        <v>155</v>
      </c>
      <c r="B131" s="31" t="s">
        <v>225</v>
      </c>
      <c r="C131" s="31" t="s">
        <v>214</v>
      </c>
      <c r="D131" s="31" t="s">
        <v>130</v>
      </c>
      <c r="E131" s="31">
        <v>30</v>
      </c>
      <c r="F131" s="31">
        <v>16</v>
      </c>
      <c r="G131" s="31">
        <v>6</v>
      </c>
      <c r="H131" s="31">
        <v>24.86</v>
      </c>
      <c r="I131" s="31">
        <v>34.200000000000003</v>
      </c>
      <c r="J131" s="42">
        <f t="shared" si="2"/>
        <v>26.30769230769231</v>
      </c>
    </row>
    <row r="132" spans="1:10" x14ac:dyDescent="0.3">
      <c r="A132" s="31" t="s">
        <v>155</v>
      </c>
      <c r="B132" s="31" t="s">
        <v>225</v>
      </c>
      <c r="C132" s="31" t="s">
        <v>178</v>
      </c>
      <c r="D132" s="31" t="s">
        <v>130</v>
      </c>
      <c r="E132" s="31">
        <v>30</v>
      </c>
      <c r="F132" s="31">
        <v>4</v>
      </c>
      <c r="G132" s="31">
        <v>1</v>
      </c>
      <c r="H132" s="31">
        <v>1</v>
      </c>
      <c r="I132" s="31">
        <v>1.3</v>
      </c>
      <c r="J132" s="42">
        <f t="shared" si="2"/>
        <v>1</v>
      </c>
    </row>
    <row r="133" spans="1:10" x14ac:dyDescent="0.3">
      <c r="A133" s="31" t="s">
        <v>155</v>
      </c>
      <c r="B133" s="31" t="s">
        <v>225</v>
      </c>
      <c r="C133" s="31" t="s">
        <v>178</v>
      </c>
      <c r="D133" s="31" t="s">
        <v>130</v>
      </c>
      <c r="E133" s="31">
        <v>30</v>
      </c>
      <c r="F133" s="31">
        <v>4</v>
      </c>
      <c r="G133" s="31">
        <v>4</v>
      </c>
      <c r="H133" s="31">
        <v>3.43</v>
      </c>
      <c r="I133" s="31">
        <v>2.4</v>
      </c>
      <c r="J133" s="42">
        <f t="shared" si="2"/>
        <v>1.846153846153846</v>
      </c>
    </row>
    <row r="134" spans="1:10" x14ac:dyDescent="0.3">
      <c r="A134" s="31" t="s">
        <v>155</v>
      </c>
      <c r="B134" s="31" t="s">
        <v>225</v>
      </c>
      <c r="C134" s="31" t="s">
        <v>178</v>
      </c>
      <c r="D134" s="31" t="s">
        <v>130</v>
      </c>
      <c r="E134" s="31">
        <v>30</v>
      </c>
      <c r="F134" s="31">
        <v>4</v>
      </c>
      <c r="G134" s="31">
        <v>6</v>
      </c>
      <c r="H134" s="31">
        <v>3.44</v>
      </c>
      <c r="I134" s="31">
        <v>2.2999999999999998</v>
      </c>
      <c r="J134" s="42">
        <f t="shared" si="2"/>
        <v>1.7692307692307689</v>
      </c>
    </row>
    <row r="135" spans="1:10" x14ac:dyDescent="0.3">
      <c r="A135" s="31" t="s">
        <v>155</v>
      </c>
      <c r="B135" s="31" t="s">
        <v>225</v>
      </c>
      <c r="C135" s="31" t="s">
        <v>178</v>
      </c>
      <c r="D135" s="31" t="s">
        <v>130</v>
      </c>
      <c r="E135" s="31">
        <v>30</v>
      </c>
      <c r="F135" s="31">
        <v>6</v>
      </c>
      <c r="G135" s="31">
        <v>6</v>
      </c>
      <c r="H135" s="31">
        <v>3.43</v>
      </c>
      <c r="I135" s="31">
        <v>3.4</v>
      </c>
      <c r="J135" s="42">
        <f t="shared" si="2"/>
        <v>2.6153846153846154</v>
      </c>
    </row>
    <row r="136" spans="1:10" x14ac:dyDescent="0.3">
      <c r="A136" s="31" t="s">
        <v>155</v>
      </c>
      <c r="B136" s="31" t="s">
        <v>225</v>
      </c>
      <c r="C136" s="31" t="s">
        <v>178</v>
      </c>
      <c r="D136" s="31" t="s">
        <v>130</v>
      </c>
      <c r="E136" s="31">
        <v>30</v>
      </c>
      <c r="F136" s="31">
        <v>9</v>
      </c>
      <c r="G136" s="31">
        <v>6</v>
      </c>
      <c r="H136" s="31">
        <v>3.44</v>
      </c>
      <c r="I136" s="31">
        <v>4.5999999999999996</v>
      </c>
      <c r="J136" s="42">
        <f t="shared" si="2"/>
        <v>3.5384615384615379</v>
      </c>
    </row>
    <row r="137" spans="1:10" x14ac:dyDescent="0.3">
      <c r="A137" s="31" t="s">
        <v>155</v>
      </c>
      <c r="B137" s="31" t="s">
        <v>225</v>
      </c>
      <c r="C137" s="31" t="s">
        <v>178</v>
      </c>
      <c r="D137" s="31" t="s">
        <v>130</v>
      </c>
      <c r="E137" s="31">
        <v>30</v>
      </c>
      <c r="F137" s="31">
        <v>10</v>
      </c>
      <c r="G137" s="31">
        <v>6</v>
      </c>
      <c r="H137" s="31">
        <v>3.44</v>
      </c>
      <c r="I137" s="31">
        <v>5.0999999999999996</v>
      </c>
      <c r="J137" s="42">
        <f t="shared" si="2"/>
        <v>3.9230769230769225</v>
      </c>
    </row>
    <row r="138" spans="1:10" x14ac:dyDescent="0.3">
      <c r="A138" s="31" t="s">
        <v>155</v>
      </c>
      <c r="B138" s="31" t="s">
        <v>225</v>
      </c>
      <c r="C138" s="31" t="s">
        <v>178</v>
      </c>
      <c r="D138" s="31" t="s">
        <v>130</v>
      </c>
      <c r="E138" s="31">
        <v>30</v>
      </c>
      <c r="F138" s="31">
        <v>12</v>
      </c>
      <c r="G138" s="31">
        <v>6</v>
      </c>
      <c r="H138" s="31">
        <v>3.44</v>
      </c>
      <c r="I138" s="31">
        <v>5.6</v>
      </c>
      <c r="J138" s="42">
        <f t="shared" si="2"/>
        <v>4.3076923076923075</v>
      </c>
    </row>
    <row r="139" spans="1:10" x14ac:dyDescent="0.3">
      <c r="A139" s="31" t="s">
        <v>155</v>
      </c>
      <c r="B139" s="31" t="s">
        <v>225</v>
      </c>
      <c r="C139" s="31" t="s">
        <v>178</v>
      </c>
      <c r="D139" s="31" t="s">
        <v>130</v>
      </c>
      <c r="E139" s="31">
        <v>30</v>
      </c>
      <c r="F139" s="31">
        <v>14</v>
      </c>
      <c r="G139" s="31">
        <v>6</v>
      </c>
      <c r="H139" s="31">
        <v>3.44</v>
      </c>
      <c r="I139" s="31">
        <v>6.4</v>
      </c>
      <c r="J139" s="42">
        <f t="shared" si="2"/>
        <v>4.9230769230769234</v>
      </c>
    </row>
    <row r="140" spans="1:10" x14ac:dyDescent="0.3">
      <c r="A140" s="31" t="s">
        <v>155</v>
      </c>
      <c r="B140" s="31" t="s">
        <v>225</v>
      </c>
      <c r="C140" s="31" t="s">
        <v>178</v>
      </c>
      <c r="D140" s="31" t="s">
        <v>130</v>
      </c>
      <c r="E140" s="31">
        <v>30</v>
      </c>
      <c r="F140" s="31">
        <v>16</v>
      </c>
      <c r="G140" s="31">
        <v>6</v>
      </c>
      <c r="H140" s="31">
        <v>3.44</v>
      </c>
      <c r="I140" s="31">
        <v>6.2</v>
      </c>
      <c r="J140" s="42">
        <f t="shared" si="2"/>
        <v>4.7692307692307692</v>
      </c>
    </row>
    <row r="141" spans="1:10" x14ac:dyDescent="0.3">
      <c r="A141" s="31" t="s">
        <v>155</v>
      </c>
      <c r="B141" s="31" t="s">
        <v>225</v>
      </c>
      <c r="C141" s="31" t="s">
        <v>219</v>
      </c>
      <c r="D141" s="31" t="s">
        <v>130</v>
      </c>
      <c r="E141" s="31">
        <v>30</v>
      </c>
      <c r="F141" s="31">
        <v>4</v>
      </c>
      <c r="G141" s="31">
        <v>1</v>
      </c>
      <c r="H141" s="31">
        <v>1.75</v>
      </c>
      <c r="I141" s="31">
        <v>3.1</v>
      </c>
      <c r="J141" s="42">
        <f t="shared" si="2"/>
        <v>2.3846153846153846</v>
      </c>
    </row>
    <row r="142" spans="1:10" x14ac:dyDescent="0.3">
      <c r="A142" s="31" t="s">
        <v>155</v>
      </c>
      <c r="B142" s="31" t="s">
        <v>225</v>
      </c>
      <c r="C142" s="31" t="s">
        <v>219</v>
      </c>
      <c r="D142" s="31" t="s">
        <v>130</v>
      </c>
      <c r="E142" s="31">
        <v>30</v>
      </c>
      <c r="F142" s="31">
        <v>4</v>
      </c>
      <c r="G142" s="31">
        <v>4</v>
      </c>
      <c r="H142" s="31">
        <v>19.010000000000002</v>
      </c>
      <c r="I142" s="31">
        <v>13.7</v>
      </c>
      <c r="J142" s="42">
        <f t="shared" si="2"/>
        <v>10.538461538461538</v>
      </c>
    </row>
    <row r="143" spans="1:10" x14ac:dyDescent="0.3">
      <c r="A143" s="31" t="s">
        <v>155</v>
      </c>
      <c r="B143" s="31" t="s">
        <v>225</v>
      </c>
      <c r="C143" s="31" t="s">
        <v>219</v>
      </c>
      <c r="D143" s="31" t="s">
        <v>130</v>
      </c>
      <c r="E143" s="31">
        <v>30</v>
      </c>
      <c r="F143" s="31">
        <v>4</v>
      </c>
      <c r="G143" s="31">
        <v>6</v>
      </c>
      <c r="H143" s="31">
        <v>21.53</v>
      </c>
      <c r="I143" s="31">
        <v>12.8</v>
      </c>
      <c r="J143" s="42">
        <f t="shared" si="2"/>
        <v>9.8461538461538467</v>
      </c>
    </row>
    <row r="144" spans="1:10" x14ac:dyDescent="0.3">
      <c r="A144" s="31" t="s">
        <v>155</v>
      </c>
      <c r="B144" s="31" t="s">
        <v>225</v>
      </c>
      <c r="C144" s="31" t="s">
        <v>219</v>
      </c>
      <c r="D144" s="31" t="s">
        <v>130</v>
      </c>
      <c r="E144" s="31">
        <v>30</v>
      </c>
      <c r="F144" s="31">
        <v>6</v>
      </c>
      <c r="G144" s="31">
        <v>6</v>
      </c>
      <c r="H144" s="31">
        <v>21.61</v>
      </c>
      <c r="I144" s="31">
        <v>18.399999999999999</v>
      </c>
      <c r="J144" s="42">
        <f t="shared" si="2"/>
        <v>14.153846153846152</v>
      </c>
    </row>
    <row r="145" spans="1:10" x14ac:dyDescent="0.3">
      <c r="A145" s="31" t="s">
        <v>155</v>
      </c>
      <c r="B145" s="31" t="s">
        <v>225</v>
      </c>
      <c r="C145" s="31" t="s">
        <v>219</v>
      </c>
      <c r="D145" s="31" t="s">
        <v>130</v>
      </c>
      <c r="E145" s="31">
        <v>30</v>
      </c>
      <c r="F145" s="31">
        <v>9</v>
      </c>
      <c r="G145" s="31">
        <v>6</v>
      </c>
      <c r="H145" s="31">
        <v>21.63</v>
      </c>
      <c r="I145" s="31">
        <v>26.8</v>
      </c>
      <c r="J145" s="42">
        <f t="shared" si="2"/>
        <v>20.615384615384617</v>
      </c>
    </row>
    <row r="146" spans="1:10" x14ac:dyDescent="0.3">
      <c r="A146" s="31" t="s">
        <v>155</v>
      </c>
      <c r="B146" s="31" t="s">
        <v>225</v>
      </c>
      <c r="C146" s="31" t="s">
        <v>219</v>
      </c>
      <c r="D146" s="31" t="s">
        <v>130</v>
      </c>
      <c r="E146" s="31">
        <v>30</v>
      </c>
      <c r="F146" s="31">
        <v>10</v>
      </c>
      <c r="G146" s="31">
        <v>6</v>
      </c>
      <c r="H146" s="31">
        <v>21.62</v>
      </c>
      <c r="I146" s="31">
        <v>27.6</v>
      </c>
      <c r="J146" s="42">
        <f t="shared" si="2"/>
        <v>21.23076923076923</v>
      </c>
    </row>
    <row r="147" spans="1:10" x14ac:dyDescent="0.3">
      <c r="A147" s="31" t="s">
        <v>155</v>
      </c>
      <c r="B147" s="31" t="s">
        <v>225</v>
      </c>
      <c r="C147" s="31" t="s">
        <v>219</v>
      </c>
      <c r="D147" s="31" t="s">
        <v>130</v>
      </c>
      <c r="E147" s="31">
        <v>30</v>
      </c>
      <c r="F147" s="31">
        <v>12</v>
      </c>
      <c r="G147" s="31">
        <v>6</v>
      </c>
      <c r="H147" s="31">
        <v>21.59</v>
      </c>
      <c r="I147" s="31">
        <v>32.5</v>
      </c>
      <c r="J147" s="42">
        <f t="shared" si="2"/>
        <v>25</v>
      </c>
    </row>
    <row r="148" spans="1:10" x14ac:dyDescent="0.3">
      <c r="A148" s="31" t="s">
        <v>155</v>
      </c>
      <c r="B148" s="31" t="s">
        <v>225</v>
      </c>
      <c r="C148" s="31" t="s">
        <v>219</v>
      </c>
      <c r="D148" s="31" t="s">
        <v>130</v>
      </c>
      <c r="E148" s="31">
        <v>30</v>
      </c>
      <c r="F148" s="31">
        <v>14</v>
      </c>
      <c r="G148" s="31">
        <v>6</v>
      </c>
      <c r="H148" s="31">
        <v>21.61</v>
      </c>
      <c r="I148" s="31">
        <v>34</v>
      </c>
      <c r="J148" s="42">
        <f t="shared" si="2"/>
        <v>26.153846153846153</v>
      </c>
    </row>
    <row r="149" spans="1:10" x14ac:dyDescent="0.3">
      <c r="A149" s="31" t="s">
        <v>155</v>
      </c>
      <c r="B149" s="31" t="s">
        <v>225</v>
      </c>
      <c r="C149" s="31" t="s">
        <v>219</v>
      </c>
      <c r="D149" s="31" t="s">
        <v>130</v>
      </c>
      <c r="E149" s="31">
        <v>30</v>
      </c>
      <c r="F149" s="31">
        <v>16</v>
      </c>
      <c r="G149" s="31">
        <v>6</v>
      </c>
      <c r="H149" s="31">
        <v>21.56</v>
      </c>
      <c r="I149" s="31">
        <v>37</v>
      </c>
      <c r="J149" s="42">
        <f t="shared" si="2"/>
        <v>28.46153846153846</v>
      </c>
    </row>
  </sheetData>
  <conditionalFormatting pivot="1" sqref="M5:P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  <vt:lpstr>ClusBig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2020-07-03T14:58:12Z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