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12_PASARELA_DOBLEMENTE_ATIRANTADA_S_2013\"/>
    </mc:Choice>
  </mc:AlternateContent>
  <bookViews>
    <workbookView xWindow="0" yWindow="0" windowWidth="23040" windowHeight="9384"/>
  </bookViews>
  <sheets>
    <sheet name="Sheet1" sheetId="1" r:id="rId1"/>
  </sheets>
  <definedNames>
    <definedName name="_1_6__Z_L_3">Sheet1!$J$8</definedName>
    <definedName name="_5_24__q_L_4">Sheet1!$J$7</definedName>
    <definedName name="_5_24__q_L_4_I">Sheet1!$J$12</definedName>
    <definedName name="A">Sheet1!$E$5</definedName>
    <definedName name="E1_">Sheet1!$E$6</definedName>
    <definedName name="E2_">Sheet1!$E$9</definedName>
    <definedName name="E2__I">Sheet1!$E$10</definedName>
    <definedName name="I">Sheet1!$E$8</definedName>
    <definedName name="L">Sheet1!$E$3</definedName>
    <definedName name="L__SQRT_2__A">Sheet1!$J$13</definedName>
    <definedName name="L_3__6_I">Sheet1!$J$14</definedName>
    <definedName name="NTV">Sheet1!$J$16</definedName>
    <definedName name="q">Sheet1!$E$4</definedName>
    <definedName name="Z">Sheet1!$J$3</definedName>
    <definedName name="χ">Sheet1!$E$12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7" i="1"/>
  <c r="J9" i="1" s="1"/>
  <c r="E10" i="1"/>
  <c r="J8" i="1"/>
  <c r="J12" i="1" l="1"/>
  <c r="J16" i="1" s="1"/>
  <c r="J17" i="1" s="1"/>
  <c r="E12" i="1"/>
</calcChain>
</file>

<file path=xl/sharedStrings.xml><?xml version="1.0" encoding="utf-8"?>
<sst xmlns="http://schemas.openxmlformats.org/spreadsheetml/2006/main" count="21" uniqueCount="20">
  <si>
    <t>A</t>
  </si>
  <si>
    <t>I</t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</si>
  <si>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</si>
  <si>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</si>
  <si>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t>Pa</t>
  </si>
  <si>
    <t>m2</t>
  </si>
  <si>
    <t>m3</t>
  </si>
  <si>
    <t>χ</t>
  </si>
  <si>
    <t>L</t>
  </si>
  <si>
    <t>q</t>
  </si>
  <si>
    <t>Z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</si>
  <si>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2</t>
    </r>
  </si>
  <si>
    <t>E2_*I</t>
  </si>
  <si>
    <t>(1/6)*Z*L^3</t>
  </si>
  <si>
    <t>(5/24)*q*L^4</t>
  </si>
  <si>
    <t>L^3/(6*I)</t>
  </si>
  <si>
    <t>_5_24__q_L_4/I</t>
  </si>
  <si>
    <r>
      <t>N</t>
    </r>
    <r>
      <rPr>
        <vertAlign val="subscript"/>
        <sz val="11"/>
        <color theme="1"/>
        <rFont val="Calibri"/>
        <family val="2"/>
        <scheme val="minor"/>
      </rPr>
      <t>TV</t>
    </r>
  </si>
  <si>
    <r>
      <t>N</t>
    </r>
    <r>
      <rPr>
        <vertAlign val="subscript"/>
        <sz val="11"/>
        <color theme="1"/>
        <rFont val="Calibri"/>
        <family val="2"/>
        <scheme val="minor"/>
      </rPr>
      <t>4</t>
    </r>
  </si>
  <si>
    <t>L*SQRT(2)/A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</si>
</sst>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2" fillId="0" borderId="0" xfId="0" applyNumberFormat="1" applyFont="1"/>
    <xf numFmtId="0" fontId="0" fillId="0" borderId="0" xfId="0" quotePrefix="1"/>
    <xf numFmtId="11" fontId="2" fillId="0" borderId="0" xfId="0" applyNumberFormat="1" applyFont="1"/>
    <xf numFmtId="167" fontId="0" fillId="0" borderId="0" xfId="0" applyNumberFormat="1"/>
    <xf numFmtId="16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7"/>
  <sheetViews>
    <sheetView tabSelected="1" workbookViewId="0">
      <selection activeCell="J17" sqref="J17"/>
    </sheetView>
  </sheetViews>
  <sheetFormatPr defaultRowHeight="14.4" x14ac:dyDescent="0.3"/>
  <cols>
    <col min="5" max="5" width="9.5546875" bestFit="1" customWidth="1"/>
    <col min="9" max="9" width="14.33203125" bestFit="1" customWidth="1"/>
    <col min="10" max="10" width="12" bestFit="1" customWidth="1"/>
  </cols>
  <sheetData>
    <row r="3" spans="4:12" x14ac:dyDescent="0.3">
      <c r="D3" t="s">
        <v>8</v>
      </c>
      <c r="E3" s="4">
        <v>1</v>
      </c>
      <c r="I3" t="s">
        <v>10</v>
      </c>
      <c r="J3" s="6">
        <v>24630</v>
      </c>
      <c r="L3" s="6">
        <v>11790</v>
      </c>
    </row>
    <row r="4" spans="4:12" x14ac:dyDescent="0.3">
      <c r="D4" t="s">
        <v>9</v>
      </c>
      <c r="E4" s="1">
        <v>10000</v>
      </c>
    </row>
    <row r="5" spans="4:12" x14ac:dyDescent="0.3">
      <c r="D5" t="s">
        <v>0</v>
      </c>
      <c r="E5" s="1">
        <v>4.7619999999999997E-3</v>
      </c>
      <c r="F5" s="2" t="s">
        <v>5</v>
      </c>
    </row>
    <row r="6" spans="4:12" ht="15.6" x14ac:dyDescent="0.35">
      <c r="D6" t="s">
        <v>2</v>
      </c>
      <c r="E6" s="1">
        <v>210000000000</v>
      </c>
      <c r="F6" s="2" t="s">
        <v>4</v>
      </c>
    </row>
    <row r="7" spans="4:12" x14ac:dyDescent="0.3">
      <c r="I7" s="5" t="s">
        <v>14</v>
      </c>
      <c r="J7">
        <f>(5/24)*q*L^4</f>
        <v>2083.3333333333335</v>
      </c>
    </row>
    <row r="8" spans="4:12" x14ac:dyDescent="0.3">
      <c r="D8" t="s">
        <v>1</v>
      </c>
      <c r="E8" s="1">
        <v>4.7620000000000001E-5</v>
      </c>
      <c r="F8" t="s">
        <v>6</v>
      </c>
      <c r="I8" s="5" t="s">
        <v>13</v>
      </c>
      <c r="J8">
        <f>(1/6)*Z*L^3</f>
        <v>4105</v>
      </c>
    </row>
    <row r="9" spans="4:12" ht="15.6" x14ac:dyDescent="0.35">
      <c r="D9" t="s">
        <v>3</v>
      </c>
      <c r="E9" s="1">
        <v>210000000000</v>
      </c>
      <c r="F9" s="2" t="s">
        <v>4</v>
      </c>
      <c r="I9" s="3" t="s">
        <v>11</v>
      </c>
      <c r="J9">
        <f>(1/E2__I)*(_5_24__q_L_4-_1_6__Z_L_3)</f>
        <v>-2.0216262341419839E-4</v>
      </c>
    </row>
    <row r="10" spans="4:12" x14ac:dyDescent="0.3">
      <c r="D10" s="5" t="s">
        <v>12</v>
      </c>
      <c r="E10">
        <f>E2_*I</f>
        <v>10000200</v>
      </c>
    </row>
    <row r="12" spans="4:12" x14ac:dyDescent="0.3">
      <c r="D12" s="3" t="s">
        <v>7</v>
      </c>
      <c r="E12">
        <f>(E1_*A*L^2)/(E2_*I)</f>
        <v>100</v>
      </c>
      <c r="I12" s="8" t="s">
        <v>16</v>
      </c>
      <c r="J12" s="7">
        <f>_5_24__q_L_4/I</f>
        <v>43749125.017499655</v>
      </c>
    </row>
    <row r="13" spans="4:12" x14ac:dyDescent="0.3">
      <c r="I13" s="8" t="s">
        <v>19</v>
      </c>
      <c r="J13" s="7">
        <f>L*SQRT(2)/A</f>
        <v>296.97890852017957</v>
      </c>
    </row>
    <row r="14" spans="4:12" x14ac:dyDescent="0.3">
      <c r="I14" s="8" t="s">
        <v>15</v>
      </c>
      <c r="J14" s="7">
        <f>L^3/(6*I)</f>
        <v>3499.9300013999718</v>
      </c>
    </row>
    <row r="16" spans="4:12" ht="15.6" x14ac:dyDescent="0.35">
      <c r="I16" s="7" t="s">
        <v>17</v>
      </c>
      <c r="J16" s="7">
        <f>_5_24__q_L_4_I/(L__SQRT_2__A+L_3__6_I)</f>
        <v>11522.300391035636</v>
      </c>
    </row>
    <row r="17" spans="9:10" ht="15.6" x14ac:dyDescent="0.35">
      <c r="I17" s="7" t="s">
        <v>18</v>
      </c>
      <c r="J17" s="7">
        <f>NTV/SQRT(2)</f>
        <v>8147.4967413697059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_1_6__Z_L_3</vt:lpstr>
      <vt:lpstr>_5_24__q_L_4</vt:lpstr>
      <vt:lpstr>_5_24__q_L_4_I</vt:lpstr>
      <vt:lpstr>A</vt:lpstr>
      <vt:lpstr>E1_</vt:lpstr>
      <vt:lpstr>E2_</vt:lpstr>
      <vt:lpstr>E2__I</vt:lpstr>
      <vt:lpstr>I</vt:lpstr>
      <vt:lpstr>L</vt:lpstr>
      <vt:lpstr>L__SQRT_2__A</vt:lpstr>
      <vt:lpstr>L_3__6_I</vt:lpstr>
      <vt:lpstr>NTV</vt:lpstr>
      <vt:lpstr>q</vt:lpstr>
      <vt:lpstr>Z</vt:lpstr>
      <vt:lpstr>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2023-01-08T12:29:30Z</dcterms:created>
  <dcterms:modified xsi:type="dcterms:W3CDTF">2023-01-12T17:56:53Z</dcterms:modified>
</cp:coreProperties>
</file>