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cibo\SCD\SCD_Experiment\SCD Paper\"/>
    </mc:Choice>
  </mc:AlternateContent>
  <bookViews>
    <workbookView xWindow="0" yWindow="0" windowWidth="13380" windowHeight="11730"/>
  </bookViews>
  <sheets>
    <sheet name="Supplementary_2" sheetId="12" r:id="rId1"/>
  </sheets>
  <definedNames>
    <definedName name="_xlnm._FilterDatabase" localSheetId="0" hidden="1">Supplementary_2!$A$4:$X$129</definedName>
  </definedNames>
  <calcPr calcId="162913"/>
</workbook>
</file>

<file path=xl/calcChain.xml><?xml version="1.0" encoding="utf-8"?>
<calcChain xmlns="http://schemas.openxmlformats.org/spreadsheetml/2006/main">
  <c r="C133" i="12" l="1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D135" i="12" s="1"/>
  <c r="E134" i="12"/>
  <c r="E135" i="12" s="1"/>
  <c r="F134" i="12"/>
  <c r="H134" i="12"/>
  <c r="H135" i="12" s="1"/>
  <c r="I134" i="12"/>
  <c r="I135" i="12" s="1"/>
  <c r="J134" i="12"/>
  <c r="L134" i="12"/>
  <c r="M134" i="12"/>
  <c r="N134" i="12"/>
  <c r="P134" i="12"/>
  <c r="P135" i="12" s="1"/>
  <c r="Q134" i="12"/>
  <c r="L135" i="12"/>
  <c r="M135" i="12"/>
  <c r="D137" i="12"/>
  <c r="E137" i="12"/>
  <c r="H137" i="12"/>
  <c r="I137" i="12"/>
  <c r="L137" i="12"/>
  <c r="M137" i="12"/>
  <c r="P137" i="12"/>
  <c r="Q137" i="12"/>
  <c r="C138" i="12"/>
  <c r="D138" i="12"/>
  <c r="E138" i="12"/>
  <c r="G138" i="12"/>
  <c r="H138" i="12"/>
  <c r="I138" i="12"/>
  <c r="K138" i="12"/>
  <c r="L138" i="12"/>
  <c r="M138" i="12"/>
  <c r="O138" i="12"/>
  <c r="P138" i="12"/>
  <c r="Q138" i="12"/>
  <c r="Q135" i="12" l="1"/>
</calcChain>
</file>

<file path=xl/sharedStrings.xml><?xml version="1.0" encoding="utf-8"?>
<sst xmlns="http://schemas.openxmlformats.org/spreadsheetml/2006/main" count="915" uniqueCount="281">
  <si>
    <t>SCD</t>
  </si>
  <si>
    <t>-</t>
  </si>
  <si>
    <t>OTU_75</t>
  </si>
  <si>
    <t>OTU_62</t>
  </si>
  <si>
    <t>OTU_17</t>
  </si>
  <si>
    <t>OTU_109</t>
  </si>
  <si>
    <t>OTU_104</t>
  </si>
  <si>
    <t>OTU_33</t>
  </si>
  <si>
    <t>OTU_37</t>
  </si>
  <si>
    <t>OTU_52</t>
  </si>
  <si>
    <t>OTU_12</t>
  </si>
  <si>
    <t>OTU_50</t>
  </si>
  <si>
    <t>OTU_51</t>
  </si>
  <si>
    <t>OTU_55</t>
  </si>
  <si>
    <t>OTU_31</t>
  </si>
  <si>
    <t>OTU_21</t>
  </si>
  <si>
    <t>OTU_218</t>
  </si>
  <si>
    <t>OTU_26</t>
  </si>
  <si>
    <t>OTU_111</t>
  </si>
  <si>
    <t>OTU_69</t>
  </si>
  <si>
    <t>OTU_20</t>
  </si>
  <si>
    <t>OTU_19</t>
  </si>
  <si>
    <t>OTU_22</t>
  </si>
  <si>
    <t>OTU_2</t>
  </si>
  <si>
    <t>OTU_8</t>
  </si>
  <si>
    <t>OTU_35</t>
  </si>
  <si>
    <t>OTU_43</t>
  </si>
  <si>
    <t>OTU_29</t>
  </si>
  <si>
    <t>OTU_14</t>
  </si>
  <si>
    <t>OTU_54</t>
  </si>
  <si>
    <t>OTU_10</t>
  </si>
  <si>
    <t>OTU_96</t>
  </si>
  <si>
    <t>OTU_7</t>
  </si>
  <si>
    <t>OTU_13</t>
  </si>
  <si>
    <t>OTU_76</t>
  </si>
  <si>
    <t>OTU_82</t>
  </si>
  <si>
    <t>OTU_9</t>
  </si>
  <si>
    <t>OTU_38</t>
  </si>
  <si>
    <t>OTU_11</t>
  </si>
  <si>
    <t>OTU_87</t>
  </si>
  <si>
    <t>OTU_36</t>
  </si>
  <si>
    <t>OTU_101</t>
  </si>
  <si>
    <t>OTU_16</t>
  </si>
  <si>
    <t>OTU_15</t>
  </si>
  <si>
    <t>OTU_48</t>
  </si>
  <si>
    <t>OTU_84</t>
  </si>
  <si>
    <t>OTU_133</t>
  </si>
  <si>
    <t>OTU_44</t>
  </si>
  <si>
    <t>OTU_107</t>
  </si>
  <si>
    <t>OTU_61</t>
  </si>
  <si>
    <t>OTU_32</t>
  </si>
  <si>
    <t>OTU_24</t>
  </si>
  <si>
    <t>OTU_1</t>
  </si>
  <si>
    <t>OTU_5</t>
  </si>
  <si>
    <t>OTU_18</t>
  </si>
  <si>
    <t>OTU_99</t>
  </si>
  <si>
    <t>Phylum</t>
  </si>
  <si>
    <t>Class</t>
  </si>
  <si>
    <t>Order</t>
  </si>
  <si>
    <t>Genus</t>
  </si>
  <si>
    <t>Actinobacteriota</t>
  </si>
  <si>
    <t>Coriobacteriia</t>
  </si>
  <si>
    <t>Coriobacteriales</t>
  </si>
  <si>
    <t>Eggerthellaceae</t>
  </si>
  <si>
    <t>Firmicutes</t>
  </si>
  <si>
    <t>Clostridia</t>
  </si>
  <si>
    <t>Lachnospirales</t>
  </si>
  <si>
    <t>Lachnospiraceae</t>
  </si>
  <si>
    <t>Oscillospirales</t>
  </si>
  <si>
    <t>Butyricicoccaceae</t>
  </si>
  <si>
    <t>Bacteroidota</t>
  </si>
  <si>
    <t>Bacteroidia</t>
  </si>
  <si>
    <t>Bacteroidales</t>
  </si>
  <si>
    <t>Rikenellaceae</t>
  </si>
  <si>
    <t>Alistipes</t>
  </si>
  <si>
    <t>Anaerostipes</t>
  </si>
  <si>
    <t>Bacteroidaceae</t>
  </si>
  <si>
    <t>Bacteroides</t>
  </si>
  <si>
    <t>Lachnospira</t>
  </si>
  <si>
    <t>Barnesiellaceae</t>
  </si>
  <si>
    <t>Barnesiella</t>
  </si>
  <si>
    <t>Actinobacteria</t>
  </si>
  <si>
    <t>Bifidobacteriales</t>
  </si>
  <si>
    <t>Bifidobacteriaceae</t>
  </si>
  <si>
    <t>Bifidobacterium</t>
  </si>
  <si>
    <t>Desulfobacterota</t>
  </si>
  <si>
    <t>Desulfovibrionia</t>
  </si>
  <si>
    <t>Desulfovibrionales</t>
  </si>
  <si>
    <t>Desulfovibrionaceae</t>
  </si>
  <si>
    <t>Bilophila</t>
  </si>
  <si>
    <t>Blautia</t>
  </si>
  <si>
    <t>Marinifilaceae</t>
  </si>
  <si>
    <t>Butyricimonas</t>
  </si>
  <si>
    <t>Bacilli</t>
  </si>
  <si>
    <t>Erysipelotrichales</t>
  </si>
  <si>
    <t>Ruminococcaceae</t>
  </si>
  <si>
    <t>Incertae Sedis</t>
  </si>
  <si>
    <t>Lachnospiraceae FCS020 group</t>
  </si>
  <si>
    <t>Lachnoclostridium</t>
  </si>
  <si>
    <t>Coriobacteriaceae</t>
  </si>
  <si>
    <t>Collinsella</t>
  </si>
  <si>
    <t>Coprococcus</t>
  </si>
  <si>
    <t>Desulfovibrio</t>
  </si>
  <si>
    <t>Negativicutes</t>
  </si>
  <si>
    <t>Veillonellales-Selenomonadales</t>
  </si>
  <si>
    <t>Veillonellaceae</t>
  </si>
  <si>
    <t>Dialister</t>
  </si>
  <si>
    <t>Dorea</t>
  </si>
  <si>
    <t>Oscillospiraceae</t>
  </si>
  <si>
    <t>UCG-002</t>
  </si>
  <si>
    <t>Lachnospiraceae NK4A136 group</t>
  </si>
  <si>
    <t>Proteobacteria</t>
  </si>
  <si>
    <t>Gammaproteobacteria</t>
  </si>
  <si>
    <t>Enterobacterales</t>
  </si>
  <si>
    <t>Enterobacteriaceae</t>
  </si>
  <si>
    <t>Escherichia-Shigella</t>
  </si>
  <si>
    <t>Erysipelatoclostridiaceae</t>
  </si>
  <si>
    <t>Erysipelotrichaceae UCG-003</t>
  </si>
  <si>
    <t>Faecalibacterium</t>
  </si>
  <si>
    <t>Flavonifractor</t>
  </si>
  <si>
    <t>Fusicatenibacter</t>
  </si>
  <si>
    <t>Subdoligranulum</t>
  </si>
  <si>
    <t>Lachnospiraceae ND3007 group</t>
  </si>
  <si>
    <t>Megasphaera</t>
  </si>
  <si>
    <t>Burkholderiales</t>
  </si>
  <si>
    <t>Sutterellaceae</t>
  </si>
  <si>
    <t>Sutterella</t>
  </si>
  <si>
    <t>Monoglobales</t>
  </si>
  <si>
    <t>Monoglobaceae</t>
  </si>
  <si>
    <t>Monoglobus</t>
  </si>
  <si>
    <t>Atopobiaceae</t>
  </si>
  <si>
    <t>Olsenella</t>
  </si>
  <si>
    <t>Tannerellaceae</t>
  </si>
  <si>
    <t>Parabacteroides</t>
  </si>
  <si>
    <t>Prevotellaceae</t>
  </si>
  <si>
    <t>Paraprevotella</t>
  </si>
  <si>
    <t>Peptostreptococcales-Tissierellales</t>
  </si>
  <si>
    <t>Acidaminococcales</t>
  </si>
  <si>
    <t>Acidaminococcaceae</t>
  </si>
  <si>
    <t>Phascolarctobacterium</t>
  </si>
  <si>
    <t>Roseburia</t>
  </si>
  <si>
    <t>Ruminococcus</t>
  </si>
  <si>
    <t>Veillonella</t>
  </si>
  <si>
    <t>Cummulative rel.abundance</t>
  </si>
  <si>
    <t>Low abundance Faecal OTUs Captured</t>
  </si>
  <si>
    <t>Combined OTUs Isolated</t>
  </si>
  <si>
    <t xml:space="preserve">% Faecal OTUs Captured </t>
  </si>
  <si>
    <t xml:space="preserve"> Faecal OTUs Captured </t>
  </si>
  <si>
    <t>Total OTUs</t>
  </si>
  <si>
    <t>YES</t>
  </si>
  <si>
    <t>OTU_216</t>
  </si>
  <si>
    <t>OTU_212</t>
  </si>
  <si>
    <t>NO</t>
  </si>
  <si>
    <t>OTU_184</t>
  </si>
  <si>
    <t>Lachnospiraceae UCG-001</t>
  </si>
  <si>
    <t>OTU_168</t>
  </si>
  <si>
    <t>OTU_132</t>
  </si>
  <si>
    <t>Family XIII AD3011 group</t>
  </si>
  <si>
    <t>Anaerovoracaceae</t>
  </si>
  <si>
    <t>OTU_128</t>
  </si>
  <si>
    <t>Colidextribacter</t>
  </si>
  <si>
    <t>OTU_127</t>
  </si>
  <si>
    <t>Eubacterium coprostanoligenes group</t>
  </si>
  <si>
    <t>OTU_123</t>
  </si>
  <si>
    <t>Coprobacter</t>
  </si>
  <si>
    <t>OTU_121</t>
  </si>
  <si>
    <t>CAG-56</t>
  </si>
  <si>
    <t>OTU_120</t>
  </si>
  <si>
    <t>OTU_119</t>
  </si>
  <si>
    <t>OTU_118</t>
  </si>
  <si>
    <t>OTU_116</t>
  </si>
  <si>
    <t>OTU_115</t>
  </si>
  <si>
    <t>UCG-005</t>
  </si>
  <si>
    <t>OTU_112</t>
  </si>
  <si>
    <t>OTU_105</t>
  </si>
  <si>
    <t>OTU_103</t>
  </si>
  <si>
    <t>Butyricicoccus</t>
  </si>
  <si>
    <t>OTU_102</t>
  </si>
  <si>
    <t>OTU_100</t>
  </si>
  <si>
    <t>OTU_98</t>
  </si>
  <si>
    <t>Christensenellaceae R-7 group</t>
  </si>
  <si>
    <t>Christensenellaceae</t>
  </si>
  <si>
    <t>Christensenellales</t>
  </si>
  <si>
    <t>OTU_97</t>
  </si>
  <si>
    <t>Unknown Clostridia UCG-014 family</t>
  </si>
  <si>
    <t>Clostridia UCG-014</t>
  </si>
  <si>
    <t>OTU_95</t>
  </si>
  <si>
    <t>Intestinibacter</t>
  </si>
  <si>
    <t>Peptostreptococcaceae</t>
  </si>
  <si>
    <t>OTU_94</t>
  </si>
  <si>
    <t>OTU_93</t>
  </si>
  <si>
    <t>OTU_92</t>
  </si>
  <si>
    <t>OTU_91</t>
  </si>
  <si>
    <t>Lactobacillus</t>
  </si>
  <si>
    <t>Lactobacillaceae</t>
  </si>
  <si>
    <t>Lactobacillales</t>
  </si>
  <si>
    <t>OTU_90</t>
  </si>
  <si>
    <t>OTU_89</t>
  </si>
  <si>
    <t>OTU_88</t>
  </si>
  <si>
    <t>OTU_86</t>
  </si>
  <si>
    <t>Eubacterium siraeum group</t>
  </si>
  <si>
    <t>OTU_85</t>
  </si>
  <si>
    <t>Tyzzerella</t>
  </si>
  <si>
    <t>OTU_83</t>
  </si>
  <si>
    <t>Streptococcus</t>
  </si>
  <si>
    <t>Streptococcaceae</t>
  </si>
  <si>
    <t>OTU_81</t>
  </si>
  <si>
    <t>OTU_80</t>
  </si>
  <si>
    <t>OTU_79</t>
  </si>
  <si>
    <t>Coriobacteriales Incertae Sedis</t>
  </si>
  <si>
    <t>OTU_78</t>
  </si>
  <si>
    <t>Parasutterella</t>
  </si>
  <si>
    <t>OTU_77</t>
  </si>
  <si>
    <t>OTU_74</t>
  </si>
  <si>
    <t>OTU_73</t>
  </si>
  <si>
    <t>Odoribacter</t>
  </si>
  <si>
    <t>OTU_72</t>
  </si>
  <si>
    <t>OTU_71</t>
  </si>
  <si>
    <t>OTU_70</t>
  </si>
  <si>
    <t>OTU_68</t>
  </si>
  <si>
    <t>OTU_67</t>
  </si>
  <si>
    <t>OTU_66</t>
  </si>
  <si>
    <t>Eubacterium ventriosum group</t>
  </si>
  <si>
    <t>OTU_65</t>
  </si>
  <si>
    <t>NK4A214 group</t>
  </si>
  <si>
    <t>OTU_64</t>
  </si>
  <si>
    <t>OTU_63</t>
  </si>
  <si>
    <t>Ruminococcus torques group</t>
  </si>
  <si>
    <t>OTU_60</t>
  </si>
  <si>
    <t>Unknown Rhodospirillales family</t>
  </si>
  <si>
    <t>Rhodospirillales</t>
  </si>
  <si>
    <t>Alphaproteobacteria</t>
  </si>
  <si>
    <t>OTU_59</t>
  </si>
  <si>
    <t>Acidaminococcus</t>
  </si>
  <si>
    <t>OTU_58</t>
  </si>
  <si>
    <t>OTU_57</t>
  </si>
  <si>
    <t>UCG-003</t>
  </si>
  <si>
    <t>OTU_56</t>
  </si>
  <si>
    <t>Oscillibacter</t>
  </si>
  <si>
    <t>OTU_53</t>
  </si>
  <si>
    <t>OTU_49</t>
  </si>
  <si>
    <t>Eubacterium eligens group</t>
  </si>
  <si>
    <t>OTU_47</t>
  </si>
  <si>
    <t>OTU_46</t>
  </si>
  <si>
    <t>OTU_45</t>
  </si>
  <si>
    <t>OTU_42</t>
  </si>
  <si>
    <t>OTU_41</t>
  </si>
  <si>
    <t>OTU_40</t>
  </si>
  <si>
    <t>OTU_39</t>
  </si>
  <si>
    <t>OTU_34</t>
  </si>
  <si>
    <t>Eubacterium ruminantium group</t>
  </si>
  <si>
    <t>OTU_30</t>
  </si>
  <si>
    <t>OTU_28</t>
  </si>
  <si>
    <t>OTU_27</t>
  </si>
  <si>
    <t>OTU_25</t>
  </si>
  <si>
    <t>OTU_23</t>
  </si>
  <si>
    <t>Eubacterium hallii group</t>
  </si>
  <si>
    <t>OTU_6</t>
  </si>
  <si>
    <t>Prevotella</t>
  </si>
  <si>
    <t>OTU_4</t>
  </si>
  <si>
    <t>OTU_3</t>
  </si>
  <si>
    <t>Isolated?</t>
  </si>
  <si>
    <t xml:space="preserve">Family </t>
  </si>
  <si>
    <t>CAP</t>
  </si>
  <si>
    <t>Faeces</t>
  </si>
  <si>
    <t>OTUs</t>
  </si>
  <si>
    <t>No</t>
  </si>
  <si>
    <t>Taxonomy by SILVA</t>
  </si>
  <si>
    <t>SCD-2</t>
  </si>
  <si>
    <t>SCD-4</t>
  </si>
  <si>
    <t>SCD-3</t>
  </si>
  <si>
    <t>SCD-1</t>
  </si>
  <si>
    <t>Supplementary 2. 16S rRNA gene aplicon sequencing of Experiment 2</t>
  </si>
  <si>
    <t>Method: SCD = Single cell dispensing; CAP = Classical agar plate</t>
  </si>
  <si>
    <t>Cummulative rel.abundance (SCD+CAP)</t>
  </si>
  <si>
    <r>
      <rPr>
        <b/>
        <sz val="11"/>
        <color theme="1"/>
        <rFont val="Calibri"/>
        <family val="2"/>
        <scheme val="minor"/>
      </rPr>
      <t>In SCD and CAP column</t>
    </r>
    <r>
      <rPr>
        <sz val="11"/>
        <color theme="1"/>
        <rFont val="Calibri"/>
        <family val="2"/>
        <scheme val="minor"/>
      </rPr>
      <t>: 1=present, 0=absent</t>
    </r>
  </si>
  <si>
    <r>
      <rPr>
        <b/>
        <sz val="11"/>
        <color theme="1"/>
        <rFont val="Calibri"/>
        <family val="2"/>
        <scheme val="minor"/>
      </rPr>
      <t>Total OTUs</t>
    </r>
    <r>
      <rPr>
        <sz val="11"/>
        <color theme="1"/>
        <rFont val="Calibri"/>
        <family val="2"/>
        <scheme val="minor"/>
      </rPr>
      <t xml:space="preserve">: Total OTUs present at rel. abundance </t>
    </r>
    <r>
      <rPr>
        <sz val="11"/>
        <color theme="1"/>
        <rFont val="Calibri"/>
        <family val="2"/>
      </rPr>
      <t>≥</t>
    </r>
    <r>
      <rPr>
        <sz val="9.35"/>
        <color theme="1"/>
        <rFont val="Calibri"/>
        <family val="2"/>
      </rPr>
      <t xml:space="preserve"> 0.1%.</t>
    </r>
  </si>
  <si>
    <r>
      <rPr>
        <b/>
        <sz val="11"/>
        <color theme="1"/>
        <rFont val="Calibri"/>
        <family val="2"/>
        <scheme val="minor"/>
      </rPr>
      <t>Faecal OTUs captured</t>
    </r>
    <r>
      <rPr>
        <sz val="11"/>
        <color theme="1"/>
        <rFont val="Calibri"/>
        <family val="2"/>
        <scheme val="minor"/>
      </rPr>
      <t>: Number of OTUs that present at rel. abundance ≥ 0.1% in the faeces, and isolated by SCD or CAP.</t>
    </r>
  </si>
  <si>
    <r>
      <rPr>
        <b/>
        <sz val="11"/>
        <color theme="1"/>
        <rFont val="Calibri"/>
        <family val="2"/>
        <scheme val="minor"/>
      </rPr>
      <t>Low abundance faecal OTUs</t>
    </r>
    <r>
      <rPr>
        <sz val="11"/>
        <color theme="1"/>
        <rFont val="Calibri"/>
        <family val="2"/>
        <scheme val="minor"/>
      </rPr>
      <t xml:space="preserve">: Number of OTUs present at rel. abundance </t>
    </r>
    <r>
      <rPr>
        <sz val="9.35"/>
        <color theme="1"/>
        <rFont val="Calibri"/>
        <family val="2"/>
      </rPr>
      <t>less than 0.1%</t>
    </r>
  </si>
  <si>
    <r>
      <rPr>
        <b/>
        <sz val="11"/>
        <color theme="1"/>
        <rFont val="Calibri"/>
        <family val="2"/>
        <scheme val="minor"/>
      </rPr>
      <t>Cummulative rel. abundance</t>
    </r>
    <r>
      <rPr>
        <sz val="11"/>
        <color theme="1"/>
        <rFont val="Calibri"/>
        <family val="2"/>
        <scheme val="minor"/>
      </rPr>
      <t>: The sum of rel. abundance of the faecal OTUs. For SCD/CAP: counted only isolated by SCD/CAP.</t>
    </r>
  </si>
  <si>
    <r>
      <rPr>
        <b/>
        <sz val="11"/>
        <color theme="1"/>
        <rFont val="Calibri"/>
        <family val="2"/>
        <scheme val="minor"/>
      </rPr>
      <t>Isolated?</t>
    </r>
    <r>
      <rPr>
        <sz val="11"/>
        <color theme="1"/>
        <rFont val="Calibri"/>
        <family val="2"/>
        <scheme val="minor"/>
      </rPr>
      <t>: If the OTUs was captured by cultivation (SCD/CAP) across the replicates (SCD-1 to SCD-4).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</si>
</sst>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%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.35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2">
    <xf numFmtId="0" fontId="0" fillId="0" borderId="0"/>
    <xf numFmtId="43" fontId="4" fillId="0" borderId="0" applyFont="0" applyFill="0" applyBorder="0"/>
    <xf numFmtId="43" fontId="4" fillId="0" borderId="0" applyFont="0" applyFill="0" applyBorder="0"/>
    <xf numFmtId="0" fontId="4" fillId="0" borderId="0"/>
    <xf numFmtId="9" fontId="4" fillId="0" borderId="0" applyFont="0" applyFill="0" applyBorder="0"/>
    <xf numFmtId="9" fontId="4" fillId="0" borderId="0" applyFont="0" applyFill="0" applyBorder="0"/>
    <xf numFmtId="0" fontId="9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10" applyNumberFormat="0" applyAlignment="0" applyProtection="0"/>
    <xf numFmtId="0" fontId="17" fillId="6" borderId="11" applyNumberFormat="0" applyAlignment="0" applyProtection="0"/>
    <xf numFmtId="0" fontId="18" fillId="6" borderId="10" applyNumberFormat="0" applyAlignment="0" applyProtection="0"/>
    <xf numFmtId="0" fontId="19" fillId="0" borderId="12" applyNumberFormat="0" applyFill="0" applyAlignment="0" applyProtection="0"/>
    <xf numFmtId="0" fontId="20" fillId="7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15" applyNumberFormat="0" applyFill="0" applyAlignment="0" applyProtection="0"/>
    <xf numFmtId="0" fontId="2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3" fillId="32" borderId="0" applyNumberFormat="0" applyBorder="0" applyAlignment="0" applyProtection="0"/>
    <xf numFmtId="0" fontId="3" fillId="0" borderId="0"/>
    <xf numFmtId="0" fontId="3" fillId="8" borderId="14" applyNumberFormat="0" applyFont="0" applyAlignment="0" applyProtection="0"/>
    <xf numFmtId="9" fontId="3" fillId="0" borderId="0" applyFont="0" applyFill="0" applyBorder="0" applyAlignment="0" applyProtection="0"/>
    <xf numFmtId="0" fontId="3" fillId="0" borderId="0" applyProtection="0">
      <alignment horizontal="right"/>
    </xf>
    <xf numFmtId="0" fontId="2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50"/>
    <xf numFmtId="0" fontId="2" fillId="0" borderId="0" xfId="50" applyAlignment="1">
      <alignment wrapText="1"/>
    </xf>
    <xf numFmtId="0" fontId="2" fillId="0" borderId="0" xfId="50" applyAlignment="1"/>
    <xf numFmtId="0" fontId="6" fillId="0" borderId="0" xfId="50" applyFont="1"/>
    <xf numFmtId="0" fontId="2" fillId="0" borderId="0" xfId="50" applyAlignment="1">
      <alignment horizontal="left"/>
    </xf>
    <xf numFmtId="1" fontId="2" fillId="0" borderId="0" xfId="50" applyNumberFormat="1"/>
    <xf numFmtId="164" fontId="0" fillId="0" borderId="0" xfId="51" applyNumberFormat="1" applyFont="1"/>
    <xf numFmtId="164" fontId="2" fillId="0" borderId="0" xfId="50" applyNumberFormat="1"/>
    <xf numFmtId="0" fontId="24" fillId="0" borderId="0" xfId="50" applyFont="1" applyAlignment="1">
      <alignment wrapText="1"/>
    </xf>
    <xf numFmtId="164" fontId="6" fillId="33" borderId="1" xfId="50" applyNumberFormat="1" applyFont="1" applyFill="1" applyBorder="1" applyAlignment="1">
      <alignment vertical="center"/>
    </xf>
    <xf numFmtId="164" fontId="2" fillId="0" borderId="1" xfId="50" applyNumberFormat="1" applyBorder="1" applyAlignment="1">
      <alignment vertical="center"/>
    </xf>
    <xf numFmtId="164" fontId="2" fillId="0" borderId="1" xfId="50" applyNumberFormat="1" applyBorder="1" applyAlignment="1">
      <alignment horizontal="center" vertical="center"/>
    </xf>
    <xf numFmtId="1" fontId="6" fillId="0" borderId="1" xfId="50" applyNumberFormat="1" applyFont="1" applyBorder="1" applyAlignment="1">
      <alignment horizontal="center" vertical="center"/>
    </xf>
    <xf numFmtId="0" fontId="2" fillId="0" borderId="1" xfId="50" applyBorder="1" applyAlignment="1">
      <alignment horizontal="center" vertical="center"/>
    </xf>
    <xf numFmtId="1" fontId="2" fillId="0" borderId="1" xfId="50" applyNumberFormat="1" applyBorder="1" applyAlignment="1">
      <alignment horizontal="center" vertical="center"/>
    </xf>
    <xf numFmtId="1" fontId="6" fillId="33" borderId="1" xfId="50" applyNumberFormat="1" applyFont="1" applyFill="1" applyBorder="1" applyAlignment="1">
      <alignment horizontal="center" vertical="center"/>
    </xf>
    <xf numFmtId="1" fontId="6" fillId="33" borderId="4" xfId="50" applyNumberFormat="1" applyFont="1" applyFill="1" applyBorder="1" applyAlignment="1">
      <alignment horizontal="center" vertical="center"/>
    </xf>
    <xf numFmtId="165" fontId="0" fillId="0" borderId="0" xfId="51" applyNumberFormat="1" applyFont="1"/>
    <xf numFmtId="165" fontId="2" fillId="0" borderId="0" xfId="50" applyNumberFormat="1"/>
    <xf numFmtId="0" fontId="24" fillId="0" borderId="0" xfId="50" applyFont="1" applyAlignment="1">
      <alignment vertical="center" wrapText="1"/>
    </xf>
    <xf numFmtId="9" fontId="0" fillId="0" borderId="1" xfId="51" applyFont="1" applyBorder="1" applyAlignment="1">
      <alignment horizontal="center" vertical="center"/>
    </xf>
    <xf numFmtId="1" fontId="6" fillId="34" borderId="1" xfId="50" applyNumberFormat="1" applyFont="1" applyFill="1" applyBorder="1" applyAlignment="1">
      <alignment horizontal="center" vertical="center"/>
    </xf>
    <xf numFmtId="2" fontId="2" fillId="0" borderId="0" xfId="50" applyNumberFormat="1"/>
    <xf numFmtId="2" fontId="6" fillId="0" borderId="0" xfId="50" applyNumberFormat="1" applyFont="1"/>
    <xf numFmtId="0" fontId="2" fillId="35" borderId="1" xfId="50" applyFill="1" applyBorder="1"/>
    <xf numFmtId="0" fontId="25" fillId="0" borderId="1" xfId="50" applyFont="1" applyBorder="1"/>
    <xf numFmtId="0" fontId="2" fillId="0" borderId="1" xfId="50" applyBorder="1"/>
    <xf numFmtId="0" fontId="2" fillId="0" borderId="6" xfId="50" applyBorder="1"/>
    <xf numFmtId="1" fontId="26" fillId="0" borderId="1" xfId="50" applyNumberFormat="1" applyFont="1" applyBorder="1"/>
    <xf numFmtId="2" fontId="6" fillId="0" borderId="1" xfId="50" applyNumberFormat="1" applyFont="1" applyBorder="1"/>
    <xf numFmtId="2" fontId="2" fillId="0" borderId="6" xfId="50" applyNumberFormat="1" applyBorder="1"/>
    <xf numFmtId="0" fontId="2" fillId="0" borderId="1" xfId="50" applyBorder="1" applyAlignment="1">
      <alignment horizontal="left"/>
    </xf>
    <xf numFmtId="0" fontId="2" fillId="0" borderId="0" xfId="50" applyBorder="1"/>
    <xf numFmtId="2" fontId="2" fillId="0" borderId="0" xfId="50" applyNumberFormat="1" applyBorder="1"/>
    <xf numFmtId="0" fontId="6" fillId="36" borderId="1" xfId="50" applyFont="1" applyFill="1" applyBorder="1"/>
    <xf numFmtId="0" fontId="25" fillId="0" borderId="1" xfId="50" applyFont="1" applyBorder="1" applyAlignment="1"/>
    <xf numFmtId="0" fontId="6" fillId="36" borderId="16" xfId="50" applyFont="1" applyFill="1" applyBorder="1"/>
    <xf numFmtId="0" fontId="25" fillId="0" borderId="16" xfId="50" applyFont="1" applyBorder="1"/>
    <xf numFmtId="0" fontId="6" fillId="0" borderId="1" xfId="50" applyFont="1" applyBorder="1"/>
    <xf numFmtId="0" fontId="7" fillId="0" borderId="0" xfId="50" applyFont="1" applyAlignment="1">
      <alignment vertical="top"/>
    </xf>
    <xf numFmtId="0" fontId="7" fillId="0" borderId="1" xfId="50" applyFont="1" applyBorder="1" applyAlignment="1">
      <alignment vertical="top"/>
    </xf>
    <xf numFmtId="0" fontId="7" fillId="0" borderId="5" xfId="50" applyFont="1" applyBorder="1" applyAlignment="1">
      <alignment vertical="top"/>
    </xf>
    <xf numFmtId="0" fontId="8" fillId="0" borderId="1" xfId="50" applyFont="1" applyBorder="1" applyAlignment="1">
      <alignment vertical="top"/>
    </xf>
    <xf numFmtId="0" fontId="7" fillId="0" borderId="1" xfId="50" applyFont="1" applyBorder="1" applyAlignment="1">
      <alignment horizontal="left" vertical="top"/>
    </xf>
    <xf numFmtId="0" fontId="5" fillId="0" borderId="1" xfId="50" applyFont="1" applyBorder="1"/>
    <xf numFmtId="0" fontId="5" fillId="37" borderId="2" xfId="50" applyFont="1" applyFill="1" applyBorder="1" applyAlignment="1">
      <alignment horizontal="center"/>
    </xf>
    <xf numFmtId="0" fontId="5" fillId="37" borderId="3" xfId="50" applyFont="1" applyFill="1" applyBorder="1" applyAlignment="1">
      <alignment horizontal="center"/>
    </xf>
    <xf numFmtId="0" fontId="5" fillId="37" borderId="4" xfId="50" applyFont="1" applyFill="1" applyBorder="1" applyAlignment="1">
      <alignment horizontal="center"/>
    </xf>
    <xf numFmtId="0" fontId="2" fillId="0" borderId="0" xfId="50" applyAlignment="1">
      <alignment horizontal="center" wrapText="1"/>
    </xf>
    <xf numFmtId="0" fontId="7" fillId="0" borderId="1" xfId="50" applyFont="1" applyBorder="1" applyAlignment="1">
      <alignment horizontal="center"/>
    </xf>
    <xf numFmtId="0" fontId="7" fillId="0" borderId="2" xfId="50" applyFont="1" applyBorder="1" applyAlignment="1">
      <alignment horizontal="left" vertical="center" wrapText="1"/>
    </xf>
    <xf numFmtId="0" fontId="7" fillId="0" borderId="3" xfId="50" applyFont="1" applyBorder="1" applyAlignment="1">
      <alignment horizontal="left" vertical="center" wrapText="1"/>
    </xf>
    <xf numFmtId="0" fontId="7" fillId="0" borderId="4" xfId="50" applyFont="1" applyBorder="1" applyAlignment="1">
      <alignment horizontal="left" vertical="center" wrapText="1"/>
    </xf>
    <xf numFmtId="1" fontId="2" fillId="0" borderId="2" xfId="50" applyNumberFormat="1" applyBorder="1" applyAlignment="1">
      <alignment horizontal="center" vertical="center"/>
    </xf>
    <xf numFmtId="1" fontId="2" fillId="0" borderId="4" xfId="50" applyNumberFormat="1" applyBorder="1" applyAlignment="1">
      <alignment horizontal="center" vertical="center"/>
    </xf>
    <xf numFmtId="0" fontId="2" fillId="0" borderId="2" xfId="50" applyBorder="1" applyAlignment="1">
      <alignment horizontal="center"/>
    </xf>
    <xf numFmtId="0" fontId="2" fillId="0" borderId="4" xfId="50" applyBorder="1" applyAlignment="1">
      <alignment horizontal="center"/>
    </xf>
    <xf numFmtId="0" fontId="5" fillId="37" borderId="1" xfId="50" applyFont="1" applyFill="1" applyBorder="1" applyAlignment="1">
      <alignment horizontal="center"/>
    </xf>
    <xf numFmtId="0" fontId="7" fillId="0" borderId="2" xfId="50" applyFont="1" applyBorder="1" applyAlignment="1">
      <alignment horizontal="center" vertical="center" wrapText="1"/>
    </xf>
    <xf numFmtId="0" fontId="7" fillId="0" borderId="3" xfId="50" applyFont="1" applyBorder="1" applyAlignment="1">
      <alignment horizontal="center" vertical="center" wrapText="1"/>
    </xf>
    <xf numFmtId="0" fontId="7" fillId="0" borderId="1" xfId="50" applyFont="1" applyBorder="1" applyAlignment="1">
      <alignment horizontal="center" vertical="center" wrapText="1"/>
    </xf>
    <xf numFmtId="164" fontId="2" fillId="0" borderId="2" xfId="50" applyNumberFormat="1" applyBorder="1" applyAlignment="1">
      <alignment horizontal="center" vertical="center"/>
    </xf>
    <xf numFmtId="164" fontId="2" fillId="0" borderId="4" xfId="50" applyNumberFormat="1" applyBorder="1" applyAlignment="1">
      <alignment horizontal="center" vertical="center"/>
    </xf>
    <xf numFmtId="0" fontId="7" fillId="0" borderId="1" xfId="50" applyFont="1" applyBorder="1" applyAlignment="1">
      <alignment horizontal="center" wrapText="1"/>
    </xf>
    <xf numFmtId="0" fontId="7" fillId="0" borderId="1" xfId="50" applyFont="1" applyBorder="1" applyAlignment="1">
      <alignment horizontal="left" vertical="center" wrapText="1"/>
    </xf>
    <xf numFmtId="0" fontId="1" fillId="0" borderId="0" xfId="50" applyFont="1" applyAlignment="1">
      <alignment horizontal="left"/>
    </xf>
    <xf numFmtId="0" fontId="29" fillId="0" borderId="0" xfId="50" applyFont="1" applyAlignment="1">
      <alignment horizontal="left"/>
    </xf>
    <xf numFmtId="0" fontId="28" fillId="0" borderId="6" xfId="50" applyFont="1" applyBorder="1" applyAlignment="1">
      <alignment horizontal="left"/>
    </xf>
    <xf numFmtId="0" fontId="2" fillId="0" borderId="0" xfId="50" applyAlignment="1">
      <alignment horizontal="left"/>
    </xf>
    <xf numFmtId="0" fontId="2" fillId="38" borderId="1" xfId="50" applyFill="1" applyBorder="1"/>
  </cellXfs>
  <cellStyles count="52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 2" xfId="1"/>
    <cellStyle name="Comma 3" xfId="2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iTOLnormal" xfId="49"/>
    <cellStyle name="Linked Cell" xfId="17" builtinId="24" customBuiltin="1"/>
    <cellStyle name="Neutral" xfId="13" builtinId="28" customBuiltin="1"/>
    <cellStyle name="Normal" xfId="0" builtinId="0"/>
    <cellStyle name="Normal 2" xfId="3"/>
    <cellStyle name="Normal 3" xfId="46"/>
    <cellStyle name="Normal 4" xfId="50"/>
    <cellStyle name="Note 2" xfId="47"/>
    <cellStyle name="Output" xfId="15" builtinId="21" customBuiltin="1"/>
    <cellStyle name="Percent 2" xfId="4"/>
    <cellStyle name="Percent 3" xfId="5"/>
    <cellStyle name="Percent 4" xfId="48"/>
    <cellStyle name="Percent 5" xfId="51"/>
    <cellStyle name="Title" xfId="6" builtinId="15" customBuiltin="1"/>
    <cellStyle name="Total" xfId="21" builtinId="25" customBuiltin="1"/>
    <cellStyle name="Warning Text" xfId="19" builtinId="11" customBuiltin="1"/>
  </cellStyles>
  <dxfs count="10"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tabSelected="1" zoomScale="85" zoomScaleNormal="85" workbookViewId="0">
      <pane xSplit="2" ySplit="4" topLeftCell="C134" activePane="bottomRight" state="frozen"/>
      <selection pane="topRight" activeCell="C1" sqref="C1"/>
      <selection pane="bottomLeft" activeCell="A3" sqref="A3"/>
      <selection pane="bottomRight" activeCell="S147" sqref="S147"/>
    </sheetView>
  </sheetViews>
  <sheetFormatPr defaultRowHeight="15" x14ac:dyDescent="0.25"/>
  <cols>
    <col min="1" max="1" width="6.5703125" style="5" customWidth="1"/>
    <col min="2" max="2" width="14.28515625" style="1" customWidth="1"/>
    <col min="3" max="3" width="13.42578125" style="4" customWidth="1"/>
    <col min="4" max="4" width="8.140625" style="1" customWidth="1"/>
    <col min="5" max="5" width="4.85546875" style="1" customWidth="1"/>
    <col min="6" max="6" width="1.42578125" style="1" customWidth="1"/>
    <col min="7" max="7" width="13.42578125" style="4" customWidth="1"/>
    <col min="8" max="8" width="8.5703125" style="1" customWidth="1"/>
    <col min="9" max="9" width="6.140625" style="1" customWidth="1"/>
    <col min="10" max="10" width="1.42578125" style="1" customWidth="1"/>
    <col min="11" max="11" width="13.42578125" style="4" customWidth="1"/>
    <col min="12" max="12" width="10.28515625" style="1" customWidth="1"/>
    <col min="13" max="13" width="5.85546875" style="1" customWidth="1"/>
    <col min="14" max="14" width="1.42578125" style="1" customWidth="1"/>
    <col min="15" max="15" width="13.42578125" style="4" customWidth="1"/>
    <col min="16" max="16" width="14" style="1" customWidth="1"/>
    <col min="17" max="17" width="6.7109375" style="1" customWidth="1"/>
    <col min="18" max="18" width="1.42578125" style="1" customWidth="1"/>
    <col min="19" max="21" width="28.42578125" style="1" customWidth="1"/>
    <col min="22" max="22" width="28.42578125" style="3" customWidth="1"/>
    <col min="23" max="23" width="32.5703125" style="2" customWidth="1"/>
    <col min="24" max="24" width="12.5703125" style="1" customWidth="1"/>
    <col min="25" max="16384" width="9.140625" style="1"/>
  </cols>
  <sheetData>
    <row r="1" spans="1:24" ht="30.75" customHeight="1" x14ac:dyDescent="0.45">
      <c r="A1" s="67" t="s">
        <v>272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25.5" customHeight="1" x14ac:dyDescent="0.3">
      <c r="A2" s="68" t="s">
        <v>273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1:24" ht="18.75" x14ac:dyDescent="0.3">
      <c r="A3" s="56"/>
      <c r="B3" s="57"/>
      <c r="C3" s="58" t="s">
        <v>271</v>
      </c>
      <c r="D3" s="58"/>
      <c r="E3" s="58"/>
      <c r="F3" s="45"/>
      <c r="G3" s="58" t="s">
        <v>270</v>
      </c>
      <c r="H3" s="58"/>
      <c r="I3" s="58"/>
      <c r="J3" s="45"/>
      <c r="K3" s="58" t="s">
        <v>269</v>
      </c>
      <c r="L3" s="58"/>
      <c r="M3" s="58"/>
      <c r="N3" s="45"/>
      <c r="O3" s="58" t="s">
        <v>268</v>
      </c>
      <c r="P3" s="58"/>
      <c r="Q3" s="58"/>
      <c r="R3" s="45"/>
      <c r="S3" s="46" t="s">
        <v>267</v>
      </c>
      <c r="T3" s="47"/>
      <c r="U3" s="47"/>
      <c r="V3" s="47"/>
      <c r="W3" s="48"/>
      <c r="X3" s="70"/>
    </row>
    <row r="4" spans="1:24" s="40" customFormat="1" ht="27.75" customHeight="1" x14ac:dyDescent="0.25">
      <c r="A4" s="44" t="s">
        <v>266</v>
      </c>
      <c r="B4" s="41" t="s">
        <v>265</v>
      </c>
      <c r="C4" s="43" t="s">
        <v>264</v>
      </c>
      <c r="D4" s="41" t="s">
        <v>0</v>
      </c>
      <c r="E4" s="41" t="s">
        <v>263</v>
      </c>
      <c r="F4" s="42"/>
      <c r="G4" s="43" t="s">
        <v>264</v>
      </c>
      <c r="H4" s="41" t="s">
        <v>0</v>
      </c>
      <c r="I4" s="41" t="s">
        <v>263</v>
      </c>
      <c r="J4" s="42"/>
      <c r="K4" s="43" t="s">
        <v>264</v>
      </c>
      <c r="L4" s="41" t="s">
        <v>0</v>
      </c>
      <c r="M4" s="41" t="s">
        <v>263</v>
      </c>
      <c r="N4" s="42"/>
      <c r="O4" s="43" t="s">
        <v>264</v>
      </c>
      <c r="P4" s="41" t="s">
        <v>0</v>
      </c>
      <c r="Q4" s="41" t="s">
        <v>263</v>
      </c>
      <c r="R4" s="42"/>
      <c r="S4" s="40" t="s">
        <v>56</v>
      </c>
      <c r="T4" s="40" t="s">
        <v>57</v>
      </c>
      <c r="U4" s="41" t="s">
        <v>58</v>
      </c>
      <c r="V4" s="41" t="s">
        <v>262</v>
      </c>
      <c r="W4" s="41" t="s">
        <v>59</v>
      </c>
      <c r="X4" s="41" t="s">
        <v>261</v>
      </c>
    </row>
    <row r="5" spans="1:24" ht="14.45" customHeight="1" x14ac:dyDescent="0.25">
      <c r="A5" s="32">
        <v>1</v>
      </c>
      <c r="B5" s="27" t="s">
        <v>52</v>
      </c>
      <c r="C5" s="30">
        <v>3.9651464181326901</v>
      </c>
      <c r="D5" s="29">
        <v>1</v>
      </c>
      <c r="E5" s="29">
        <v>0</v>
      </c>
      <c r="F5" s="34"/>
      <c r="G5" s="30">
        <v>13.2091046038919</v>
      </c>
      <c r="H5" s="29">
        <v>1</v>
      </c>
      <c r="I5" s="29">
        <v>1</v>
      </c>
      <c r="J5" s="34"/>
      <c r="K5" s="30">
        <v>11.5716204664794</v>
      </c>
      <c r="L5" s="29">
        <v>1</v>
      </c>
      <c r="M5" s="29">
        <v>1</v>
      </c>
      <c r="N5" s="34"/>
      <c r="O5" s="30">
        <v>21.913436812591002</v>
      </c>
      <c r="P5" s="29">
        <v>1</v>
      </c>
      <c r="Q5" s="29">
        <v>1</v>
      </c>
      <c r="R5" s="33"/>
      <c r="S5" s="1" t="s">
        <v>70</v>
      </c>
      <c r="T5" s="1" t="s">
        <v>71</v>
      </c>
      <c r="U5" s="26" t="s">
        <v>72</v>
      </c>
      <c r="V5" s="26" t="s">
        <v>76</v>
      </c>
      <c r="W5" s="26" t="s">
        <v>77</v>
      </c>
      <c r="X5" s="25" t="s">
        <v>149</v>
      </c>
    </row>
    <row r="6" spans="1:24" ht="14.45" customHeight="1" x14ac:dyDescent="0.25">
      <c r="A6" s="32">
        <v>2</v>
      </c>
      <c r="B6" s="27" t="s">
        <v>23</v>
      </c>
      <c r="C6" s="30">
        <v>2.3437930844317001</v>
      </c>
      <c r="D6" s="29">
        <v>0</v>
      </c>
      <c r="E6" s="29">
        <v>0</v>
      </c>
      <c r="F6" s="34"/>
      <c r="G6" s="30">
        <v>3.0355558307022399</v>
      </c>
      <c r="H6" s="29">
        <v>1</v>
      </c>
      <c r="I6" s="29">
        <v>0</v>
      </c>
      <c r="J6" s="34"/>
      <c r="K6" s="30">
        <v>4.8846012944193402E-3</v>
      </c>
      <c r="L6" s="29">
        <v>0</v>
      </c>
      <c r="M6" s="29">
        <v>0</v>
      </c>
      <c r="N6" s="34"/>
      <c r="O6" s="30">
        <v>18.260680980264599</v>
      </c>
      <c r="P6" s="29">
        <v>0</v>
      </c>
      <c r="Q6" s="29">
        <v>1</v>
      </c>
      <c r="R6" s="33"/>
      <c r="S6" s="1" t="s">
        <v>70</v>
      </c>
      <c r="T6" s="1" t="s">
        <v>71</v>
      </c>
      <c r="U6" s="26" t="s">
        <v>72</v>
      </c>
      <c r="V6" s="26" t="s">
        <v>76</v>
      </c>
      <c r="W6" s="26" t="s">
        <v>77</v>
      </c>
      <c r="X6" s="25" t="s">
        <v>149</v>
      </c>
    </row>
    <row r="7" spans="1:24" ht="14.45" customHeight="1" x14ac:dyDescent="0.25">
      <c r="A7" s="32">
        <v>3</v>
      </c>
      <c r="B7" s="27" t="s">
        <v>260</v>
      </c>
      <c r="C7" s="30">
        <v>0.90994319748524799</v>
      </c>
      <c r="D7" s="29">
        <v>0</v>
      </c>
      <c r="E7" s="29">
        <v>0</v>
      </c>
      <c r="F7" s="34"/>
      <c r="G7" s="30">
        <v>0.60050764563858094</v>
      </c>
      <c r="H7" s="29">
        <v>0</v>
      </c>
      <c r="I7" s="29">
        <v>0</v>
      </c>
      <c r="J7" s="34"/>
      <c r="K7" s="30">
        <v>10.997679814385201</v>
      </c>
      <c r="L7" s="29">
        <v>0</v>
      </c>
      <c r="M7" s="29">
        <v>0</v>
      </c>
      <c r="N7" s="34"/>
      <c r="O7" s="30">
        <v>0.99141803761192204</v>
      </c>
      <c r="P7" s="29">
        <v>0</v>
      </c>
      <c r="Q7" s="29">
        <v>0</v>
      </c>
      <c r="R7" s="33"/>
      <c r="S7" s="33" t="s">
        <v>64</v>
      </c>
      <c r="T7" s="33" t="s">
        <v>65</v>
      </c>
      <c r="U7" s="26" t="s">
        <v>68</v>
      </c>
      <c r="V7" s="26" t="s">
        <v>95</v>
      </c>
      <c r="W7" s="26" t="s">
        <v>121</v>
      </c>
      <c r="X7" s="35" t="s">
        <v>152</v>
      </c>
    </row>
    <row r="8" spans="1:24" ht="14.45" customHeight="1" x14ac:dyDescent="0.25">
      <c r="A8" s="32">
        <v>4</v>
      </c>
      <c r="B8" s="27" t="s">
        <v>259</v>
      </c>
      <c r="C8" s="30">
        <v>24.805603044173601</v>
      </c>
      <c r="D8" s="29">
        <v>0</v>
      </c>
      <c r="E8" s="29">
        <v>0</v>
      </c>
      <c r="F8" s="34"/>
      <c r="G8" s="30">
        <v>8.2544006273344503E-3</v>
      </c>
      <c r="H8" s="29">
        <v>0</v>
      </c>
      <c r="I8" s="29">
        <v>0</v>
      </c>
      <c r="J8" s="34"/>
      <c r="K8" s="30">
        <v>4.8846012944193402E-3</v>
      </c>
      <c r="L8" s="29">
        <v>0</v>
      </c>
      <c r="M8" s="29">
        <v>0</v>
      </c>
      <c r="N8" s="34"/>
      <c r="O8" s="30">
        <v>0</v>
      </c>
      <c r="P8" s="29">
        <v>0</v>
      </c>
      <c r="Q8" s="29">
        <v>0</v>
      </c>
      <c r="R8" s="33"/>
      <c r="S8" s="33" t="s">
        <v>70</v>
      </c>
      <c r="T8" s="33" t="s">
        <v>71</v>
      </c>
      <c r="U8" s="26" t="s">
        <v>72</v>
      </c>
      <c r="V8" s="26" t="s">
        <v>134</v>
      </c>
      <c r="W8" s="26" t="s">
        <v>258</v>
      </c>
      <c r="X8" s="35" t="s">
        <v>152</v>
      </c>
    </row>
    <row r="9" spans="1:24" ht="14.45" customHeight="1" x14ac:dyDescent="0.25">
      <c r="A9" s="32">
        <v>5</v>
      </c>
      <c r="B9" s="27" t="s">
        <v>53</v>
      </c>
      <c r="C9" s="30">
        <v>24.937958418353301</v>
      </c>
      <c r="D9" s="29">
        <v>0</v>
      </c>
      <c r="E9" s="29">
        <v>0</v>
      </c>
      <c r="F9" s="34"/>
      <c r="G9" s="30">
        <v>11.122804845333199</v>
      </c>
      <c r="H9" s="29">
        <v>1</v>
      </c>
      <c r="I9" s="29">
        <v>1</v>
      </c>
      <c r="J9" s="34"/>
      <c r="K9" s="30">
        <v>9.7692025888386907E-3</v>
      </c>
      <c r="L9" s="29">
        <v>0</v>
      </c>
      <c r="M9" s="29">
        <v>0</v>
      </c>
      <c r="N9" s="34"/>
      <c r="O9" s="30">
        <v>1.2392725470149E-2</v>
      </c>
      <c r="P9" s="29">
        <v>0</v>
      </c>
      <c r="Q9" s="29">
        <v>0</v>
      </c>
      <c r="R9" s="33"/>
      <c r="S9" s="1" t="s">
        <v>70</v>
      </c>
      <c r="T9" s="1" t="s">
        <v>71</v>
      </c>
      <c r="U9" s="26" t="s">
        <v>72</v>
      </c>
      <c r="V9" s="26" t="s">
        <v>134</v>
      </c>
      <c r="W9" s="26" t="s">
        <v>258</v>
      </c>
      <c r="X9" s="25" t="s">
        <v>149</v>
      </c>
    </row>
    <row r="10" spans="1:24" ht="14.45" customHeight="1" x14ac:dyDescent="0.25">
      <c r="A10" s="32">
        <v>6</v>
      </c>
      <c r="B10" s="27" t="s">
        <v>257</v>
      </c>
      <c r="C10" s="30">
        <v>2.7132851706832799</v>
      </c>
      <c r="D10" s="29">
        <v>1</v>
      </c>
      <c r="E10" s="29">
        <v>1</v>
      </c>
      <c r="F10" s="34"/>
      <c r="G10" s="30">
        <v>4.1106915124125596</v>
      </c>
      <c r="H10" s="29">
        <v>1</v>
      </c>
      <c r="I10" s="29">
        <v>1</v>
      </c>
      <c r="J10" s="34"/>
      <c r="K10" s="30">
        <v>9.61289534741727</v>
      </c>
      <c r="L10" s="29">
        <v>1</v>
      </c>
      <c r="M10" s="29">
        <v>1</v>
      </c>
      <c r="N10" s="34"/>
      <c r="O10" s="30">
        <v>0.743563528208941</v>
      </c>
      <c r="P10" s="29">
        <v>1</v>
      </c>
      <c r="Q10" s="29">
        <v>1</v>
      </c>
      <c r="R10" s="33"/>
      <c r="S10" s="1" t="s">
        <v>64</v>
      </c>
      <c r="T10" s="1" t="s">
        <v>65</v>
      </c>
      <c r="U10" s="26" t="s">
        <v>66</v>
      </c>
      <c r="V10" s="26" t="s">
        <v>67</v>
      </c>
      <c r="W10" s="36" t="s">
        <v>1</v>
      </c>
      <c r="X10" s="25" t="s">
        <v>149</v>
      </c>
    </row>
    <row r="11" spans="1:24" ht="14.45" customHeight="1" x14ac:dyDescent="0.25">
      <c r="A11" s="32">
        <v>7</v>
      </c>
      <c r="B11" s="27" t="s">
        <v>32</v>
      </c>
      <c r="C11" s="30">
        <v>0.54596591849114895</v>
      </c>
      <c r="D11" s="29">
        <v>1</v>
      </c>
      <c r="E11" s="29">
        <v>1</v>
      </c>
      <c r="F11" s="34"/>
      <c r="G11" s="30">
        <v>2.3463133783198198</v>
      </c>
      <c r="H11" s="29">
        <v>1</v>
      </c>
      <c r="I11" s="29">
        <v>0</v>
      </c>
      <c r="J11" s="34"/>
      <c r="K11" s="30">
        <v>4.8797166931249203</v>
      </c>
      <c r="L11" s="29">
        <v>0</v>
      </c>
      <c r="M11" s="29">
        <v>1</v>
      </c>
      <c r="N11" s="34"/>
      <c r="O11" s="30">
        <v>3.0981813675372599E-3</v>
      </c>
      <c r="P11" s="29">
        <v>0</v>
      </c>
      <c r="Q11" s="29">
        <v>0</v>
      </c>
      <c r="R11" s="33"/>
      <c r="S11" s="1" t="s">
        <v>60</v>
      </c>
      <c r="T11" s="1" t="s">
        <v>61</v>
      </c>
      <c r="U11" s="26" t="s">
        <v>62</v>
      </c>
      <c r="V11" s="26" t="s">
        <v>99</v>
      </c>
      <c r="W11" s="26" t="s">
        <v>100</v>
      </c>
      <c r="X11" s="25" t="s">
        <v>149</v>
      </c>
    </row>
    <row r="12" spans="1:24" ht="14.45" customHeight="1" x14ac:dyDescent="0.25">
      <c r="A12" s="32">
        <v>8</v>
      </c>
      <c r="B12" s="27" t="s">
        <v>24</v>
      </c>
      <c r="C12" s="30">
        <v>1.1856835603595699</v>
      </c>
      <c r="D12" s="29">
        <v>1</v>
      </c>
      <c r="E12" s="29">
        <v>0</v>
      </c>
      <c r="F12" s="34"/>
      <c r="G12" s="30">
        <v>0.67273365112775796</v>
      </c>
      <c r="H12" s="29">
        <v>1</v>
      </c>
      <c r="I12" s="29">
        <v>0</v>
      </c>
      <c r="J12" s="34"/>
      <c r="K12" s="30">
        <v>6.5624618390523901</v>
      </c>
      <c r="L12" s="29">
        <v>1</v>
      </c>
      <c r="M12" s="29">
        <v>1</v>
      </c>
      <c r="N12" s="34"/>
      <c r="O12" s="30">
        <v>0.55457446478916905</v>
      </c>
      <c r="P12" s="29">
        <v>0</v>
      </c>
      <c r="Q12" s="29">
        <v>0</v>
      </c>
      <c r="R12" s="33"/>
      <c r="S12" s="1" t="s">
        <v>70</v>
      </c>
      <c r="T12" s="1" t="s">
        <v>71</v>
      </c>
      <c r="U12" s="26" t="s">
        <v>72</v>
      </c>
      <c r="V12" s="26" t="s">
        <v>76</v>
      </c>
      <c r="W12" s="26" t="s">
        <v>77</v>
      </c>
      <c r="X12" s="25" t="s">
        <v>149</v>
      </c>
    </row>
    <row r="13" spans="1:24" ht="14.45" customHeight="1" x14ac:dyDescent="0.25">
      <c r="A13" s="32">
        <v>9</v>
      </c>
      <c r="B13" s="27" t="s">
        <v>36</v>
      </c>
      <c r="C13" s="30">
        <v>0</v>
      </c>
      <c r="D13" s="29">
        <v>0</v>
      </c>
      <c r="E13" s="29">
        <v>0</v>
      </c>
      <c r="F13" s="34"/>
      <c r="G13" s="30">
        <v>5.1259827895746897</v>
      </c>
      <c r="H13" s="29">
        <v>0</v>
      </c>
      <c r="I13" s="29">
        <v>1</v>
      </c>
      <c r="J13" s="34"/>
      <c r="K13" s="30">
        <v>1.75601416534375</v>
      </c>
      <c r="L13" s="29">
        <v>0</v>
      </c>
      <c r="M13" s="29">
        <v>1</v>
      </c>
      <c r="N13" s="34"/>
      <c r="O13" s="30">
        <v>0</v>
      </c>
      <c r="P13" s="29">
        <v>0</v>
      </c>
      <c r="Q13" s="29">
        <v>0</v>
      </c>
      <c r="R13" s="33"/>
      <c r="S13" s="1" t="s">
        <v>64</v>
      </c>
      <c r="T13" s="1" t="s">
        <v>103</v>
      </c>
      <c r="U13" s="26" t="s">
        <v>104</v>
      </c>
      <c r="V13" s="26" t="s">
        <v>105</v>
      </c>
      <c r="W13" s="26" t="s">
        <v>106</v>
      </c>
      <c r="X13" s="25" t="s">
        <v>149</v>
      </c>
    </row>
    <row r="14" spans="1:24" ht="14.45" customHeight="1" x14ac:dyDescent="0.25">
      <c r="A14" s="32">
        <v>10</v>
      </c>
      <c r="B14" s="27" t="s">
        <v>30</v>
      </c>
      <c r="C14" s="30">
        <v>2.1397452159046999</v>
      </c>
      <c r="D14" s="29">
        <v>0</v>
      </c>
      <c r="E14" s="29">
        <v>0</v>
      </c>
      <c r="F14" s="34"/>
      <c r="G14" s="30">
        <v>3.2914422501496099</v>
      </c>
      <c r="H14" s="29">
        <v>1</v>
      </c>
      <c r="I14" s="29">
        <v>1</v>
      </c>
      <c r="J14" s="34"/>
      <c r="K14" s="30">
        <v>1.7975332763463201</v>
      </c>
      <c r="L14" s="29">
        <v>0</v>
      </c>
      <c r="M14" s="29">
        <v>0</v>
      </c>
      <c r="N14" s="34"/>
      <c r="O14" s="30">
        <v>0.96353440530408696</v>
      </c>
      <c r="P14" s="29">
        <v>1</v>
      </c>
      <c r="Q14" s="29">
        <v>1</v>
      </c>
      <c r="R14" s="33"/>
      <c r="S14" s="1" t="s">
        <v>64</v>
      </c>
      <c r="T14" s="1" t="s">
        <v>65</v>
      </c>
      <c r="U14" s="26" t="s">
        <v>66</v>
      </c>
      <c r="V14" s="26" t="s">
        <v>67</v>
      </c>
      <c r="W14" s="26" t="s">
        <v>90</v>
      </c>
      <c r="X14" s="25" t="s">
        <v>149</v>
      </c>
    </row>
    <row r="15" spans="1:24" ht="14.45" customHeight="1" x14ac:dyDescent="0.25">
      <c r="A15" s="32">
        <v>11</v>
      </c>
      <c r="B15" s="27" t="s">
        <v>38</v>
      </c>
      <c r="C15" s="30">
        <v>0.810676666850494</v>
      </c>
      <c r="D15" s="29">
        <v>0</v>
      </c>
      <c r="E15" s="29">
        <v>0</v>
      </c>
      <c r="F15" s="34"/>
      <c r="G15" s="30">
        <v>3.7557522854371701</v>
      </c>
      <c r="H15" s="29">
        <v>1</v>
      </c>
      <c r="I15" s="29">
        <v>1</v>
      </c>
      <c r="J15" s="34"/>
      <c r="K15" s="30">
        <v>1.1332275003052901</v>
      </c>
      <c r="L15" s="29">
        <v>0</v>
      </c>
      <c r="M15" s="29">
        <v>0</v>
      </c>
      <c r="N15" s="34"/>
      <c r="O15" s="30">
        <v>0.54527992068655695</v>
      </c>
      <c r="P15" s="29">
        <v>0</v>
      </c>
      <c r="Q15" s="29">
        <v>1</v>
      </c>
      <c r="R15" s="33"/>
      <c r="S15" s="1" t="s">
        <v>64</v>
      </c>
      <c r="T15" s="1" t="s">
        <v>65</v>
      </c>
      <c r="U15" s="26" t="s">
        <v>66</v>
      </c>
      <c r="V15" s="26" t="s">
        <v>67</v>
      </c>
      <c r="W15" s="36" t="s">
        <v>1</v>
      </c>
      <c r="X15" s="25" t="s">
        <v>149</v>
      </c>
    </row>
    <row r="16" spans="1:24" ht="14.45" customHeight="1" x14ac:dyDescent="0.25">
      <c r="A16" s="32">
        <v>12</v>
      </c>
      <c r="B16" s="27" t="s">
        <v>10</v>
      </c>
      <c r="C16" s="30">
        <v>3.7445541278332302</v>
      </c>
      <c r="D16" s="29">
        <v>1</v>
      </c>
      <c r="E16" s="29">
        <v>1</v>
      </c>
      <c r="F16" s="34"/>
      <c r="G16" s="30">
        <v>5.9823768546606404</v>
      </c>
      <c r="H16" s="29">
        <v>1</v>
      </c>
      <c r="I16" s="29">
        <v>1</v>
      </c>
      <c r="J16" s="34"/>
      <c r="K16" s="30">
        <v>7.7811698620100103</v>
      </c>
      <c r="L16" s="29">
        <v>1</v>
      </c>
      <c r="M16" s="29">
        <v>1</v>
      </c>
      <c r="N16" s="34"/>
      <c r="O16" s="30">
        <v>4.5016575270316297</v>
      </c>
      <c r="P16" s="29">
        <v>1</v>
      </c>
      <c r="Q16" s="29">
        <v>1</v>
      </c>
      <c r="R16" s="33"/>
      <c r="S16" s="1" t="s">
        <v>64</v>
      </c>
      <c r="T16" s="1" t="s">
        <v>65</v>
      </c>
      <c r="U16" s="26" t="s">
        <v>68</v>
      </c>
      <c r="V16" s="26" t="s">
        <v>95</v>
      </c>
      <c r="W16" s="26" t="s">
        <v>118</v>
      </c>
      <c r="X16" s="25" t="s">
        <v>149</v>
      </c>
    </row>
    <row r="17" spans="1:24" ht="14.45" customHeight="1" x14ac:dyDescent="0.25">
      <c r="A17" s="32">
        <v>13</v>
      </c>
      <c r="B17" s="27" t="s">
        <v>33</v>
      </c>
      <c r="C17" s="30">
        <v>0.40809573705398999</v>
      </c>
      <c r="D17" s="29">
        <v>0</v>
      </c>
      <c r="E17" s="29">
        <v>0</v>
      </c>
      <c r="F17" s="34"/>
      <c r="G17" s="30">
        <v>3.1531810396417601</v>
      </c>
      <c r="H17" s="29">
        <v>0</v>
      </c>
      <c r="I17" s="29">
        <v>1</v>
      </c>
      <c r="J17" s="34"/>
      <c r="K17" s="30">
        <v>0</v>
      </c>
      <c r="L17" s="29">
        <v>0</v>
      </c>
      <c r="M17" s="29">
        <v>0</v>
      </c>
      <c r="N17" s="34"/>
      <c r="O17" s="30">
        <v>0</v>
      </c>
      <c r="P17" s="29">
        <v>0</v>
      </c>
      <c r="Q17" s="29">
        <v>0</v>
      </c>
      <c r="R17" s="33"/>
      <c r="S17" s="1" t="s">
        <v>64</v>
      </c>
      <c r="T17" s="1" t="s">
        <v>65</v>
      </c>
      <c r="U17" s="26" t="s">
        <v>66</v>
      </c>
      <c r="V17" s="26" t="s">
        <v>67</v>
      </c>
      <c r="W17" s="26" t="s">
        <v>101</v>
      </c>
      <c r="X17" s="25" t="s">
        <v>149</v>
      </c>
    </row>
    <row r="18" spans="1:24" ht="14.45" customHeight="1" x14ac:dyDescent="0.25">
      <c r="A18" s="32">
        <v>14</v>
      </c>
      <c r="B18" s="27" t="s">
        <v>28</v>
      </c>
      <c r="C18" s="30">
        <v>3.0938068714498401</v>
      </c>
      <c r="D18" s="29">
        <v>1</v>
      </c>
      <c r="E18" s="29">
        <v>1</v>
      </c>
      <c r="F18" s="34"/>
      <c r="G18" s="30">
        <v>1.86343094162075</v>
      </c>
      <c r="H18" s="29">
        <v>1</v>
      </c>
      <c r="I18" s="29">
        <v>0</v>
      </c>
      <c r="J18" s="34"/>
      <c r="K18" s="30">
        <v>1.26755403590182</v>
      </c>
      <c r="L18" s="29">
        <v>1</v>
      </c>
      <c r="M18" s="29">
        <v>1</v>
      </c>
      <c r="N18" s="34"/>
      <c r="O18" s="30">
        <v>3.3522322396753101</v>
      </c>
      <c r="P18" s="29">
        <v>1</v>
      </c>
      <c r="Q18" s="29">
        <v>1</v>
      </c>
      <c r="R18" s="33"/>
      <c r="S18" s="1" t="s">
        <v>60</v>
      </c>
      <c r="T18" s="1" t="s">
        <v>81</v>
      </c>
      <c r="U18" s="26" t="s">
        <v>82</v>
      </c>
      <c r="V18" s="26" t="s">
        <v>83</v>
      </c>
      <c r="W18" s="26" t="s">
        <v>84</v>
      </c>
      <c r="X18" s="25" t="s">
        <v>149</v>
      </c>
    </row>
    <row r="19" spans="1:24" ht="14.45" customHeight="1" x14ac:dyDescent="0.25">
      <c r="A19" s="32">
        <v>15</v>
      </c>
      <c r="B19" s="27" t="s">
        <v>43</v>
      </c>
      <c r="C19" s="30">
        <v>0</v>
      </c>
      <c r="D19" s="29">
        <v>0</v>
      </c>
      <c r="E19" s="29">
        <v>0</v>
      </c>
      <c r="F19" s="34"/>
      <c r="G19" s="30">
        <v>1.9294661466394301</v>
      </c>
      <c r="H19" s="29">
        <v>1</v>
      </c>
      <c r="I19" s="29">
        <v>1</v>
      </c>
      <c r="J19" s="34"/>
      <c r="K19" s="30">
        <v>0.73024789351569197</v>
      </c>
      <c r="L19" s="29">
        <v>1</v>
      </c>
      <c r="M19" s="29">
        <v>0</v>
      </c>
      <c r="N19" s="34"/>
      <c r="O19" s="30">
        <v>1.19279982650184</v>
      </c>
      <c r="P19" s="29">
        <v>1</v>
      </c>
      <c r="Q19" s="29">
        <v>1</v>
      </c>
      <c r="R19" s="33"/>
      <c r="S19" s="1" t="s">
        <v>64</v>
      </c>
      <c r="T19" s="1" t="s">
        <v>65</v>
      </c>
      <c r="U19" s="26" t="s">
        <v>68</v>
      </c>
      <c r="V19" s="26" t="s">
        <v>95</v>
      </c>
      <c r="W19" s="26" t="s">
        <v>121</v>
      </c>
      <c r="X19" s="25" t="s">
        <v>149</v>
      </c>
    </row>
    <row r="20" spans="1:24" ht="14.45" customHeight="1" x14ac:dyDescent="0.25">
      <c r="A20" s="32">
        <v>16</v>
      </c>
      <c r="B20" s="27" t="s">
        <v>42</v>
      </c>
      <c r="C20" s="30">
        <v>0.66177687089836201</v>
      </c>
      <c r="D20" s="29">
        <v>0</v>
      </c>
      <c r="E20" s="29">
        <v>0</v>
      </c>
      <c r="F20" s="34"/>
      <c r="G20" s="30">
        <v>1.2546688953548399</v>
      </c>
      <c r="H20" s="29">
        <v>0</v>
      </c>
      <c r="I20" s="29">
        <v>0</v>
      </c>
      <c r="J20" s="34"/>
      <c r="K20" s="30">
        <v>0.97936255953107798</v>
      </c>
      <c r="L20" s="29">
        <v>1</v>
      </c>
      <c r="M20" s="29">
        <v>0</v>
      </c>
      <c r="N20" s="34"/>
      <c r="O20" s="30">
        <v>1.45304706137497</v>
      </c>
      <c r="P20" s="29">
        <v>1</v>
      </c>
      <c r="Q20" s="29">
        <v>1</v>
      </c>
      <c r="R20" s="33"/>
      <c r="S20" s="1" t="s">
        <v>64</v>
      </c>
      <c r="T20" s="1" t="s">
        <v>65</v>
      </c>
      <c r="U20" s="26" t="s">
        <v>66</v>
      </c>
      <c r="V20" s="26" t="s">
        <v>67</v>
      </c>
      <c r="W20" s="26" t="s">
        <v>120</v>
      </c>
      <c r="X20" s="25" t="s">
        <v>149</v>
      </c>
    </row>
    <row r="21" spans="1:24" ht="14.45" customHeight="1" x14ac:dyDescent="0.25">
      <c r="A21" s="32">
        <v>17</v>
      </c>
      <c r="B21" s="27" t="s">
        <v>4</v>
      </c>
      <c r="C21" s="30">
        <v>1.0036949208625201</v>
      </c>
      <c r="D21" s="29">
        <v>1</v>
      </c>
      <c r="E21" s="29">
        <v>1</v>
      </c>
      <c r="F21" s="34"/>
      <c r="G21" s="30">
        <v>2.16678016467529</v>
      </c>
      <c r="H21" s="29">
        <v>0</v>
      </c>
      <c r="I21" s="29">
        <v>0</v>
      </c>
      <c r="J21" s="34"/>
      <c r="K21" s="30">
        <v>3.1627793381365201</v>
      </c>
      <c r="L21" s="29">
        <v>1</v>
      </c>
      <c r="M21" s="29">
        <v>0</v>
      </c>
      <c r="N21" s="34"/>
      <c r="O21" s="30">
        <v>0.36558540136939599</v>
      </c>
      <c r="P21" s="29">
        <v>0</v>
      </c>
      <c r="Q21" s="29">
        <v>0</v>
      </c>
      <c r="R21" s="33"/>
      <c r="S21" s="1" t="s">
        <v>64</v>
      </c>
      <c r="T21" s="1" t="s">
        <v>65</v>
      </c>
      <c r="U21" s="26" t="s">
        <v>66</v>
      </c>
      <c r="V21" s="26" t="s">
        <v>67</v>
      </c>
      <c r="W21" s="26" t="s">
        <v>90</v>
      </c>
      <c r="X21" s="25" t="s">
        <v>149</v>
      </c>
    </row>
    <row r="22" spans="1:24" ht="14.45" customHeight="1" x14ac:dyDescent="0.25">
      <c r="A22" s="32">
        <v>18</v>
      </c>
      <c r="B22" s="27" t="s">
        <v>54</v>
      </c>
      <c r="C22" s="30">
        <v>0.53493630397617598</v>
      </c>
      <c r="D22" s="29">
        <v>0</v>
      </c>
      <c r="E22" s="29">
        <v>0</v>
      </c>
      <c r="F22" s="34"/>
      <c r="G22" s="30">
        <v>1.17006128892466</v>
      </c>
      <c r="H22" s="29">
        <v>1</v>
      </c>
      <c r="I22" s="29">
        <v>1</v>
      </c>
      <c r="J22" s="34"/>
      <c r="K22" s="30">
        <v>1.59238002198071</v>
      </c>
      <c r="L22" s="29">
        <v>1</v>
      </c>
      <c r="M22" s="29">
        <v>1</v>
      </c>
      <c r="N22" s="34"/>
      <c r="O22" s="30">
        <v>3.0981813675372599E-3</v>
      </c>
      <c r="P22" s="29">
        <v>0</v>
      </c>
      <c r="Q22" s="29">
        <v>0</v>
      </c>
      <c r="R22" s="33"/>
      <c r="S22" s="1" t="s">
        <v>64</v>
      </c>
      <c r="T22" s="1" t="s">
        <v>65</v>
      </c>
      <c r="U22" s="26" t="s">
        <v>68</v>
      </c>
      <c r="V22" s="26" t="s">
        <v>95</v>
      </c>
      <c r="W22" s="26" t="s">
        <v>141</v>
      </c>
      <c r="X22" s="25" t="s">
        <v>149</v>
      </c>
    </row>
    <row r="23" spans="1:24" ht="14.45" customHeight="1" x14ac:dyDescent="0.25">
      <c r="A23" s="32">
        <v>19</v>
      </c>
      <c r="B23" s="27" t="s">
        <v>21</v>
      </c>
      <c r="C23" s="30">
        <v>2.2500413610544299</v>
      </c>
      <c r="D23" s="29">
        <v>1</v>
      </c>
      <c r="E23" s="29">
        <v>0</v>
      </c>
      <c r="F23" s="34"/>
      <c r="G23" s="30">
        <v>2.62902659980602</v>
      </c>
      <c r="H23" s="29">
        <v>1</v>
      </c>
      <c r="I23" s="29">
        <v>1</v>
      </c>
      <c r="J23" s="34"/>
      <c r="K23" s="30">
        <v>1.36524606179021</v>
      </c>
      <c r="L23" s="29">
        <v>0</v>
      </c>
      <c r="M23" s="29">
        <v>1</v>
      </c>
      <c r="N23" s="34"/>
      <c r="O23" s="30">
        <v>1.27335254205781</v>
      </c>
      <c r="P23" s="29">
        <v>1</v>
      </c>
      <c r="Q23" s="29">
        <v>0</v>
      </c>
      <c r="R23" s="33"/>
      <c r="S23" s="1" t="s">
        <v>64</v>
      </c>
      <c r="T23" s="1" t="s">
        <v>65</v>
      </c>
      <c r="U23" s="26" t="s">
        <v>66</v>
      </c>
      <c r="V23" s="26" t="s">
        <v>67</v>
      </c>
      <c r="W23" s="26" t="s">
        <v>75</v>
      </c>
      <c r="X23" s="25" t="s">
        <v>149</v>
      </c>
    </row>
    <row r="24" spans="1:24" ht="14.45" customHeight="1" x14ac:dyDescent="0.25">
      <c r="A24" s="32">
        <v>20</v>
      </c>
      <c r="B24" s="27" t="s">
        <v>20</v>
      </c>
      <c r="C24" s="30">
        <v>0.81619147410797999</v>
      </c>
      <c r="D24" s="29">
        <v>0</v>
      </c>
      <c r="E24" s="29">
        <v>0</v>
      </c>
      <c r="F24" s="34"/>
      <c r="G24" s="30">
        <v>1.7499329329949</v>
      </c>
      <c r="H24" s="29">
        <v>0</v>
      </c>
      <c r="I24" s="29">
        <v>1</v>
      </c>
      <c r="J24" s="34"/>
      <c r="K24" s="30">
        <v>1.5044571986811599</v>
      </c>
      <c r="L24" s="29">
        <v>0</v>
      </c>
      <c r="M24" s="29">
        <v>0</v>
      </c>
      <c r="N24" s="34"/>
      <c r="O24" s="30">
        <v>0.340799950429098</v>
      </c>
      <c r="P24" s="29">
        <v>0</v>
      </c>
      <c r="Q24" s="29">
        <v>0</v>
      </c>
      <c r="R24" s="33"/>
      <c r="S24" s="1" t="s">
        <v>64</v>
      </c>
      <c r="T24" s="1" t="s">
        <v>65</v>
      </c>
      <c r="U24" s="26" t="s">
        <v>66</v>
      </c>
      <c r="V24" s="26" t="s">
        <v>67</v>
      </c>
      <c r="W24" s="26" t="s">
        <v>256</v>
      </c>
      <c r="X24" s="25" t="s">
        <v>149</v>
      </c>
    </row>
    <row r="25" spans="1:24" ht="14.45" customHeight="1" x14ac:dyDescent="0.25">
      <c r="A25" s="32">
        <v>21</v>
      </c>
      <c r="B25" s="27" t="s">
        <v>15</v>
      </c>
      <c r="C25" s="30">
        <v>0.17647383223956301</v>
      </c>
      <c r="D25" s="29">
        <v>1</v>
      </c>
      <c r="E25" s="29">
        <v>0</v>
      </c>
      <c r="F25" s="34"/>
      <c r="G25" s="30">
        <v>1.0833900823376501</v>
      </c>
      <c r="H25" s="29">
        <v>1</v>
      </c>
      <c r="I25" s="29">
        <v>0</v>
      </c>
      <c r="J25" s="34"/>
      <c r="K25" s="30">
        <v>0.84992062522896605</v>
      </c>
      <c r="L25" s="29">
        <v>0</v>
      </c>
      <c r="M25" s="29">
        <v>0</v>
      </c>
      <c r="N25" s="34"/>
      <c r="O25" s="30">
        <v>5.3567555844719204</v>
      </c>
      <c r="P25" s="29">
        <v>1</v>
      </c>
      <c r="Q25" s="29">
        <v>0</v>
      </c>
      <c r="R25" s="33"/>
      <c r="S25" s="1" t="s">
        <v>70</v>
      </c>
      <c r="T25" s="1" t="s">
        <v>71</v>
      </c>
      <c r="U25" s="26" t="s">
        <v>72</v>
      </c>
      <c r="V25" s="26" t="s">
        <v>132</v>
      </c>
      <c r="W25" s="26" t="s">
        <v>133</v>
      </c>
      <c r="X25" s="25" t="s">
        <v>149</v>
      </c>
    </row>
    <row r="26" spans="1:24" ht="14.45" customHeight="1" x14ac:dyDescent="0.25">
      <c r="A26" s="32">
        <v>22</v>
      </c>
      <c r="B26" s="39" t="s">
        <v>22</v>
      </c>
      <c r="C26" s="30">
        <v>1.73164947885071</v>
      </c>
      <c r="D26" s="29">
        <v>0</v>
      </c>
      <c r="E26" s="29">
        <v>0</v>
      </c>
      <c r="F26" s="34"/>
      <c r="G26" s="30">
        <v>7.2226005489176404E-2</v>
      </c>
      <c r="H26" s="29">
        <v>0</v>
      </c>
      <c r="I26" s="29">
        <v>0</v>
      </c>
      <c r="J26" s="34"/>
      <c r="K26" s="30">
        <v>3.3166442789107302</v>
      </c>
      <c r="L26" s="29">
        <v>0</v>
      </c>
      <c r="M26" s="29">
        <v>0</v>
      </c>
      <c r="N26" s="34"/>
      <c r="O26" s="30">
        <v>0.55767264615670598</v>
      </c>
      <c r="P26" s="29">
        <v>1</v>
      </c>
      <c r="Q26" s="29">
        <v>1</v>
      </c>
      <c r="R26" s="33"/>
      <c r="S26" s="1" t="s">
        <v>64</v>
      </c>
      <c r="T26" s="1" t="s">
        <v>65</v>
      </c>
      <c r="U26" s="26" t="s">
        <v>66</v>
      </c>
      <c r="V26" s="26" t="s">
        <v>67</v>
      </c>
      <c r="W26" s="26" t="s">
        <v>78</v>
      </c>
      <c r="X26" s="25" t="s">
        <v>149</v>
      </c>
    </row>
    <row r="27" spans="1:24" ht="14.45" customHeight="1" x14ac:dyDescent="0.25">
      <c r="A27" s="32">
        <v>23</v>
      </c>
      <c r="B27" s="27" t="s">
        <v>255</v>
      </c>
      <c r="C27" s="30">
        <v>0.79413224507803404</v>
      </c>
      <c r="D27" s="29">
        <v>0</v>
      </c>
      <c r="E27" s="29">
        <v>0</v>
      </c>
      <c r="F27" s="34"/>
      <c r="G27" s="30">
        <v>1.3516581027260199</v>
      </c>
      <c r="H27" s="29">
        <v>0</v>
      </c>
      <c r="I27" s="29">
        <v>0</v>
      </c>
      <c r="J27" s="34"/>
      <c r="K27" s="30">
        <v>2.4423006472096701E-3</v>
      </c>
      <c r="L27" s="29">
        <v>0</v>
      </c>
      <c r="M27" s="29">
        <v>0</v>
      </c>
      <c r="N27" s="34"/>
      <c r="O27" s="30">
        <v>0.88298168974811797</v>
      </c>
      <c r="P27" s="29">
        <v>0</v>
      </c>
      <c r="Q27" s="29">
        <v>0</v>
      </c>
      <c r="R27" s="33"/>
      <c r="S27" s="33" t="s">
        <v>70</v>
      </c>
      <c r="T27" s="33" t="s">
        <v>71</v>
      </c>
      <c r="U27" s="26" t="s">
        <v>72</v>
      </c>
      <c r="V27" s="26" t="s">
        <v>132</v>
      </c>
      <c r="W27" s="26" t="s">
        <v>133</v>
      </c>
      <c r="X27" s="35" t="s">
        <v>152</v>
      </c>
    </row>
    <row r="28" spans="1:24" ht="14.45" customHeight="1" x14ac:dyDescent="0.25">
      <c r="A28" s="32">
        <v>24</v>
      </c>
      <c r="B28" s="27" t="s">
        <v>51</v>
      </c>
      <c r="C28" s="30">
        <v>0</v>
      </c>
      <c r="D28" s="29">
        <v>0</v>
      </c>
      <c r="E28" s="29">
        <v>0</v>
      </c>
      <c r="F28" s="34"/>
      <c r="G28" s="30">
        <v>0</v>
      </c>
      <c r="H28" s="29">
        <v>0</v>
      </c>
      <c r="I28" s="29">
        <v>0</v>
      </c>
      <c r="J28" s="34"/>
      <c r="K28" s="30">
        <v>0</v>
      </c>
      <c r="L28" s="29">
        <v>0</v>
      </c>
      <c r="M28" s="29">
        <v>0</v>
      </c>
      <c r="N28" s="34"/>
      <c r="O28" s="30">
        <v>6.0352573039625703</v>
      </c>
      <c r="P28" s="29">
        <v>1</v>
      </c>
      <c r="Q28" s="29">
        <v>0</v>
      </c>
      <c r="R28" s="33"/>
      <c r="S28" s="1" t="s">
        <v>70</v>
      </c>
      <c r="T28" s="1" t="s">
        <v>71</v>
      </c>
      <c r="U28" s="26" t="s">
        <v>72</v>
      </c>
      <c r="V28" s="26" t="s">
        <v>76</v>
      </c>
      <c r="W28" s="26" t="s">
        <v>77</v>
      </c>
      <c r="X28" s="25" t="s">
        <v>149</v>
      </c>
    </row>
    <row r="29" spans="1:24" ht="14.45" customHeight="1" x14ac:dyDescent="0.25">
      <c r="A29" s="32">
        <v>25</v>
      </c>
      <c r="B29" s="27" t="s">
        <v>254</v>
      </c>
      <c r="C29" s="30">
        <v>0</v>
      </c>
      <c r="D29" s="29">
        <v>0</v>
      </c>
      <c r="E29" s="29">
        <v>0</v>
      </c>
      <c r="F29" s="34"/>
      <c r="G29" s="30">
        <v>0.224932417094864</v>
      </c>
      <c r="H29" s="29">
        <v>0</v>
      </c>
      <c r="I29" s="29">
        <v>0</v>
      </c>
      <c r="J29" s="34"/>
      <c r="K29" s="30">
        <v>0.24667236536817699</v>
      </c>
      <c r="L29" s="29">
        <v>0</v>
      </c>
      <c r="M29" s="29">
        <v>0</v>
      </c>
      <c r="N29" s="34"/>
      <c r="O29" s="30">
        <v>2.4041887412089098</v>
      </c>
      <c r="P29" s="29">
        <v>0</v>
      </c>
      <c r="Q29" s="29">
        <v>0</v>
      </c>
      <c r="R29" s="33"/>
      <c r="S29" s="33" t="s">
        <v>64</v>
      </c>
      <c r="T29" s="33" t="s">
        <v>65</v>
      </c>
      <c r="U29" s="26" t="s">
        <v>66</v>
      </c>
      <c r="V29" s="26" t="s">
        <v>67</v>
      </c>
      <c r="W29" s="26" t="s">
        <v>78</v>
      </c>
      <c r="X29" s="35" t="s">
        <v>152</v>
      </c>
    </row>
    <row r="30" spans="1:24" ht="14.45" customHeight="1" x14ac:dyDescent="0.25">
      <c r="A30" s="32">
        <v>26</v>
      </c>
      <c r="B30" s="27" t="s">
        <v>17</v>
      </c>
      <c r="C30" s="30">
        <v>0</v>
      </c>
      <c r="D30" s="29">
        <v>0</v>
      </c>
      <c r="E30" s="29">
        <v>0</v>
      </c>
      <c r="F30" s="34"/>
      <c r="G30" s="30">
        <v>0</v>
      </c>
      <c r="H30" s="29">
        <v>0</v>
      </c>
      <c r="I30" s="29">
        <v>0</v>
      </c>
      <c r="J30" s="34"/>
      <c r="K30" s="30">
        <v>2.05153254365612</v>
      </c>
      <c r="L30" s="29">
        <v>1</v>
      </c>
      <c r="M30" s="29">
        <v>1</v>
      </c>
      <c r="N30" s="34"/>
      <c r="O30" s="30">
        <v>0.22616723983022</v>
      </c>
      <c r="P30" s="29">
        <v>0</v>
      </c>
      <c r="Q30" s="29">
        <v>0</v>
      </c>
      <c r="R30" s="33"/>
      <c r="S30" s="1" t="s">
        <v>64</v>
      </c>
      <c r="T30" s="1" t="s">
        <v>65</v>
      </c>
      <c r="U30" s="26" t="s">
        <v>68</v>
      </c>
      <c r="V30" s="26" t="s">
        <v>95</v>
      </c>
      <c r="W30" s="26" t="s">
        <v>141</v>
      </c>
      <c r="X30" s="25" t="s">
        <v>149</v>
      </c>
    </row>
    <row r="31" spans="1:24" ht="14.45" customHeight="1" x14ac:dyDescent="0.25">
      <c r="A31" s="32">
        <v>27</v>
      </c>
      <c r="B31" s="27" t="s">
        <v>253</v>
      </c>
      <c r="C31" s="30">
        <v>0.22610709755694</v>
      </c>
      <c r="D31" s="29">
        <v>0</v>
      </c>
      <c r="E31" s="29">
        <v>0</v>
      </c>
      <c r="F31" s="34"/>
      <c r="G31" s="30">
        <v>0.54272684124724002</v>
      </c>
      <c r="H31" s="29">
        <v>0</v>
      </c>
      <c r="I31" s="29">
        <v>0</v>
      </c>
      <c r="J31" s="34"/>
      <c r="K31" s="30">
        <v>1.3701306630846299</v>
      </c>
      <c r="L31" s="29">
        <v>0</v>
      </c>
      <c r="M31" s="29">
        <v>0</v>
      </c>
      <c r="N31" s="34"/>
      <c r="O31" s="30">
        <v>0.48641447470334898</v>
      </c>
      <c r="P31" s="29">
        <v>0</v>
      </c>
      <c r="Q31" s="29">
        <v>0</v>
      </c>
      <c r="R31" s="33"/>
      <c r="S31" s="33" t="s">
        <v>64</v>
      </c>
      <c r="T31" s="33" t="s">
        <v>65</v>
      </c>
      <c r="U31" s="26" t="s">
        <v>66</v>
      </c>
      <c r="V31" s="26" t="s">
        <v>67</v>
      </c>
      <c r="W31" s="26" t="s">
        <v>98</v>
      </c>
      <c r="X31" s="35" t="s">
        <v>152</v>
      </c>
    </row>
    <row r="32" spans="1:24" ht="14.45" customHeight="1" x14ac:dyDescent="0.25">
      <c r="A32" s="32">
        <v>28</v>
      </c>
      <c r="B32" s="27" t="s">
        <v>252</v>
      </c>
      <c r="C32" s="30">
        <v>0.75552859427563002</v>
      </c>
      <c r="D32" s="29">
        <v>0</v>
      </c>
      <c r="E32" s="29">
        <v>0</v>
      </c>
      <c r="F32" s="34"/>
      <c r="G32" s="30">
        <v>0.73464165583276597</v>
      </c>
      <c r="H32" s="29">
        <v>0</v>
      </c>
      <c r="I32" s="29">
        <v>0</v>
      </c>
      <c r="J32" s="34"/>
      <c r="K32" s="30">
        <v>1.53864940774209</v>
      </c>
      <c r="L32" s="29">
        <v>0</v>
      </c>
      <c r="M32" s="29">
        <v>0</v>
      </c>
      <c r="N32" s="34"/>
      <c r="O32" s="30">
        <v>3.0981813675372599E-3</v>
      </c>
      <c r="P32" s="29">
        <v>0</v>
      </c>
      <c r="Q32" s="29">
        <v>0</v>
      </c>
      <c r="R32" s="33"/>
      <c r="S32" s="33" t="s">
        <v>111</v>
      </c>
      <c r="T32" s="33" t="s">
        <v>112</v>
      </c>
      <c r="U32" s="26" t="s">
        <v>124</v>
      </c>
      <c r="V32" s="26" t="s">
        <v>125</v>
      </c>
      <c r="W32" s="26" t="s">
        <v>126</v>
      </c>
      <c r="X32" s="35" t="s">
        <v>152</v>
      </c>
    </row>
    <row r="33" spans="1:24" ht="14.45" customHeight="1" x14ac:dyDescent="0.25">
      <c r="A33" s="32">
        <v>29</v>
      </c>
      <c r="B33" s="27" t="s">
        <v>27</v>
      </c>
      <c r="C33" s="30">
        <v>0.53493630397617598</v>
      </c>
      <c r="D33" s="29">
        <v>0</v>
      </c>
      <c r="E33" s="29">
        <v>1</v>
      </c>
      <c r="F33" s="34"/>
      <c r="G33" s="30">
        <v>1.20514249159083</v>
      </c>
      <c r="H33" s="29">
        <v>0</v>
      </c>
      <c r="I33" s="29">
        <v>0</v>
      </c>
      <c r="J33" s="34"/>
      <c r="K33" s="30">
        <v>0.46892172426425699</v>
      </c>
      <c r="L33" s="29">
        <v>1</v>
      </c>
      <c r="M33" s="29">
        <v>1</v>
      </c>
      <c r="N33" s="34"/>
      <c r="O33" s="30">
        <v>0.35009449453170999</v>
      </c>
      <c r="P33" s="29">
        <v>1</v>
      </c>
      <c r="Q33" s="29">
        <v>0</v>
      </c>
      <c r="R33" s="33"/>
      <c r="S33" s="1" t="s">
        <v>60</v>
      </c>
      <c r="T33" s="1" t="s">
        <v>81</v>
      </c>
      <c r="U33" s="26" t="s">
        <v>82</v>
      </c>
      <c r="V33" s="26" t="s">
        <v>83</v>
      </c>
      <c r="W33" s="26" t="s">
        <v>84</v>
      </c>
      <c r="X33" s="25" t="s">
        <v>149</v>
      </c>
    </row>
    <row r="34" spans="1:24" ht="14.45" customHeight="1" x14ac:dyDescent="0.25">
      <c r="A34" s="32">
        <v>30</v>
      </c>
      <c r="B34" s="27" t="s">
        <v>251</v>
      </c>
      <c r="C34" s="30">
        <v>2.5368113384437199</v>
      </c>
      <c r="D34" s="29">
        <v>1</v>
      </c>
      <c r="E34" s="29">
        <v>1</v>
      </c>
      <c r="F34" s="34"/>
      <c r="G34" s="30">
        <v>1.18450649002249</v>
      </c>
      <c r="H34" s="29">
        <v>1</v>
      </c>
      <c r="I34" s="29">
        <v>1</v>
      </c>
      <c r="J34" s="34"/>
      <c r="K34" s="30">
        <v>1.6998412504579301</v>
      </c>
      <c r="L34" s="29">
        <v>0</v>
      </c>
      <c r="M34" s="29">
        <v>0</v>
      </c>
      <c r="N34" s="34"/>
      <c r="O34" s="30">
        <v>2.3267342070204799</v>
      </c>
      <c r="P34" s="29">
        <v>1</v>
      </c>
      <c r="Q34" s="29">
        <v>0</v>
      </c>
      <c r="R34" s="33"/>
      <c r="S34" s="1" t="s">
        <v>70</v>
      </c>
      <c r="T34" s="1" t="s">
        <v>71</v>
      </c>
      <c r="U34" s="26" t="s">
        <v>72</v>
      </c>
      <c r="V34" s="26" t="s">
        <v>76</v>
      </c>
      <c r="W34" s="26" t="s">
        <v>77</v>
      </c>
      <c r="X34" s="25" t="s">
        <v>149</v>
      </c>
    </row>
    <row r="35" spans="1:24" ht="14.45" customHeight="1" x14ac:dyDescent="0.25">
      <c r="A35" s="32">
        <v>31</v>
      </c>
      <c r="B35" s="27" t="s">
        <v>14</v>
      </c>
      <c r="C35" s="30">
        <v>3.3088843544918103E-2</v>
      </c>
      <c r="D35" s="29">
        <v>0</v>
      </c>
      <c r="E35" s="29">
        <v>0</v>
      </c>
      <c r="F35" s="34"/>
      <c r="G35" s="30">
        <v>1.8304133391114099</v>
      </c>
      <c r="H35" s="29">
        <v>0</v>
      </c>
      <c r="I35" s="29">
        <v>1</v>
      </c>
      <c r="J35" s="34"/>
      <c r="K35" s="30">
        <v>0.202710953718403</v>
      </c>
      <c r="L35" s="29">
        <v>0</v>
      </c>
      <c r="M35" s="29">
        <v>0</v>
      </c>
      <c r="N35" s="34"/>
      <c r="O35" s="30">
        <v>0.27883632307835299</v>
      </c>
      <c r="P35" s="29">
        <v>0</v>
      </c>
      <c r="Q35" s="29">
        <v>0</v>
      </c>
      <c r="R35" s="33"/>
      <c r="S35" s="1" t="s">
        <v>64</v>
      </c>
      <c r="T35" s="1" t="s">
        <v>65</v>
      </c>
      <c r="U35" s="26" t="s">
        <v>68</v>
      </c>
      <c r="V35" s="26" t="s">
        <v>108</v>
      </c>
      <c r="W35" s="26" t="s">
        <v>109</v>
      </c>
      <c r="X35" s="25" t="s">
        <v>149</v>
      </c>
    </row>
    <row r="36" spans="1:24" ht="14.45" customHeight="1" x14ac:dyDescent="0.25">
      <c r="A36" s="32">
        <v>32</v>
      </c>
      <c r="B36" s="27" t="s">
        <v>50</v>
      </c>
      <c r="C36" s="30">
        <v>0.63971764186841695</v>
      </c>
      <c r="D36" s="29">
        <v>1</v>
      </c>
      <c r="E36" s="29">
        <v>1</v>
      </c>
      <c r="F36" s="34"/>
      <c r="G36" s="30">
        <v>0</v>
      </c>
      <c r="H36" s="29">
        <v>0</v>
      </c>
      <c r="I36" s="29">
        <v>0</v>
      </c>
      <c r="J36" s="34"/>
      <c r="K36" s="30">
        <v>0</v>
      </c>
      <c r="L36" s="29">
        <v>0</v>
      </c>
      <c r="M36" s="29">
        <v>0</v>
      </c>
      <c r="N36" s="34"/>
      <c r="O36" s="30">
        <v>2.0169160702667499</v>
      </c>
      <c r="P36" s="29">
        <v>0</v>
      </c>
      <c r="Q36" s="29">
        <v>1</v>
      </c>
      <c r="R36" s="33"/>
      <c r="S36" s="1" t="s">
        <v>64</v>
      </c>
      <c r="T36" s="1" t="s">
        <v>103</v>
      </c>
      <c r="U36" s="26" t="s">
        <v>137</v>
      </c>
      <c r="V36" s="26" t="s">
        <v>138</v>
      </c>
      <c r="W36" s="26" t="s">
        <v>139</v>
      </c>
      <c r="X36" s="25" t="s">
        <v>149</v>
      </c>
    </row>
    <row r="37" spans="1:24" ht="14.45" customHeight="1" x14ac:dyDescent="0.25">
      <c r="A37" s="32">
        <v>33</v>
      </c>
      <c r="B37" s="27" t="s">
        <v>7</v>
      </c>
      <c r="C37" s="30">
        <v>0</v>
      </c>
      <c r="D37" s="29">
        <v>0</v>
      </c>
      <c r="E37" s="29">
        <v>0</v>
      </c>
      <c r="F37" s="34"/>
      <c r="G37" s="30">
        <v>0</v>
      </c>
      <c r="H37" s="29">
        <v>0</v>
      </c>
      <c r="I37" s="29">
        <v>0</v>
      </c>
      <c r="J37" s="34"/>
      <c r="K37" s="30">
        <v>1.6632067407497899</v>
      </c>
      <c r="L37" s="29">
        <v>0</v>
      </c>
      <c r="M37" s="29">
        <v>1</v>
      </c>
      <c r="N37" s="34"/>
      <c r="O37" s="30">
        <v>0</v>
      </c>
      <c r="P37" s="29">
        <v>0</v>
      </c>
      <c r="Q37" s="29">
        <v>0</v>
      </c>
      <c r="R37" s="33"/>
      <c r="S37" s="1" t="s">
        <v>64</v>
      </c>
      <c r="T37" s="1" t="s">
        <v>65</v>
      </c>
      <c r="U37" s="26" t="s">
        <v>66</v>
      </c>
      <c r="V37" s="26" t="s">
        <v>67</v>
      </c>
      <c r="W37" s="26" t="s">
        <v>250</v>
      </c>
      <c r="X37" s="25" t="s">
        <v>149</v>
      </c>
    </row>
    <row r="38" spans="1:24" ht="14.45" customHeight="1" x14ac:dyDescent="0.25">
      <c r="A38" s="32">
        <v>34</v>
      </c>
      <c r="B38" s="27" t="s">
        <v>249</v>
      </c>
      <c r="C38" s="30">
        <v>0.25919594110185901</v>
      </c>
      <c r="D38" s="29">
        <v>0</v>
      </c>
      <c r="E38" s="29">
        <v>0</v>
      </c>
      <c r="F38" s="34"/>
      <c r="G38" s="30">
        <v>0.375575228543717</v>
      </c>
      <c r="H38" s="29">
        <v>0</v>
      </c>
      <c r="I38" s="29">
        <v>0</v>
      </c>
      <c r="J38" s="34"/>
      <c r="K38" s="30">
        <v>0.38099890096470901</v>
      </c>
      <c r="L38" s="29">
        <v>0</v>
      </c>
      <c r="M38" s="29">
        <v>0</v>
      </c>
      <c r="N38" s="34"/>
      <c r="O38" s="30">
        <v>0.98212349350931005</v>
      </c>
      <c r="P38" s="29">
        <v>0</v>
      </c>
      <c r="Q38" s="29">
        <v>0</v>
      </c>
      <c r="R38" s="33"/>
      <c r="S38" s="33" t="s">
        <v>64</v>
      </c>
      <c r="T38" s="33" t="s">
        <v>65</v>
      </c>
      <c r="U38" s="26" t="s">
        <v>66</v>
      </c>
      <c r="V38" s="26" t="s">
        <v>67</v>
      </c>
      <c r="W38" s="26" t="s">
        <v>101</v>
      </c>
      <c r="X38" s="35" t="s">
        <v>152</v>
      </c>
    </row>
    <row r="39" spans="1:24" ht="14.45" customHeight="1" x14ac:dyDescent="0.25">
      <c r="A39" s="32">
        <v>35</v>
      </c>
      <c r="B39" s="27" t="s">
        <v>25</v>
      </c>
      <c r="C39" s="30">
        <v>0.22059229029945401</v>
      </c>
      <c r="D39" s="29">
        <v>0</v>
      </c>
      <c r="E39" s="29">
        <v>1</v>
      </c>
      <c r="F39" s="34"/>
      <c r="G39" s="30">
        <v>1.9501021482077601</v>
      </c>
      <c r="H39" s="29">
        <v>0</v>
      </c>
      <c r="I39" s="29">
        <v>1</v>
      </c>
      <c r="J39" s="34"/>
      <c r="K39" s="30">
        <v>1.02576627182806</v>
      </c>
      <c r="L39" s="29">
        <v>0</v>
      </c>
      <c r="M39" s="29">
        <v>1</v>
      </c>
      <c r="N39" s="34"/>
      <c r="O39" s="30">
        <v>0.79003624872199996</v>
      </c>
      <c r="P39" s="29">
        <v>0</v>
      </c>
      <c r="Q39" s="29">
        <v>0</v>
      </c>
      <c r="R39" s="33"/>
      <c r="S39" s="1" t="s">
        <v>70</v>
      </c>
      <c r="T39" s="1" t="s">
        <v>71</v>
      </c>
      <c r="U39" s="26" t="s">
        <v>72</v>
      </c>
      <c r="V39" s="26" t="s">
        <v>79</v>
      </c>
      <c r="W39" s="26" t="s">
        <v>80</v>
      </c>
      <c r="X39" s="25" t="s">
        <v>149</v>
      </c>
    </row>
    <row r="40" spans="1:24" ht="14.45" customHeight="1" x14ac:dyDescent="0.25">
      <c r="A40" s="32">
        <v>36</v>
      </c>
      <c r="B40" s="27" t="s">
        <v>40</v>
      </c>
      <c r="C40" s="30">
        <v>0.761043401533116</v>
      </c>
      <c r="D40" s="29">
        <v>1</v>
      </c>
      <c r="E40" s="29">
        <v>1</v>
      </c>
      <c r="F40" s="34"/>
      <c r="G40" s="30">
        <v>0.64797044924575398</v>
      </c>
      <c r="H40" s="29">
        <v>0</v>
      </c>
      <c r="I40" s="29">
        <v>0</v>
      </c>
      <c r="J40" s="34"/>
      <c r="K40" s="30">
        <v>0.39321040420075698</v>
      </c>
      <c r="L40" s="29">
        <v>1</v>
      </c>
      <c r="M40" s="29">
        <v>1</v>
      </c>
      <c r="N40" s="34"/>
      <c r="O40" s="30">
        <v>0.24785450940298001</v>
      </c>
      <c r="P40" s="29">
        <v>0</v>
      </c>
      <c r="Q40" s="29">
        <v>0</v>
      </c>
      <c r="R40" s="33"/>
      <c r="S40" s="1" t="s">
        <v>64</v>
      </c>
      <c r="T40" s="1" t="s">
        <v>93</v>
      </c>
      <c r="U40" s="26" t="s">
        <v>94</v>
      </c>
      <c r="V40" s="26" t="s">
        <v>116</v>
      </c>
      <c r="W40" s="26" t="s">
        <v>117</v>
      </c>
      <c r="X40" s="25" t="s">
        <v>149</v>
      </c>
    </row>
    <row r="41" spans="1:24" ht="14.45" customHeight="1" x14ac:dyDescent="0.25">
      <c r="A41" s="32">
        <v>37</v>
      </c>
      <c r="B41" s="27" t="s">
        <v>8</v>
      </c>
      <c r="C41" s="30">
        <v>0</v>
      </c>
      <c r="D41" s="29">
        <v>0</v>
      </c>
      <c r="E41" s="29">
        <v>0</v>
      </c>
      <c r="F41" s="34"/>
      <c r="G41" s="30">
        <v>0</v>
      </c>
      <c r="H41" s="29">
        <v>0</v>
      </c>
      <c r="I41" s="29">
        <v>0</v>
      </c>
      <c r="J41" s="34"/>
      <c r="K41" s="30">
        <v>0.603248259860789</v>
      </c>
      <c r="L41" s="29">
        <v>0</v>
      </c>
      <c r="M41" s="29">
        <v>0</v>
      </c>
      <c r="N41" s="34"/>
      <c r="O41" s="30">
        <v>1.24856709111751</v>
      </c>
      <c r="P41" s="29">
        <v>0</v>
      </c>
      <c r="Q41" s="29">
        <v>1</v>
      </c>
      <c r="R41" s="33"/>
      <c r="S41" s="1" t="s">
        <v>64</v>
      </c>
      <c r="T41" s="1" t="s">
        <v>65</v>
      </c>
      <c r="U41" s="26" t="s">
        <v>68</v>
      </c>
      <c r="V41" s="26" t="s">
        <v>108</v>
      </c>
      <c r="W41" s="26" t="s">
        <v>109</v>
      </c>
      <c r="X41" s="25" t="s">
        <v>149</v>
      </c>
    </row>
    <row r="42" spans="1:24" ht="14.45" customHeight="1" x14ac:dyDescent="0.25">
      <c r="A42" s="32">
        <v>38</v>
      </c>
      <c r="B42" s="27" t="s">
        <v>37</v>
      </c>
      <c r="C42" s="30">
        <v>0.18198863949704999</v>
      </c>
      <c r="D42" s="29">
        <v>0</v>
      </c>
      <c r="E42" s="29">
        <v>1</v>
      </c>
      <c r="F42" s="34"/>
      <c r="G42" s="30">
        <v>0.81718566210610999</v>
      </c>
      <c r="H42" s="29">
        <v>0</v>
      </c>
      <c r="I42" s="29">
        <v>1</v>
      </c>
      <c r="J42" s="34"/>
      <c r="K42" s="30">
        <v>0.210037855660032</v>
      </c>
      <c r="L42" s="29">
        <v>0</v>
      </c>
      <c r="M42" s="29">
        <v>0</v>
      </c>
      <c r="N42" s="34"/>
      <c r="O42" s="30">
        <v>5.2669083248133297E-2</v>
      </c>
      <c r="P42" s="29">
        <v>0</v>
      </c>
      <c r="Q42" s="29">
        <v>1</v>
      </c>
      <c r="R42" s="33"/>
      <c r="S42" s="1" t="s">
        <v>64</v>
      </c>
      <c r="T42" s="1" t="s">
        <v>65</v>
      </c>
      <c r="U42" s="26" t="s">
        <v>66</v>
      </c>
      <c r="V42" s="26" t="s">
        <v>67</v>
      </c>
      <c r="W42" s="26" t="s">
        <v>107</v>
      </c>
      <c r="X42" s="25" t="s">
        <v>149</v>
      </c>
    </row>
    <row r="43" spans="1:24" ht="14.45" customHeight="1" x14ac:dyDescent="0.25">
      <c r="A43" s="32">
        <v>39</v>
      </c>
      <c r="B43" s="27" t="s">
        <v>248</v>
      </c>
      <c r="C43" s="30">
        <v>3.3088843544918103E-2</v>
      </c>
      <c r="D43" s="29">
        <v>0</v>
      </c>
      <c r="E43" s="29">
        <v>0</v>
      </c>
      <c r="F43" s="34"/>
      <c r="G43" s="30">
        <v>0</v>
      </c>
      <c r="H43" s="29">
        <v>0</v>
      </c>
      <c r="I43" s="29">
        <v>0</v>
      </c>
      <c r="J43" s="34"/>
      <c r="K43" s="30">
        <v>0</v>
      </c>
      <c r="L43" s="29">
        <v>0</v>
      </c>
      <c r="M43" s="29">
        <v>0</v>
      </c>
      <c r="N43" s="34"/>
      <c r="O43" s="30">
        <v>1.53979613966602</v>
      </c>
      <c r="P43" s="29">
        <v>0</v>
      </c>
      <c r="Q43" s="29">
        <v>0</v>
      </c>
      <c r="R43" s="33"/>
      <c r="S43" s="33" t="s">
        <v>70</v>
      </c>
      <c r="T43" s="33" t="s">
        <v>71</v>
      </c>
      <c r="U43" s="26" t="s">
        <v>72</v>
      </c>
      <c r="V43" s="26" t="s">
        <v>73</v>
      </c>
      <c r="W43" s="26" t="s">
        <v>74</v>
      </c>
      <c r="X43" s="35" t="s">
        <v>152</v>
      </c>
    </row>
    <row r="44" spans="1:24" ht="14.45" customHeight="1" x14ac:dyDescent="0.25">
      <c r="A44" s="32">
        <v>40</v>
      </c>
      <c r="B44" s="27" t="s">
        <v>247</v>
      </c>
      <c r="C44" s="30">
        <v>1.41730546517399</v>
      </c>
      <c r="D44" s="29">
        <v>1</v>
      </c>
      <c r="E44" s="29">
        <v>0</v>
      </c>
      <c r="F44" s="34"/>
      <c r="G44" s="30">
        <v>2.0636001568336101E-2</v>
      </c>
      <c r="H44" s="29">
        <v>0</v>
      </c>
      <c r="I44" s="29">
        <v>0</v>
      </c>
      <c r="J44" s="34"/>
      <c r="K44" s="30">
        <v>0.388325802906338</v>
      </c>
      <c r="L44" s="29">
        <v>1</v>
      </c>
      <c r="M44" s="29">
        <v>0</v>
      </c>
      <c r="N44" s="34"/>
      <c r="O44" s="30">
        <v>0.182792700684698</v>
      </c>
      <c r="P44" s="29">
        <v>0</v>
      </c>
      <c r="Q44" s="29">
        <v>0</v>
      </c>
      <c r="R44" s="33"/>
      <c r="S44" s="1" t="s">
        <v>64</v>
      </c>
      <c r="T44" s="1" t="s">
        <v>65</v>
      </c>
      <c r="U44" s="26" t="s">
        <v>66</v>
      </c>
      <c r="V44" s="26" t="s">
        <v>67</v>
      </c>
      <c r="W44" s="36" t="s">
        <v>1</v>
      </c>
      <c r="X44" s="25" t="s">
        <v>149</v>
      </c>
    </row>
    <row r="45" spans="1:24" ht="14.45" customHeight="1" x14ac:dyDescent="0.25">
      <c r="A45" s="32">
        <v>41</v>
      </c>
      <c r="B45" s="27" t="s">
        <v>246</v>
      </c>
      <c r="C45" s="30">
        <v>0</v>
      </c>
      <c r="D45" s="29">
        <v>0</v>
      </c>
      <c r="E45" s="29">
        <v>0</v>
      </c>
      <c r="F45" s="34"/>
      <c r="G45" s="30">
        <v>0.89560246806578803</v>
      </c>
      <c r="H45" s="29">
        <v>0</v>
      </c>
      <c r="I45" s="29">
        <v>0</v>
      </c>
      <c r="J45" s="34"/>
      <c r="K45" s="30">
        <v>0</v>
      </c>
      <c r="L45" s="29">
        <v>0</v>
      </c>
      <c r="M45" s="29">
        <v>0</v>
      </c>
      <c r="N45" s="34"/>
      <c r="O45" s="30">
        <v>0</v>
      </c>
      <c r="P45" s="29">
        <v>0</v>
      </c>
      <c r="Q45" s="29">
        <v>0</v>
      </c>
      <c r="R45" s="33"/>
      <c r="S45" s="33" t="s">
        <v>60</v>
      </c>
      <c r="T45" s="33" t="s">
        <v>61</v>
      </c>
      <c r="U45" s="26" t="s">
        <v>62</v>
      </c>
      <c r="V45" s="26" t="s">
        <v>63</v>
      </c>
      <c r="W45" s="36" t="s">
        <v>1</v>
      </c>
      <c r="X45" s="35" t="s">
        <v>152</v>
      </c>
    </row>
    <row r="46" spans="1:24" ht="14.45" customHeight="1" x14ac:dyDescent="0.25">
      <c r="A46" s="32">
        <v>42</v>
      </c>
      <c r="B46" s="27" t="s">
        <v>245</v>
      </c>
      <c r="C46" s="30">
        <v>0.38603650802404499</v>
      </c>
      <c r="D46" s="29">
        <v>0</v>
      </c>
      <c r="E46" s="29">
        <v>0</v>
      </c>
      <c r="F46" s="34"/>
      <c r="G46" s="30">
        <v>0.54891764171774104</v>
      </c>
      <c r="H46" s="29">
        <v>0</v>
      </c>
      <c r="I46" s="29">
        <v>0</v>
      </c>
      <c r="J46" s="34"/>
      <c r="K46" s="30">
        <v>0.24178776407375699</v>
      </c>
      <c r="L46" s="29">
        <v>0</v>
      </c>
      <c r="M46" s="29">
        <v>0</v>
      </c>
      <c r="N46" s="34"/>
      <c r="O46" s="30">
        <v>6.5061808718282405E-2</v>
      </c>
      <c r="P46" s="29">
        <v>0</v>
      </c>
      <c r="Q46" s="29">
        <v>0</v>
      </c>
      <c r="R46" s="33"/>
      <c r="S46" s="33" t="s">
        <v>64</v>
      </c>
      <c r="T46" s="33" t="s">
        <v>65</v>
      </c>
      <c r="U46" s="26" t="s">
        <v>136</v>
      </c>
      <c r="V46" s="26" t="s">
        <v>188</v>
      </c>
      <c r="W46" s="36" t="s">
        <v>1</v>
      </c>
      <c r="X46" s="35" t="s">
        <v>152</v>
      </c>
    </row>
    <row r="47" spans="1:24" ht="14.45" customHeight="1" x14ac:dyDescent="0.25">
      <c r="A47" s="32">
        <v>43</v>
      </c>
      <c r="B47" s="27" t="s">
        <v>26</v>
      </c>
      <c r="C47" s="30">
        <v>0</v>
      </c>
      <c r="D47" s="29">
        <v>0</v>
      </c>
      <c r="E47" s="29">
        <v>1</v>
      </c>
      <c r="F47" s="34"/>
      <c r="G47" s="30">
        <v>0.83163086320394597</v>
      </c>
      <c r="H47" s="29">
        <v>1</v>
      </c>
      <c r="I47" s="29">
        <v>1</v>
      </c>
      <c r="J47" s="34"/>
      <c r="K47" s="30">
        <v>2.4423006472096701E-3</v>
      </c>
      <c r="L47" s="29">
        <v>0</v>
      </c>
      <c r="M47" s="29">
        <v>0</v>
      </c>
      <c r="N47" s="34"/>
      <c r="O47" s="30">
        <v>0</v>
      </c>
      <c r="P47" s="29">
        <v>1</v>
      </c>
      <c r="Q47" s="29">
        <v>1</v>
      </c>
      <c r="R47" s="33"/>
      <c r="S47" s="1" t="s">
        <v>60</v>
      </c>
      <c r="T47" s="1" t="s">
        <v>81</v>
      </c>
      <c r="U47" s="26" t="s">
        <v>82</v>
      </c>
      <c r="V47" s="26" t="s">
        <v>83</v>
      </c>
      <c r="W47" s="26" t="s">
        <v>84</v>
      </c>
      <c r="X47" s="25" t="s">
        <v>149</v>
      </c>
    </row>
    <row r="48" spans="1:24" ht="14.45" customHeight="1" x14ac:dyDescent="0.25">
      <c r="A48" s="32">
        <v>44</v>
      </c>
      <c r="B48" s="27" t="s">
        <v>47</v>
      </c>
      <c r="C48" s="30">
        <v>0</v>
      </c>
      <c r="D48" s="29">
        <v>0</v>
      </c>
      <c r="E48" s="29">
        <v>0</v>
      </c>
      <c r="F48" s="34"/>
      <c r="G48" s="30">
        <v>0</v>
      </c>
      <c r="H48" s="29">
        <v>0</v>
      </c>
      <c r="I48" s="29">
        <v>0</v>
      </c>
      <c r="J48" s="34"/>
      <c r="K48" s="30">
        <v>0</v>
      </c>
      <c r="L48" s="29">
        <v>0</v>
      </c>
      <c r="M48" s="29">
        <v>0</v>
      </c>
      <c r="N48" s="34"/>
      <c r="O48" s="30">
        <v>3.16324317625554</v>
      </c>
      <c r="P48" s="29">
        <v>0</v>
      </c>
      <c r="Q48" s="29">
        <v>1</v>
      </c>
      <c r="R48" s="33"/>
      <c r="S48" s="1" t="s">
        <v>111</v>
      </c>
      <c r="T48" s="1" t="s">
        <v>112</v>
      </c>
      <c r="U48" s="26" t="s">
        <v>124</v>
      </c>
      <c r="V48" s="26" t="s">
        <v>125</v>
      </c>
      <c r="W48" s="26" t="s">
        <v>126</v>
      </c>
      <c r="X48" s="25" t="s">
        <v>149</v>
      </c>
    </row>
    <row r="49" spans="1:24" ht="14.45" customHeight="1" x14ac:dyDescent="0.25">
      <c r="A49" s="32">
        <v>45</v>
      </c>
      <c r="B49" s="27" t="s">
        <v>244</v>
      </c>
      <c r="C49" s="30">
        <v>0.92648761925770695</v>
      </c>
      <c r="D49" s="29">
        <v>1</v>
      </c>
      <c r="E49" s="29">
        <v>1</v>
      </c>
      <c r="F49" s="34"/>
      <c r="G49" s="30">
        <v>1.03180007841681</v>
      </c>
      <c r="H49" s="29">
        <v>1</v>
      </c>
      <c r="I49" s="29">
        <v>1</v>
      </c>
      <c r="J49" s="34"/>
      <c r="K49" s="30">
        <v>0.34192209060935402</v>
      </c>
      <c r="L49" s="29">
        <v>0</v>
      </c>
      <c r="M49" s="29">
        <v>0</v>
      </c>
      <c r="N49" s="34"/>
      <c r="O49" s="30">
        <v>0.23546178393283099</v>
      </c>
      <c r="P49" s="29">
        <v>1</v>
      </c>
      <c r="Q49" s="29">
        <v>0</v>
      </c>
      <c r="R49" s="33"/>
      <c r="S49" s="1" t="s">
        <v>70</v>
      </c>
      <c r="T49" s="1" t="s">
        <v>71</v>
      </c>
      <c r="U49" s="26" t="s">
        <v>72</v>
      </c>
      <c r="V49" s="26" t="s">
        <v>76</v>
      </c>
      <c r="W49" s="26" t="s">
        <v>77</v>
      </c>
      <c r="X49" s="25" t="s">
        <v>149</v>
      </c>
    </row>
    <row r="50" spans="1:24" ht="14.45" customHeight="1" x14ac:dyDescent="0.25">
      <c r="A50" s="32">
        <v>46</v>
      </c>
      <c r="B50" s="27" t="s">
        <v>243</v>
      </c>
      <c r="C50" s="30">
        <v>0.41361054431147598</v>
      </c>
      <c r="D50" s="29">
        <v>0</v>
      </c>
      <c r="E50" s="29">
        <v>0</v>
      </c>
      <c r="F50" s="34"/>
      <c r="G50" s="30">
        <v>0</v>
      </c>
      <c r="H50" s="29">
        <v>0</v>
      </c>
      <c r="I50" s="29">
        <v>0</v>
      </c>
      <c r="J50" s="34"/>
      <c r="K50" s="30">
        <v>0.776651605812676</v>
      </c>
      <c r="L50" s="29">
        <v>0</v>
      </c>
      <c r="M50" s="29">
        <v>0</v>
      </c>
      <c r="N50" s="34"/>
      <c r="O50" s="30">
        <v>0</v>
      </c>
      <c r="P50" s="29">
        <v>0</v>
      </c>
      <c r="Q50" s="29">
        <v>0</v>
      </c>
      <c r="R50" s="33"/>
      <c r="S50" s="33" t="s">
        <v>64</v>
      </c>
      <c r="T50" s="33" t="s">
        <v>65</v>
      </c>
      <c r="U50" s="26" t="s">
        <v>68</v>
      </c>
      <c r="V50" s="26" t="s">
        <v>95</v>
      </c>
      <c r="W50" s="26" t="s">
        <v>141</v>
      </c>
      <c r="X50" s="35" t="s">
        <v>152</v>
      </c>
    </row>
    <row r="51" spans="1:24" ht="14.45" customHeight="1" x14ac:dyDescent="0.25">
      <c r="A51" s="32">
        <v>47</v>
      </c>
      <c r="B51" s="27" t="s">
        <v>242</v>
      </c>
      <c r="C51" s="30">
        <v>0</v>
      </c>
      <c r="D51" s="29">
        <v>0</v>
      </c>
      <c r="E51" s="29">
        <v>0</v>
      </c>
      <c r="F51" s="34"/>
      <c r="G51" s="30">
        <v>0.34462122619121299</v>
      </c>
      <c r="H51" s="29">
        <v>0</v>
      </c>
      <c r="I51" s="29">
        <v>1</v>
      </c>
      <c r="J51" s="34"/>
      <c r="K51" s="30">
        <v>0.13921113689095099</v>
      </c>
      <c r="L51" s="29">
        <v>0</v>
      </c>
      <c r="M51" s="29">
        <v>0</v>
      </c>
      <c r="N51" s="34"/>
      <c r="O51" s="30">
        <v>1.0471853022275901</v>
      </c>
      <c r="P51" s="29">
        <v>0</v>
      </c>
      <c r="Q51" s="29">
        <v>0</v>
      </c>
      <c r="R51" s="33"/>
      <c r="S51" s="1" t="s">
        <v>70</v>
      </c>
      <c r="T51" s="1" t="s">
        <v>71</v>
      </c>
      <c r="U51" s="26" t="s">
        <v>72</v>
      </c>
      <c r="V51" s="26" t="s">
        <v>73</v>
      </c>
      <c r="W51" s="26" t="s">
        <v>74</v>
      </c>
      <c r="X51" s="25" t="s">
        <v>149</v>
      </c>
    </row>
    <row r="52" spans="1:24" ht="14.45" customHeight="1" x14ac:dyDescent="0.25">
      <c r="A52" s="32">
        <v>48</v>
      </c>
      <c r="B52" s="27" t="s">
        <v>44</v>
      </c>
      <c r="C52" s="30">
        <v>0</v>
      </c>
      <c r="D52" s="29">
        <v>0</v>
      </c>
      <c r="E52" s="29">
        <v>0</v>
      </c>
      <c r="F52" s="34"/>
      <c r="G52" s="30">
        <v>0.60669844610908197</v>
      </c>
      <c r="H52" s="29">
        <v>0</v>
      </c>
      <c r="I52" s="29">
        <v>0</v>
      </c>
      <c r="J52" s="34"/>
      <c r="K52" s="30">
        <v>0.48113322750030502</v>
      </c>
      <c r="L52" s="29">
        <v>0</v>
      </c>
      <c r="M52" s="29">
        <v>0</v>
      </c>
      <c r="N52" s="34"/>
      <c r="O52" s="30">
        <v>0.855098057440283</v>
      </c>
      <c r="P52" s="29">
        <v>0</v>
      </c>
      <c r="Q52" s="29">
        <v>1</v>
      </c>
      <c r="R52" s="33"/>
      <c r="S52" s="1" t="s">
        <v>64</v>
      </c>
      <c r="T52" s="1" t="s">
        <v>65</v>
      </c>
      <c r="U52" s="26" t="s">
        <v>66</v>
      </c>
      <c r="V52" s="26" t="s">
        <v>67</v>
      </c>
      <c r="W52" s="26" t="s">
        <v>241</v>
      </c>
      <c r="X52" s="25" t="s">
        <v>149</v>
      </c>
    </row>
    <row r="53" spans="1:24" ht="14.45" customHeight="1" x14ac:dyDescent="0.25">
      <c r="A53" s="32">
        <v>49</v>
      </c>
      <c r="B53" s="27" t="s">
        <v>240</v>
      </c>
      <c r="C53" s="30">
        <v>0</v>
      </c>
      <c r="D53" s="29">
        <v>0</v>
      </c>
      <c r="E53" s="29">
        <v>0</v>
      </c>
      <c r="F53" s="34"/>
      <c r="G53" s="30">
        <v>0</v>
      </c>
      <c r="H53" s="29">
        <v>0</v>
      </c>
      <c r="I53" s="29">
        <v>0</v>
      </c>
      <c r="J53" s="34"/>
      <c r="K53" s="30">
        <v>0</v>
      </c>
      <c r="L53" s="29">
        <v>0</v>
      </c>
      <c r="M53" s="29">
        <v>0</v>
      </c>
      <c r="N53" s="34"/>
      <c r="O53" s="30">
        <v>0.84270533197013398</v>
      </c>
      <c r="P53" s="29">
        <v>0</v>
      </c>
      <c r="Q53" s="29">
        <v>0</v>
      </c>
      <c r="R53" s="33"/>
      <c r="S53" s="33" t="s">
        <v>111</v>
      </c>
      <c r="T53" s="33" t="s">
        <v>231</v>
      </c>
      <c r="U53" s="26" t="s">
        <v>230</v>
      </c>
      <c r="V53" s="36" t="s">
        <v>229</v>
      </c>
      <c r="W53" s="36" t="s">
        <v>1</v>
      </c>
      <c r="X53" s="35" t="s">
        <v>152</v>
      </c>
    </row>
    <row r="54" spans="1:24" ht="14.45" customHeight="1" x14ac:dyDescent="0.25">
      <c r="A54" s="32">
        <v>50</v>
      </c>
      <c r="B54" s="27" t="s">
        <v>11</v>
      </c>
      <c r="C54" s="30">
        <v>0.25368113384437202</v>
      </c>
      <c r="D54" s="29">
        <v>0</v>
      </c>
      <c r="E54" s="29">
        <v>0</v>
      </c>
      <c r="F54" s="34"/>
      <c r="G54" s="30">
        <v>0.27652242101570401</v>
      </c>
      <c r="H54" s="29">
        <v>0</v>
      </c>
      <c r="I54" s="29">
        <v>0</v>
      </c>
      <c r="J54" s="34"/>
      <c r="K54" s="30">
        <v>0.25888386860422502</v>
      </c>
      <c r="L54" s="29">
        <v>1</v>
      </c>
      <c r="M54" s="29">
        <v>0</v>
      </c>
      <c r="N54" s="34"/>
      <c r="O54" s="30">
        <v>0.17969451931716099</v>
      </c>
      <c r="P54" s="29">
        <v>0</v>
      </c>
      <c r="Q54" s="29">
        <v>0</v>
      </c>
      <c r="R54" s="33"/>
      <c r="S54" s="1" t="s">
        <v>64</v>
      </c>
      <c r="T54" s="1" t="s">
        <v>65</v>
      </c>
      <c r="U54" s="26" t="s">
        <v>66</v>
      </c>
      <c r="V54" s="26" t="s">
        <v>67</v>
      </c>
      <c r="W54" s="26" t="s">
        <v>122</v>
      </c>
      <c r="X54" s="25" t="s">
        <v>149</v>
      </c>
    </row>
    <row r="55" spans="1:24" ht="14.45" customHeight="1" x14ac:dyDescent="0.25">
      <c r="A55" s="32">
        <v>51</v>
      </c>
      <c r="B55" s="27" t="s">
        <v>12</v>
      </c>
      <c r="C55" s="30">
        <v>0.75001378701814403</v>
      </c>
      <c r="D55" s="29">
        <v>1</v>
      </c>
      <c r="E55" s="29">
        <v>1</v>
      </c>
      <c r="F55" s="34"/>
      <c r="G55" s="30">
        <v>0.29922202274087401</v>
      </c>
      <c r="H55" s="29">
        <v>0</v>
      </c>
      <c r="I55" s="29">
        <v>1</v>
      </c>
      <c r="J55" s="34"/>
      <c r="K55" s="30">
        <v>0.51288313591403101</v>
      </c>
      <c r="L55" s="29">
        <v>0</v>
      </c>
      <c r="M55" s="29">
        <v>0</v>
      </c>
      <c r="N55" s="34"/>
      <c r="O55" s="30">
        <v>0.53288719521640804</v>
      </c>
      <c r="P55" s="29">
        <v>0</v>
      </c>
      <c r="Q55" s="29">
        <v>0</v>
      </c>
      <c r="R55" s="33"/>
      <c r="S55" s="1" t="s">
        <v>64</v>
      </c>
      <c r="T55" s="1" t="s">
        <v>65</v>
      </c>
      <c r="U55" s="26" t="s">
        <v>66</v>
      </c>
      <c r="V55" s="26" t="s">
        <v>67</v>
      </c>
      <c r="W55" s="26" t="s">
        <v>110</v>
      </c>
      <c r="X55" s="25" t="s">
        <v>149</v>
      </c>
    </row>
    <row r="56" spans="1:24" ht="14.45" customHeight="1" x14ac:dyDescent="0.25">
      <c r="A56" s="32">
        <v>52</v>
      </c>
      <c r="B56" s="27" t="s">
        <v>9</v>
      </c>
      <c r="C56" s="30">
        <v>0.18198863949704999</v>
      </c>
      <c r="D56" s="29">
        <v>0</v>
      </c>
      <c r="E56" s="29">
        <v>1</v>
      </c>
      <c r="F56" s="34"/>
      <c r="G56" s="30">
        <v>0</v>
      </c>
      <c r="H56" s="29">
        <v>0</v>
      </c>
      <c r="I56" s="29">
        <v>0</v>
      </c>
      <c r="J56" s="34"/>
      <c r="K56" s="30">
        <v>0.25155696666259603</v>
      </c>
      <c r="L56" s="29">
        <v>0</v>
      </c>
      <c r="M56" s="29">
        <v>0</v>
      </c>
      <c r="N56" s="34"/>
      <c r="O56" s="30">
        <v>0.72187625863618099</v>
      </c>
      <c r="P56" s="29">
        <v>0</v>
      </c>
      <c r="Q56" s="29">
        <v>0</v>
      </c>
      <c r="R56" s="33"/>
      <c r="S56" s="1" t="s">
        <v>64</v>
      </c>
      <c r="T56" s="1" t="s">
        <v>65</v>
      </c>
      <c r="U56" s="26" t="s">
        <v>66</v>
      </c>
      <c r="V56" s="26" t="s">
        <v>67</v>
      </c>
      <c r="W56" s="26" t="s">
        <v>110</v>
      </c>
      <c r="X56" s="25" t="s">
        <v>149</v>
      </c>
    </row>
    <row r="57" spans="1:24" ht="14.45" customHeight="1" x14ac:dyDescent="0.25">
      <c r="A57" s="32">
        <v>53</v>
      </c>
      <c r="B57" s="27" t="s">
        <v>239</v>
      </c>
      <c r="C57" s="30">
        <v>2.20592290299454E-2</v>
      </c>
      <c r="D57" s="29">
        <v>0</v>
      </c>
      <c r="E57" s="29">
        <v>0</v>
      </c>
      <c r="F57" s="34"/>
      <c r="G57" s="30">
        <v>0.493200437483233</v>
      </c>
      <c r="H57" s="29">
        <v>0</v>
      </c>
      <c r="I57" s="29">
        <v>0</v>
      </c>
      <c r="J57" s="34"/>
      <c r="K57" s="30">
        <v>0.234460862132128</v>
      </c>
      <c r="L57" s="29">
        <v>0</v>
      </c>
      <c r="M57" s="29">
        <v>0</v>
      </c>
      <c r="N57" s="34"/>
      <c r="O57" s="30">
        <v>6.5061808718282405E-2</v>
      </c>
      <c r="P57" s="29">
        <v>0</v>
      </c>
      <c r="Q57" s="29">
        <v>0</v>
      </c>
      <c r="R57" s="33"/>
      <c r="S57" s="33" t="s">
        <v>64</v>
      </c>
      <c r="T57" s="33" t="s">
        <v>65</v>
      </c>
      <c r="U57" s="26" t="s">
        <v>68</v>
      </c>
      <c r="V57" s="26" t="s">
        <v>108</v>
      </c>
      <c r="W57" s="26" t="s">
        <v>238</v>
      </c>
      <c r="X57" s="35" t="s">
        <v>152</v>
      </c>
    </row>
    <row r="58" spans="1:24" ht="14.45" customHeight="1" x14ac:dyDescent="0.25">
      <c r="A58" s="32">
        <v>54</v>
      </c>
      <c r="B58" s="27" t="s">
        <v>29</v>
      </c>
      <c r="C58" s="30">
        <v>8.82369161197816E-2</v>
      </c>
      <c r="D58" s="29">
        <v>0</v>
      </c>
      <c r="E58" s="29">
        <v>0</v>
      </c>
      <c r="F58" s="34"/>
      <c r="G58" s="30">
        <v>0.18572401411502501</v>
      </c>
      <c r="H58" s="29">
        <v>0</v>
      </c>
      <c r="I58" s="29">
        <v>0</v>
      </c>
      <c r="J58" s="34"/>
      <c r="K58" s="30">
        <v>0.102576627182806</v>
      </c>
      <c r="L58" s="29">
        <v>0</v>
      </c>
      <c r="M58" s="29">
        <v>0</v>
      </c>
      <c r="N58" s="34"/>
      <c r="O58" s="30">
        <v>0.56386900889178004</v>
      </c>
      <c r="P58" s="29">
        <v>1</v>
      </c>
      <c r="Q58" s="29">
        <v>0</v>
      </c>
      <c r="R58" s="33"/>
      <c r="S58" s="1" t="s">
        <v>85</v>
      </c>
      <c r="T58" s="1" t="s">
        <v>86</v>
      </c>
      <c r="U58" s="26" t="s">
        <v>87</v>
      </c>
      <c r="V58" s="26" t="s">
        <v>88</v>
      </c>
      <c r="W58" s="26" t="s">
        <v>89</v>
      </c>
      <c r="X58" s="25" t="s">
        <v>149</v>
      </c>
    </row>
    <row r="59" spans="1:24" ht="14.45" customHeight="1" x14ac:dyDescent="0.25">
      <c r="A59" s="32">
        <v>55</v>
      </c>
      <c r="B59" s="27" t="s">
        <v>13</v>
      </c>
      <c r="C59" s="30">
        <v>0.17647383223956301</v>
      </c>
      <c r="D59" s="29">
        <v>1</v>
      </c>
      <c r="E59" s="29">
        <v>0</v>
      </c>
      <c r="F59" s="34"/>
      <c r="G59" s="30">
        <v>0.30747642336820802</v>
      </c>
      <c r="H59" s="29">
        <v>0</v>
      </c>
      <c r="I59" s="29">
        <v>0</v>
      </c>
      <c r="J59" s="34"/>
      <c r="K59" s="30">
        <v>0.38588350225912799</v>
      </c>
      <c r="L59" s="29">
        <v>0</v>
      </c>
      <c r="M59" s="29">
        <v>0</v>
      </c>
      <c r="N59" s="34"/>
      <c r="O59" s="30">
        <v>0.14871270564178801</v>
      </c>
      <c r="P59" s="29">
        <v>0</v>
      </c>
      <c r="Q59" s="29">
        <v>0</v>
      </c>
      <c r="R59" s="33"/>
      <c r="S59" s="1" t="s">
        <v>64</v>
      </c>
      <c r="T59" s="1" t="s">
        <v>65</v>
      </c>
      <c r="U59" s="26" t="s">
        <v>127</v>
      </c>
      <c r="V59" s="26" t="s">
        <v>128</v>
      </c>
      <c r="W59" s="26" t="s">
        <v>129</v>
      </c>
      <c r="X59" s="25" t="s">
        <v>149</v>
      </c>
    </row>
    <row r="60" spans="1:24" ht="14.45" customHeight="1" x14ac:dyDescent="0.25">
      <c r="A60" s="32">
        <v>56</v>
      </c>
      <c r="B60" s="27" t="s">
        <v>237</v>
      </c>
      <c r="C60" s="30">
        <v>3.86036508024045E-2</v>
      </c>
      <c r="D60" s="29">
        <v>0</v>
      </c>
      <c r="E60" s="29">
        <v>0</v>
      </c>
      <c r="F60" s="34"/>
      <c r="G60" s="30">
        <v>0</v>
      </c>
      <c r="H60" s="29">
        <v>0</v>
      </c>
      <c r="I60" s="29">
        <v>0</v>
      </c>
      <c r="J60" s="34"/>
      <c r="K60" s="30">
        <v>0.107461228477226</v>
      </c>
      <c r="L60" s="29">
        <v>0</v>
      </c>
      <c r="M60" s="29">
        <v>0</v>
      </c>
      <c r="N60" s="34"/>
      <c r="O60" s="30">
        <v>1.0285962140223699</v>
      </c>
      <c r="P60" s="29">
        <v>0</v>
      </c>
      <c r="Q60" s="29">
        <v>0</v>
      </c>
      <c r="R60" s="33"/>
      <c r="S60" s="33" t="s">
        <v>64</v>
      </c>
      <c r="T60" s="33" t="s">
        <v>65</v>
      </c>
      <c r="U60" s="26" t="s">
        <v>68</v>
      </c>
      <c r="V60" s="26" t="s">
        <v>108</v>
      </c>
      <c r="W60" s="26" t="s">
        <v>236</v>
      </c>
      <c r="X60" s="35" t="s">
        <v>152</v>
      </c>
    </row>
    <row r="61" spans="1:24" ht="14.45" customHeight="1" x14ac:dyDescent="0.25">
      <c r="A61" s="32">
        <v>57</v>
      </c>
      <c r="B61" s="27" t="s">
        <v>235</v>
      </c>
      <c r="C61" s="30">
        <v>0</v>
      </c>
      <c r="D61" s="29">
        <v>0</v>
      </c>
      <c r="E61" s="29">
        <v>0</v>
      </c>
      <c r="F61" s="34"/>
      <c r="G61" s="30">
        <v>0.61495284673641604</v>
      </c>
      <c r="H61" s="29">
        <v>0</v>
      </c>
      <c r="I61" s="29">
        <v>0</v>
      </c>
      <c r="J61" s="34"/>
      <c r="K61" s="30">
        <v>0</v>
      </c>
      <c r="L61" s="29">
        <v>0</v>
      </c>
      <c r="M61" s="29">
        <v>0</v>
      </c>
      <c r="N61" s="34"/>
      <c r="O61" s="30">
        <v>0</v>
      </c>
      <c r="P61" s="29">
        <v>0</v>
      </c>
      <c r="Q61" s="29">
        <v>0</v>
      </c>
      <c r="R61" s="33"/>
      <c r="S61" s="33" t="s">
        <v>64</v>
      </c>
      <c r="T61" s="33" t="s">
        <v>65</v>
      </c>
      <c r="U61" s="26" t="s">
        <v>68</v>
      </c>
      <c r="V61" s="26" t="s">
        <v>162</v>
      </c>
      <c r="W61" s="36" t="s">
        <v>1</v>
      </c>
      <c r="X61" s="35" t="s">
        <v>152</v>
      </c>
    </row>
    <row r="62" spans="1:24" ht="14.45" customHeight="1" x14ac:dyDescent="0.25">
      <c r="A62" s="32">
        <v>58</v>
      </c>
      <c r="B62" s="27" t="s">
        <v>234</v>
      </c>
      <c r="C62" s="30">
        <v>0</v>
      </c>
      <c r="D62" s="29">
        <v>0</v>
      </c>
      <c r="E62" s="29">
        <v>0</v>
      </c>
      <c r="F62" s="34"/>
      <c r="G62" s="30">
        <v>0.63765244846158597</v>
      </c>
      <c r="H62" s="29">
        <v>0</v>
      </c>
      <c r="I62" s="29">
        <v>0</v>
      </c>
      <c r="J62" s="34"/>
      <c r="K62" s="30">
        <v>0</v>
      </c>
      <c r="L62" s="29">
        <v>0</v>
      </c>
      <c r="M62" s="29">
        <v>0</v>
      </c>
      <c r="N62" s="34"/>
      <c r="O62" s="30">
        <v>0</v>
      </c>
      <c r="P62" s="29">
        <v>0</v>
      </c>
      <c r="Q62" s="29">
        <v>0</v>
      </c>
      <c r="R62" s="33"/>
      <c r="S62" s="33" t="s">
        <v>64</v>
      </c>
      <c r="T62" s="33" t="s">
        <v>103</v>
      </c>
      <c r="U62" s="26" t="s">
        <v>137</v>
      </c>
      <c r="V62" s="26" t="s">
        <v>138</v>
      </c>
      <c r="W62" s="26" t="s">
        <v>233</v>
      </c>
      <c r="X62" s="35" t="s">
        <v>152</v>
      </c>
    </row>
    <row r="63" spans="1:24" ht="14.45" customHeight="1" x14ac:dyDescent="0.25">
      <c r="A63" s="32">
        <v>59</v>
      </c>
      <c r="B63" s="27" t="s">
        <v>232</v>
      </c>
      <c r="C63" s="30">
        <v>0</v>
      </c>
      <c r="D63" s="29">
        <v>0</v>
      </c>
      <c r="E63" s="29">
        <v>0</v>
      </c>
      <c r="F63" s="34"/>
      <c r="G63" s="30">
        <v>0</v>
      </c>
      <c r="H63" s="29">
        <v>0</v>
      </c>
      <c r="I63" s="29">
        <v>0</v>
      </c>
      <c r="J63" s="34"/>
      <c r="K63" s="30">
        <v>0.66919037733544995</v>
      </c>
      <c r="L63" s="29">
        <v>0</v>
      </c>
      <c r="M63" s="29">
        <v>0</v>
      </c>
      <c r="N63" s="34"/>
      <c r="O63" s="30">
        <v>0</v>
      </c>
      <c r="P63" s="29">
        <v>0</v>
      </c>
      <c r="Q63" s="29">
        <v>0</v>
      </c>
      <c r="R63" s="33"/>
      <c r="S63" s="33" t="s">
        <v>111</v>
      </c>
      <c r="T63" s="33" t="s">
        <v>231</v>
      </c>
      <c r="U63" s="26" t="s">
        <v>230</v>
      </c>
      <c r="V63" s="36" t="s">
        <v>229</v>
      </c>
      <c r="W63" s="36" t="s">
        <v>1</v>
      </c>
      <c r="X63" s="35" t="s">
        <v>152</v>
      </c>
    </row>
    <row r="64" spans="1:24" ht="14.45" customHeight="1" x14ac:dyDescent="0.25">
      <c r="A64" s="32">
        <v>60</v>
      </c>
      <c r="B64" s="27" t="s">
        <v>228</v>
      </c>
      <c r="C64" s="30">
        <v>0</v>
      </c>
      <c r="D64" s="29">
        <v>0</v>
      </c>
      <c r="E64" s="29">
        <v>0</v>
      </c>
      <c r="F64" s="34"/>
      <c r="G64" s="30">
        <v>0.61908004705008401</v>
      </c>
      <c r="H64" s="29">
        <v>0</v>
      </c>
      <c r="I64" s="29">
        <v>0</v>
      </c>
      <c r="J64" s="34"/>
      <c r="K64" s="30">
        <v>0</v>
      </c>
      <c r="L64" s="29">
        <v>0</v>
      </c>
      <c r="M64" s="29">
        <v>0</v>
      </c>
      <c r="N64" s="34"/>
      <c r="O64" s="30">
        <v>0</v>
      </c>
      <c r="P64" s="29">
        <v>0</v>
      </c>
      <c r="Q64" s="29">
        <v>0</v>
      </c>
      <c r="R64" s="33"/>
      <c r="S64" s="33" t="s">
        <v>64</v>
      </c>
      <c r="T64" s="33" t="s">
        <v>65</v>
      </c>
      <c r="U64" s="26" t="s">
        <v>68</v>
      </c>
      <c r="V64" s="26" t="s">
        <v>95</v>
      </c>
      <c r="W64" s="26" t="s">
        <v>141</v>
      </c>
      <c r="X64" s="35" t="s">
        <v>152</v>
      </c>
    </row>
    <row r="65" spans="1:24" ht="14.45" customHeight="1" x14ac:dyDescent="0.25">
      <c r="A65" s="32">
        <v>61</v>
      </c>
      <c r="B65" s="27" t="s">
        <v>49</v>
      </c>
      <c r="C65" s="30">
        <v>0</v>
      </c>
      <c r="D65" s="29">
        <v>0</v>
      </c>
      <c r="E65" s="29">
        <v>0</v>
      </c>
      <c r="F65" s="34"/>
      <c r="G65" s="30">
        <v>0.78004085928310496</v>
      </c>
      <c r="H65" s="29">
        <v>1</v>
      </c>
      <c r="I65" s="29">
        <v>0</v>
      </c>
      <c r="J65" s="34"/>
      <c r="K65" s="30">
        <v>0</v>
      </c>
      <c r="L65" s="29">
        <v>0</v>
      </c>
      <c r="M65" s="29">
        <v>0</v>
      </c>
      <c r="N65" s="34"/>
      <c r="O65" s="30">
        <v>0</v>
      </c>
      <c r="P65" s="29">
        <v>0</v>
      </c>
      <c r="Q65" s="29">
        <v>0</v>
      </c>
      <c r="R65" s="33"/>
      <c r="S65" s="1" t="s">
        <v>70</v>
      </c>
      <c r="T65" s="1" t="s">
        <v>71</v>
      </c>
      <c r="U65" s="26" t="s">
        <v>72</v>
      </c>
      <c r="V65" s="26" t="s">
        <v>134</v>
      </c>
      <c r="W65" s="26" t="s">
        <v>135</v>
      </c>
      <c r="X65" s="25" t="s">
        <v>149</v>
      </c>
    </row>
    <row r="66" spans="1:24" ht="14.45" customHeight="1" x14ac:dyDescent="0.25">
      <c r="A66" s="32">
        <v>62</v>
      </c>
      <c r="B66" s="27" t="s">
        <v>3</v>
      </c>
      <c r="C66" s="30">
        <v>1.2077427893895101</v>
      </c>
      <c r="D66" s="29">
        <v>1</v>
      </c>
      <c r="E66" s="29">
        <v>1</v>
      </c>
      <c r="F66" s="34"/>
      <c r="G66" s="30">
        <v>1.08751728265131</v>
      </c>
      <c r="H66" s="29">
        <v>1</v>
      </c>
      <c r="I66" s="29">
        <v>0</v>
      </c>
      <c r="J66" s="34"/>
      <c r="K66" s="30">
        <v>0.33947978996214401</v>
      </c>
      <c r="L66" s="29">
        <v>0</v>
      </c>
      <c r="M66" s="29">
        <v>1</v>
      </c>
      <c r="N66" s="34"/>
      <c r="O66" s="30">
        <v>0.269541778975741</v>
      </c>
      <c r="P66" s="29">
        <v>0</v>
      </c>
      <c r="Q66" s="29">
        <v>1</v>
      </c>
      <c r="R66" s="33"/>
      <c r="S66" s="1" t="s">
        <v>64</v>
      </c>
      <c r="T66" s="1" t="s">
        <v>65</v>
      </c>
      <c r="U66" s="26" t="s">
        <v>66</v>
      </c>
      <c r="V66" s="26" t="s">
        <v>67</v>
      </c>
      <c r="W66" s="26" t="s">
        <v>227</v>
      </c>
      <c r="X66" s="25" t="s">
        <v>149</v>
      </c>
    </row>
    <row r="67" spans="1:24" ht="14.45" customHeight="1" x14ac:dyDescent="0.25">
      <c r="A67" s="32">
        <v>63</v>
      </c>
      <c r="B67" s="27" t="s">
        <v>226</v>
      </c>
      <c r="C67" s="30">
        <v>0.29779959190426297</v>
      </c>
      <c r="D67" s="29">
        <v>0</v>
      </c>
      <c r="E67" s="29">
        <v>0</v>
      </c>
      <c r="F67" s="34"/>
      <c r="G67" s="30">
        <v>0.18985121442869199</v>
      </c>
      <c r="H67" s="29">
        <v>0</v>
      </c>
      <c r="I67" s="29">
        <v>1</v>
      </c>
      <c r="J67" s="34"/>
      <c r="K67" s="30">
        <v>0.44205641714495097</v>
      </c>
      <c r="L67" s="29">
        <v>0</v>
      </c>
      <c r="M67" s="29">
        <v>0</v>
      </c>
      <c r="N67" s="34"/>
      <c r="O67" s="30">
        <v>0.130123617436565</v>
      </c>
      <c r="P67" s="29">
        <v>0</v>
      </c>
      <c r="Q67" s="29">
        <v>0</v>
      </c>
      <c r="R67" s="33"/>
      <c r="S67" s="1" t="s">
        <v>70</v>
      </c>
      <c r="T67" s="1" t="s">
        <v>71</v>
      </c>
      <c r="U67" s="26" t="s">
        <v>72</v>
      </c>
      <c r="V67" s="26" t="s">
        <v>73</v>
      </c>
      <c r="W67" s="26" t="s">
        <v>74</v>
      </c>
      <c r="X67" s="25" t="s">
        <v>149</v>
      </c>
    </row>
    <row r="68" spans="1:24" ht="14.45" customHeight="1" x14ac:dyDescent="0.25">
      <c r="A68" s="32">
        <v>64</v>
      </c>
      <c r="B68" s="27" t="s">
        <v>225</v>
      </c>
      <c r="C68" s="30">
        <v>9.3751723377268004E-2</v>
      </c>
      <c r="D68" s="29">
        <v>0</v>
      </c>
      <c r="E68" s="29">
        <v>0</v>
      </c>
      <c r="F68" s="34"/>
      <c r="G68" s="30">
        <v>0</v>
      </c>
      <c r="H68" s="29">
        <v>0</v>
      </c>
      <c r="I68" s="29">
        <v>0</v>
      </c>
      <c r="J68" s="34"/>
      <c r="K68" s="30">
        <v>0.190499450482354</v>
      </c>
      <c r="L68" s="29">
        <v>0</v>
      </c>
      <c r="M68" s="29">
        <v>0</v>
      </c>
      <c r="N68" s="34"/>
      <c r="O68" s="30">
        <v>0.412058121882455</v>
      </c>
      <c r="P68" s="29">
        <v>0</v>
      </c>
      <c r="Q68" s="29">
        <v>0</v>
      </c>
      <c r="R68" s="33"/>
      <c r="S68" s="33" t="s">
        <v>64</v>
      </c>
      <c r="T68" s="33" t="s">
        <v>65</v>
      </c>
      <c r="U68" s="26" t="s">
        <v>68</v>
      </c>
      <c r="V68" s="26" t="s">
        <v>108</v>
      </c>
      <c r="W68" s="26" t="s">
        <v>224</v>
      </c>
      <c r="X68" s="35" t="s">
        <v>152</v>
      </c>
    </row>
    <row r="69" spans="1:24" ht="14.45" customHeight="1" x14ac:dyDescent="0.25">
      <c r="A69" s="32">
        <v>65</v>
      </c>
      <c r="B69" s="27" t="s">
        <v>223</v>
      </c>
      <c r="C69" s="30">
        <v>8.82369161197816E-2</v>
      </c>
      <c r="D69" s="29">
        <v>0</v>
      </c>
      <c r="E69" s="29">
        <v>0</v>
      </c>
      <c r="F69" s="34"/>
      <c r="G69" s="30">
        <v>0.44161043356239299</v>
      </c>
      <c r="H69" s="29">
        <v>0</v>
      </c>
      <c r="I69" s="29">
        <v>0</v>
      </c>
      <c r="J69" s="34"/>
      <c r="K69" s="30">
        <v>4.3961411649774101E-2</v>
      </c>
      <c r="L69" s="29">
        <v>0</v>
      </c>
      <c r="M69" s="29">
        <v>0</v>
      </c>
      <c r="N69" s="34"/>
      <c r="O69" s="30">
        <v>5.2669083248133297E-2</v>
      </c>
      <c r="P69" s="29">
        <v>0</v>
      </c>
      <c r="Q69" s="29">
        <v>0</v>
      </c>
      <c r="R69" s="33"/>
      <c r="S69" s="33" t="s">
        <v>64</v>
      </c>
      <c r="T69" s="33" t="s">
        <v>65</v>
      </c>
      <c r="U69" s="38" t="s">
        <v>66</v>
      </c>
      <c r="V69" s="38" t="s">
        <v>67</v>
      </c>
      <c r="W69" s="38" t="s">
        <v>222</v>
      </c>
      <c r="X69" s="37" t="s">
        <v>152</v>
      </c>
    </row>
    <row r="70" spans="1:24" ht="14.45" customHeight="1" x14ac:dyDescent="0.25">
      <c r="A70" s="32">
        <v>66</v>
      </c>
      <c r="B70" s="27" t="s">
        <v>221</v>
      </c>
      <c r="C70" s="30">
        <v>1.65444217724591E-2</v>
      </c>
      <c r="D70" s="29">
        <v>0</v>
      </c>
      <c r="E70" s="29">
        <v>0</v>
      </c>
      <c r="F70" s="34"/>
      <c r="G70" s="30">
        <v>0.472564435914897</v>
      </c>
      <c r="H70" s="29">
        <v>0</v>
      </c>
      <c r="I70" s="29">
        <v>0</v>
      </c>
      <c r="J70" s="34"/>
      <c r="K70" s="30">
        <v>2.68653071193064E-2</v>
      </c>
      <c r="L70" s="29">
        <v>0</v>
      </c>
      <c r="M70" s="29">
        <v>0</v>
      </c>
      <c r="N70" s="34"/>
      <c r="O70" s="30">
        <v>0</v>
      </c>
      <c r="P70" s="29">
        <v>0</v>
      </c>
      <c r="Q70" s="29">
        <v>0</v>
      </c>
      <c r="R70" s="33"/>
      <c r="S70" s="27" t="s">
        <v>70</v>
      </c>
      <c r="T70" s="27" t="s">
        <v>71</v>
      </c>
      <c r="U70" s="26" t="s">
        <v>72</v>
      </c>
      <c r="V70" s="26" t="s">
        <v>73</v>
      </c>
      <c r="W70" s="26" t="s">
        <v>74</v>
      </c>
      <c r="X70" s="35" t="s">
        <v>152</v>
      </c>
    </row>
    <row r="71" spans="1:24" ht="14.45" customHeight="1" x14ac:dyDescent="0.25">
      <c r="A71" s="32">
        <v>67</v>
      </c>
      <c r="B71" s="27" t="s">
        <v>220</v>
      </c>
      <c r="C71" s="30">
        <v>0.45772900237136699</v>
      </c>
      <c r="D71" s="29">
        <v>1</v>
      </c>
      <c r="E71" s="29">
        <v>0</v>
      </c>
      <c r="F71" s="34"/>
      <c r="G71" s="30">
        <v>0.40240203058255403</v>
      </c>
      <c r="H71" s="29">
        <v>0</v>
      </c>
      <c r="I71" s="29">
        <v>0</v>
      </c>
      <c r="J71" s="34"/>
      <c r="K71" s="30">
        <v>0.60813286115520804</v>
      </c>
      <c r="L71" s="29">
        <v>0</v>
      </c>
      <c r="M71" s="29">
        <v>0</v>
      </c>
      <c r="N71" s="34"/>
      <c r="O71" s="30">
        <v>0.120829073333953</v>
      </c>
      <c r="P71" s="29">
        <v>0</v>
      </c>
      <c r="Q71" s="29">
        <v>0</v>
      </c>
      <c r="R71" s="33"/>
      <c r="S71" s="27" t="s">
        <v>64</v>
      </c>
      <c r="T71" s="27" t="s">
        <v>65</v>
      </c>
      <c r="U71" s="26" t="s">
        <v>66</v>
      </c>
      <c r="V71" s="26" t="s">
        <v>67</v>
      </c>
      <c r="W71" s="26" t="s">
        <v>90</v>
      </c>
      <c r="X71" s="25" t="s">
        <v>149</v>
      </c>
    </row>
    <row r="72" spans="1:24" ht="14.45" customHeight="1" x14ac:dyDescent="0.25">
      <c r="A72" s="32">
        <v>68</v>
      </c>
      <c r="B72" s="27" t="s">
        <v>219</v>
      </c>
      <c r="C72" s="30">
        <v>0</v>
      </c>
      <c r="D72" s="29">
        <v>0</v>
      </c>
      <c r="E72" s="29">
        <v>0</v>
      </c>
      <c r="F72" s="34"/>
      <c r="G72" s="30">
        <v>0</v>
      </c>
      <c r="H72" s="29">
        <v>0</v>
      </c>
      <c r="I72" s="29">
        <v>0</v>
      </c>
      <c r="J72" s="34"/>
      <c r="K72" s="30">
        <v>0.78642080840151396</v>
      </c>
      <c r="L72" s="29">
        <v>1</v>
      </c>
      <c r="M72" s="29">
        <v>1</v>
      </c>
      <c r="N72" s="34"/>
      <c r="O72" s="30">
        <v>4.9570901880596097E-2</v>
      </c>
      <c r="P72" s="29">
        <v>0</v>
      </c>
      <c r="Q72" s="29">
        <v>0</v>
      </c>
      <c r="R72" s="33"/>
      <c r="S72" s="27" t="s">
        <v>70</v>
      </c>
      <c r="T72" s="27" t="s">
        <v>71</v>
      </c>
      <c r="U72" s="26" t="s">
        <v>72</v>
      </c>
      <c r="V72" s="26" t="s">
        <v>76</v>
      </c>
      <c r="W72" s="26" t="s">
        <v>77</v>
      </c>
      <c r="X72" s="25" t="s">
        <v>149</v>
      </c>
    </row>
    <row r="73" spans="1:24" ht="14.45" customHeight="1" x14ac:dyDescent="0.25">
      <c r="A73" s="32">
        <v>69</v>
      </c>
      <c r="B73" s="27" t="s">
        <v>19</v>
      </c>
      <c r="C73" s="30">
        <v>0.237136712071913</v>
      </c>
      <c r="D73" s="29">
        <v>1</v>
      </c>
      <c r="E73" s="29">
        <v>0</v>
      </c>
      <c r="F73" s="34"/>
      <c r="G73" s="30">
        <v>0.47462803607173099</v>
      </c>
      <c r="H73" s="29">
        <v>1</v>
      </c>
      <c r="I73" s="29">
        <v>0</v>
      </c>
      <c r="J73" s="34"/>
      <c r="K73" s="30">
        <v>0.30040297960679002</v>
      </c>
      <c r="L73" s="29">
        <v>1</v>
      </c>
      <c r="M73" s="29">
        <v>0</v>
      </c>
      <c r="N73" s="34"/>
      <c r="O73" s="30">
        <v>6.8159990085819605E-2</v>
      </c>
      <c r="P73" s="29">
        <v>0</v>
      </c>
      <c r="Q73" s="29">
        <v>1</v>
      </c>
      <c r="R73" s="33"/>
      <c r="S73" s="27" t="s">
        <v>64</v>
      </c>
      <c r="T73" s="27" t="s">
        <v>65</v>
      </c>
      <c r="U73" s="26" t="s">
        <v>68</v>
      </c>
      <c r="V73" s="26" t="s">
        <v>69</v>
      </c>
      <c r="W73" s="26" t="s">
        <v>176</v>
      </c>
      <c r="X73" s="25" t="s">
        <v>149</v>
      </c>
    </row>
    <row r="74" spans="1:24" ht="14.45" customHeight="1" x14ac:dyDescent="0.25">
      <c r="A74" s="32">
        <v>70</v>
      </c>
      <c r="B74" s="27" t="s">
        <v>218</v>
      </c>
      <c r="C74" s="30">
        <v>0.14889979595213099</v>
      </c>
      <c r="D74" s="29">
        <v>1</v>
      </c>
      <c r="E74" s="29">
        <v>1</v>
      </c>
      <c r="F74" s="34"/>
      <c r="G74" s="30">
        <v>0.10318000784168101</v>
      </c>
      <c r="H74" s="29">
        <v>0</v>
      </c>
      <c r="I74" s="29">
        <v>0</v>
      </c>
      <c r="J74" s="34"/>
      <c r="K74" s="30">
        <v>0.412748809378435</v>
      </c>
      <c r="L74" s="29">
        <v>0</v>
      </c>
      <c r="M74" s="29">
        <v>0</v>
      </c>
      <c r="N74" s="34"/>
      <c r="O74" s="30">
        <v>0.21997087709514501</v>
      </c>
      <c r="P74" s="29">
        <v>0</v>
      </c>
      <c r="Q74" s="29">
        <v>0</v>
      </c>
      <c r="R74" s="33"/>
      <c r="S74" s="27" t="s">
        <v>64</v>
      </c>
      <c r="T74" s="27" t="s">
        <v>65</v>
      </c>
      <c r="U74" s="26" t="s">
        <v>66</v>
      </c>
      <c r="V74" s="26" t="s">
        <v>67</v>
      </c>
      <c r="W74" s="36" t="s">
        <v>1</v>
      </c>
      <c r="X74" s="25" t="s">
        <v>149</v>
      </c>
    </row>
    <row r="75" spans="1:24" ht="14.45" customHeight="1" x14ac:dyDescent="0.25">
      <c r="A75" s="32">
        <v>71</v>
      </c>
      <c r="B75" s="27" t="s">
        <v>217</v>
      </c>
      <c r="C75" s="30">
        <v>3.86036508024045E-2</v>
      </c>
      <c r="D75" s="29">
        <v>0</v>
      </c>
      <c r="E75" s="29">
        <v>0</v>
      </c>
      <c r="F75" s="34"/>
      <c r="G75" s="30">
        <v>0.28684042179987201</v>
      </c>
      <c r="H75" s="29">
        <v>0</v>
      </c>
      <c r="I75" s="29">
        <v>0</v>
      </c>
      <c r="J75" s="34"/>
      <c r="K75" s="30">
        <v>0.49822933203077302</v>
      </c>
      <c r="L75" s="29">
        <v>0</v>
      </c>
      <c r="M75" s="29">
        <v>0</v>
      </c>
      <c r="N75" s="34"/>
      <c r="O75" s="30">
        <v>0.42135266598506699</v>
      </c>
      <c r="P75" s="29">
        <v>0</v>
      </c>
      <c r="Q75" s="29">
        <v>0</v>
      </c>
      <c r="R75" s="33"/>
      <c r="S75" s="27" t="s">
        <v>64</v>
      </c>
      <c r="T75" s="27" t="s">
        <v>65</v>
      </c>
      <c r="U75" s="26" t="s">
        <v>66</v>
      </c>
      <c r="V75" s="26" t="s">
        <v>67</v>
      </c>
      <c r="W75" s="36" t="s">
        <v>1</v>
      </c>
      <c r="X75" s="35" t="s">
        <v>152</v>
      </c>
    </row>
    <row r="76" spans="1:24" ht="14.45" customHeight="1" x14ac:dyDescent="0.25">
      <c r="A76" s="32">
        <v>72</v>
      </c>
      <c r="B76" s="27" t="s">
        <v>216</v>
      </c>
      <c r="C76" s="30">
        <v>0.165444217724591</v>
      </c>
      <c r="D76" s="29">
        <v>0</v>
      </c>
      <c r="E76" s="29">
        <v>0</v>
      </c>
      <c r="F76" s="34"/>
      <c r="G76" s="30">
        <v>0.34049402587754601</v>
      </c>
      <c r="H76" s="29">
        <v>0</v>
      </c>
      <c r="I76" s="29">
        <v>0</v>
      </c>
      <c r="J76" s="34"/>
      <c r="K76" s="30">
        <v>0.263768469898644</v>
      </c>
      <c r="L76" s="29">
        <v>0</v>
      </c>
      <c r="M76" s="29">
        <v>0</v>
      </c>
      <c r="N76" s="34"/>
      <c r="O76" s="30">
        <v>0.57935991572946699</v>
      </c>
      <c r="P76" s="29">
        <v>0</v>
      </c>
      <c r="Q76" s="29">
        <v>0</v>
      </c>
      <c r="R76" s="33"/>
      <c r="S76" s="27" t="s">
        <v>70</v>
      </c>
      <c r="T76" s="27" t="s">
        <v>71</v>
      </c>
      <c r="U76" s="26" t="s">
        <v>72</v>
      </c>
      <c r="V76" s="26" t="s">
        <v>91</v>
      </c>
      <c r="W76" s="26" t="s">
        <v>215</v>
      </c>
      <c r="X76" s="35" t="s">
        <v>152</v>
      </c>
    </row>
    <row r="77" spans="1:24" ht="14.45" customHeight="1" x14ac:dyDescent="0.25">
      <c r="A77" s="32">
        <v>73</v>
      </c>
      <c r="B77" s="27" t="s">
        <v>214</v>
      </c>
      <c r="C77" s="30">
        <v>0</v>
      </c>
      <c r="D77" s="29">
        <v>0</v>
      </c>
      <c r="E77" s="29">
        <v>0</v>
      </c>
      <c r="F77" s="34"/>
      <c r="G77" s="30">
        <v>0.57574444375657796</v>
      </c>
      <c r="H77" s="29">
        <v>0</v>
      </c>
      <c r="I77" s="29">
        <v>0</v>
      </c>
      <c r="J77" s="34"/>
      <c r="K77" s="30">
        <v>2.4423006472096701E-3</v>
      </c>
      <c r="L77" s="29">
        <v>0</v>
      </c>
      <c r="M77" s="29">
        <v>0</v>
      </c>
      <c r="N77" s="34"/>
      <c r="O77" s="30">
        <v>0</v>
      </c>
      <c r="P77" s="29">
        <v>0</v>
      </c>
      <c r="Q77" s="29">
        <v>0</v>
      </c>
      <c r="R77" s="33"/>
      <c r="S77" s="27" t="s">
        <v>111</v>
      </c>
      <c r="T77" s="27" t="s">
        <v>112</v>
      </c>
      <c r="U77" s="26" t="s">
        <v>124</v>
      </c>
      <c r="V77" s="26" t="s">
        <v>125</v>
      </c>
      <c r="W77" s="26" t="s">
        <v>126</v>
      </c>
      <c r="X77" s="35" t="s">
        <v>152</v>
      </c>
    </row>
    <row r="78" spans="1:24" ht="14.45" customHeight="1" x14ac:dyDescent="0.25">
      <c r="A78" s="32">
        <v>74</v>
      </c>
      <c r="B78" s="27" t="s">
        <v>213</v>
      </c>
      <c r="C78" s="30">
        <v>0</v>
      </c>
      <c r="D78" s="29">
        <v>0</v>
      </c>
      <c r="E78" s="29">
        <v>0</v>
      </c>
      <c r="F78" s="34"/>
      <c r="G78" s="30">
        <v>0.17953321364452399</v>
      </c>
      <c r="H78" s="29">
        <v>0</v>
      </c>
      <c r="I78" s="29">
        <v>0</v>
      </c>
      <c r="J78" s="34"/>
      <c r="K78" s="30">
        <v>8.5480522652338506E-2</v>
      </c>
      <c r="L78" s="29">
        <v>0</v>
      </c>
      <c r="M78" s="29">
        <v>0</v>
      </c>
      <c r="N78" s="34"/>
      <c r="O78" s="30">
        <v>0.34699631316417301</v>
      </c>
      <c r="P78" s="29">
        <v>0</v>
      </c>
      <c r="Q78" s="29">
        <v>0</v>
      </c>
      <c r="R78" s="33"/>
      <c r="S78" s="27" t="s">
        <v>64</v>
      </c>
      <c r="T78" s="27" t="s">
        <v>65</v>
      </c>
      <c r="U78" s="26" t="s">
        <v>66</v>
      </c>
      <c r="V78" s="26" t="s">
        <v>67</v>
      </c>
      <c r="W78" s="36" t="s">
        <v>1</v>
      </c>
      <c r="X78" s="35" t="s">
        <v>152</v>
      </c>
    </row>
    <row r="79" spans="1:24" ht="14.45" customHeight="1" x14ac:dyDescent="0.25">
      <c r="A79" s="32">
        <v>75</v>
      </c>
      <c r="B79" s="27" t="s">
        <v>2</v>
      </c>
      <c r="C79" s="30">
        <v>0.19301825401202199</v>
      </c>
      <c r="D79" s="29">
        <v>0</v>
      </c>
      <c r="E79" s="29">
        <v>0</v>
      </c>
      <c r="F79" s="34"/>
      <c r="G79" s="30">
        <v>8.4607606430178103E-2</v>
      </c>
      <c r="H79" s="29">
        <v>0</v>
      </c>
      <c r="I79" s="29">
        <v>0</v>
      </c>
      <c r="J79" s="34"/>
      <c r="K79" s="30">
        <v>0.61545976309683703</v>
      </c>
      <c r="L79" s="29">
        <v>0</v>
      </c>
      <c r="M79" s="29">
        <v>1</v>
      </c>
      <c r="N79" s="34"/>
      <c r="O79" s="30">
        <v>0</v>
      </c>
      <c r="P79" s="29">
        <v>0</v>
      </c>
      <c r="Q79" s="29">
        <v>0</v>
      </c>
      <c r="R79" s="33"/>
      <c r="S79" s="27" t="s">
        <v>70</v>
      </c>
      <c r="T79" s="27" t="s">
        <v>71</v>
      </c>
      <c r="U79" s="26" t="s">
        <v>72</v>
      </c>
      <c r="V79" s="26" t="s">
        <v>76</v>
      </c>
      <c r="W79" s="26" t="s">
        <v>77</v>
      </c>
      <c r="X79" s="25" t="s">
        <v>149</v>
      </c>
    </row>
    <row r="80" spans="1:24" ht="14.45" customHeight="1" x14ac:dyDescent="0.25">
      <c r="A80" s="32">
        <v>76</v>
      </c>
      <c r="B80" s="27" t="s">
        <v>34</v>
      </c>
      <c r="C80" s="30">
        <v>0</v>
      </c>
      <c r="D80" s="29">
        <v>0</v>
      </c>
      <c r="E80" s="29">
        <v>0</v>
      </c>
      <c r="F80" s="34"/>
      <c r="G80" s="30">
        <v>0.59018964485441305</v>
      </c>
      <c r="H80" s="29">
        <v>0</v>
      </c>
      <c r="I80" s="29">
        <v>1</v>
      </c>
      <c r="J80" s="34"/>
      <c r="K80" s="30">
        <v>2.4423006472096701E-3</v>
      </c>
      <c r="L80" s="29">
        <v>0</v>
      </c>
      <c r="M80" s="29">
        <v>0</v>
      </c>
      <c r="N80" s="34"/>
      <c r="O80" s="30">
        <v>0</v>
      </c>
      <c r="P80" s="29">
        <v>0</v>
      </c>
      <c r="Q80" s="29">
        <v>0</v>
      </c>
      <c r="R80" s="33"/>
      <c r="S80" s="27" t="s">
        <v>85</v>
      </c>
      <c r="T80" s="27" t="s">
        <v>86</v>
      </c>
      <c r="U80" s="26" t="s">
        <v>87</v>
      </c>
      <c r="V80" s="26" t="s">
        <v>88</v>
      </c>
      <c r="W80" s="26" t="s">
        <v>102</v>
      </c>
      <c r="X80" s="25" t="s">
        <v>149</v>
      </c>
    </row>
    <row r="81" spans="1:24" ht="14.45" customHeight="1" x14ac:dyDescent="0.25">
      <c r="A81" s="32">
        <v>77</v>
      </c>
      <c r="B81" s="27" t="s">
        <v>212</v>
      </c>
      <c r="C81" s="30">
        <v>4.41184580598908E-2</v>
      </c>
      <c r="D81" s="29">
        <v>0</v>
      </c>
      <c r="E81" s="29">
        <v>0</v>
      </c>
      <c r="F81" s="34"/>
      <c r="G81" s="30">
        <v>1.23816009410017E-2</v>
      </c>
      <c r="H81" s="29">
        <v>0</v>
      </c>
      <c r="I81" s="29">
        <v>0</v>
      </c>
      <c r="J81" s="34"/>
      <c r="K81" s="30">
        <v>7.5711320063499801E-2</v>
      </c>
      <c r="L81" s="29">
        <v>0</v>
      </c>
      <c r="M81" s="29">
        <v>0</v>
      </c>
      <c r="N81" s="34"/>
      <c r="O81" s="30">
        <v>0.62583263624252605</v>
      </c>
      <c r="P81" s="29">
        <v>0</v>
      </c>
      <c r="Q81" s="29">
        <v>0</v>
      </c>
      <c r="R81" s="33"/>
      <c r="S81" s="27" t="s">
        <v>111</v>
      </c>
      <c r="T81" s="27" t="s">
        <v>112</v>
      </c>
      <c r="U81" s="26" t="s">
        <v>124</v>
      </c>
      <c r="V81" s="26" t="s">
        <v>125</v>
      </c>
      <c r="W81" s="26" t="s">
        <v>211</v>
      </c>
      <c r="X81" s="35" t="s">
        <v>152</v>
      </c>
    </row>
    <row r="82" spans="1:24" ht="14.45" customHeight="1" x14ac:dyDescent="0.25">
      <c r="A82" s="32">
        <v>78</v>
      </c>
      <c r="B82" s="27" t="s">
        <v>210</v>
      </c>
      <c r="C82" s="30">
        <v>6.6177687089836207E-2</v>
      </c>
      <c r="D82" s="29">
        <v>0</v>
      </c>
      <c r="E82" s="29">
        <v>0</v>
      </c>
      <c r="F82" s="34"/>
      <c r="G82" s="30">
        <v>0</v>
      </c>
      <c r="H82" s="29">
        <v>0</v>
      </c>
      <c r="I82" s="29">
        <v>0</v>
      </c>
      <c r="J82" s="34"/>
      <c r="K82" s="30">
        <v>0.31261448284283799</v>
      </c>
      <c r="L82" s="29">
        <v>0</v>
      </c>
      <c r="M82" s="29">
        <v>0</v>
      </c>
      <c r="N82" s="34"/>
      <c r="O82" s="30">
        <v>0</v>
      </c>
      <c r="P82" s="29">
        <v>0</v>
      </c>
      <c r="Q82" s="29">
        <v>0</v>
      </c>
      <c r="R82" s="33"/>
      <c r="S82" s="27" t="s">
        <v>60</v>
      </c>
      <c r="T82" s="27" t="s">
        <v>61</v>
      </c>
      <c r="U82" s="26" t="s">
        <v>62</v>
      </c>
      <c r="V82" s="26" t="s">
        <v>209</v>
      </c>
      <c r="W82" s="36" t="s">
        <v>1</v>
      </c>
      <c r="X82" s="35" t="s">
        <v>152</v>
      </c>
    </row>
    <row r="83" spans="1:24" ht="14.45" customHeight="1" x14ac:dyDescent="0.25">
      <c r="A83" s="32">
        <v>79</v>
      </c>
      <c r="B83" s="27" t="s">
        <v>208</v>
      </c>
      <c r="C83" s="30">
        <v>0</v>
      </c>
      <c r="D83" s="29">
        <v>0</v>
      </c>
      <c r="E83" s="29">
        <v>0</v>
      </c>
      <c r="F83" s="34"/>
      <c r="G83" s="30">
        <v>0</v>
      </c>
      <c r="H83" s="29">
        <v>0</v>
      </c>
      <c r="I83" s="29">
        <v>0</v>
      </c>
      <c r="J83" s="34"/>
      <c r="K83" s="30">
        <v>0</v>
      </c>
      <c r="L83" s="29">
        <v>0</v>
      </c>
      <c r="M83" s="29">
        <v>0</v>
      </c>
      <c r="N83" s="34"/>
      <c r="O83" s="30">
        <v>0.53598537658394496</v>
      </c>
      <c r="P83" s="29">
        <v>0</v>
      </c>
      <c r="Q83" s="29">
        <v>0</v>
      </c>
      <c r="R83" s="33"/>
      <c r="S83" s="27" t="s">
        <v>70</v>
      </c>
      <c r="T83" s="27" t="s">
        <v>71</v>
      </c>
      <c r="U83" s="26" t="s">
        <v>72</v>
      </c>
      <c r="V83" s="26" t="s">
        <v>79</v>
      </c>
      <c r="W83" s="36" t="s">
        <v>1</v>
      </c>
      <c r="X83" s="35" t="s">
        <v>152</v>
      </c>
    </row>
    <row r="84" spans="1:24" ht="14.45" customHeight="1" x14ac:dyDescent="0.25">
      <c r="A84" s="32">
        <v>80</v>
      </c>
      <c r="B84" s="27" t="s">
        <v>207</v>
      </c>
      <c r="C84" s="30">
        <v>0.154414603209618</v>
      </c>
      <c r="D84" s="29">
        <v>0</v>
      </c>
      <c r="E84" s="29">
        <v>0</v>
      </c>
      <c r="F84" s="34"/>
      <c r="G84" s="30">
        <v>0</v>
      </c>
      <c r="H84" s="29">
        <v>0</v>
      </c>
      <c r="I84" s="29">
        <v>0</v>
      </c>
      <c r="J84" s="34"/>
      <c r="K84" s="30">
        <v>0.29307607766516097</v>
      </c>
      <c r="L84" s="29">
        <v>0</v>
      </c>
      <c r="M84" s="29">
        <v>0</v>
      </c>
      <c r="N84" s="34"/>
      <c r="O84" s="30">
        <v>0.127025436069027</v>
      </c>
      <c r="P84" s="29">
        <v>0</v>
      </c>
      <c r="Q84" s="29">
        <v>0</v>
      </c>
      <c r="R84" s="33"/>
      <c r="S84" s="27" t="s">
        <v>64</v>
      </c>
      <c r="T84" s="27" t="s">
        <v>65</v>
      </c>
      <c r="U84" s="26" t="s">
        <v>66</v>
      </c>
      <c r="V84" s="26" t="s">
        <v>67</v>
      </c>
      <c r="W84" s="36" t="s">
        <v>1</v>
      </c>
      <c r="X84" s="35" t="s">
        <v>152</v>
      </c>
    </row>
    <row r="85" spans="1:24" ht="14.45" customHeight="1" x14ac:dyDescent="0.25">
      <c r="A85" s="32">
        <v>81</v>
      </c>
      <c r="B85" s="27" t="s">
        <v>206</v>
      </c>
      <c r="C85" s="30">
        <v>0.18750344675453601</v>
      </c>
      <c r="D85" s="29">
        <v>0</v>
      </c>
      <c r="E85" s="29">
        <v>0</v>
      </c>
      <c r="F85" s="34"/>
      <c r="G85" s="30">
        <v>0.33843042572071202</v>
      </c>
      <c r="H85" s="29">
        <v>0</v>
      </c>
      <c r="I85" s="29">
        <v>0</v>
      </c>
      <c r="J85" s="34"/>
      <c r="K85" s="30">
        <v>0.107461228477226</v>
      </c>
      <c r="L85" s="29">
        <v>0</v>
      </c>
      <c r="M85" s="29">
        <v>0</v>
      </c>
      <c r="N85" s="34"/>
      <c r="O85" s="30">
        <v>2.7883632307835301E-2</v>
      </c>
      <c r="P85" s="29">
        <v>0</v>
      </c>
      <c r="Q85" s="29">
        <v>0</v>
      </c>
      <c r="R85" s="33"/>
      <c r="S85" s="27" t="s">
        <v>64</v>
      </c>
      <c r="T85" s="27" t="s">
        <v>93</v>
      </c>
      <c r="U85" s="26" t="s">
        <v>195</v>
      </c>
      <c r="V85" s="26" t="s">
        <v>205</v>
      </c>
      <c r="W85" s="26" t="s">
        <v>204</v>
      </c>
      <c r="X85" s="35" t="s">
        <v>152</v>
      </c>
    </row>
    <row r="86" spans="1:24" ht="14.45" customHeight="1" x14ac:dyDescent="0.25">
      <c r="A86" s="32">
        <v>82</v>
      </c>
      <c r="B86" s="27" t="s">
        <v>35</v>
      </c>
      <c r="C86" s="30">
        <v>1.31803893453924</v>
      </c>
      <c r="D86" s="29">
        <v>0</v>
      </c>
      <c r="E86" s="29">
        <v>1</v>
      </c>
      <c r="F86" s="34"/>
      <c r="G86" s="30">
        <v>0</v>
      </c>
      <c r="H86" s="29">
        <v>0</v>
      </c>
      <c r="I86" s="29">
        <v>0</v>
      </c>
      <c r="J86" s="34"/>
      <c r="K86" s="30">
        <v>0</v>
      </c>
      <c r="L86" s="29">
        <v>0</v>
      </c>
      <c r="M86" s="29">
        <v>0</v>
      </c>
      <c r="N86" s="34"/>
      <c r="O86" s="30">
        <v>0</v>
      </c>
      <c r="P86" s="29">
        <v>0</v>
      </c>
      <c r="Q86" s="29">
        <v>0</v>
      </c>
      <c r="R86" s="33"/>
      <c r="S86" s="27" t="s">
        <v>64</v>
      </c>
      <c r="T86" s="27" t="s">
        <v>103</v>
      </c>
      <c r="U86" s="26" t="s">
        <v>104</v>
      </c>
      <c r="V86" s="26" t="s">
        <v>105</v>
      </c>
      <c r="W86" s="26" t="s">
        <v>106</v>
      </c>
      <c r="X86" s="25" t="s">
        <v>149</v>
      </c>
    </row>
    <row r="87" spans="1:24" ht="14.45" customHeight="1" x14ac:dyDescent="0.25">
      <c r="A87" s="32">
        <v>83</v>
      </c>
      <c r="B87" s="27" t="s">
        <v>203</v>
      </c>
      <c r="C87" s="30">
        <v>6.06628798323499E-2</v>
      </c>
      <c r="D87" s="29">
        <v>0</v>
      </c>
      <c r="E87" s="29">
        <v>0</v>
      </c>
      <c r="F87" s="34"/>
      <c r="G87" s="30">
        <v>0</v>
      </c>
      <c r="H87" s="29">
        <v>0</v>
      </c>
      <c r="I87" s="29">
        <v>0</v>
      </c>
      <c r="J87" s="34"/>
      <c r="K87" s="30">
        <v>0.27353767248748301</v>
      </c>
      <c r="L87" s="29">
        <v>0</v>
      </c>
      <c r="M87" s="29">
        <v>0</v>
      </c>
      <c r="N87" s="34"/>
      <c r="O87" s="30">
        <v>1.8589088205223502E-2</v>
      </c>
      <c r="P87" s="29">
        <v>0</v>
      </c>
      <c r="Q87" s="29">
        <v>0</v>
      </c>
      <c r="R87" s="33"/>
      <c r="S87" s="27" t="s">
        <v>64</v>
      </c>
      <c r="T87" s="27" t="s">
        <v>65</v>
      </c>
      <c r="U87" s="26" t="s">
        <v>66</v>
      </c>
      <c r="V87" s="26" t="s">
        <v>67</v>
      </c>
      <c r="W87" s="26" t="s">
        <v>202</v>
      </c>
      <c r="X87" s="35" t="s">
        <v>152</v>
      </c>
    </row>
    <row r="88" spans="1:24" ht="14.45" customHeight="1" x14ac:dyDescent="0.25">
      <c r="A88" s="32">
        <v>84</v>
      </c>
      <c r="B88" s="27" t="s">
        <v>45</v>
      </c>
      <c r="C88" s="30">
        <v>7.7207301604808903E-2</v>
      </c>
      <c r="D88" s="29">
        <v>0</v>
      </c>
      <c r="E88" s="29">
        <v>0</v>
      </c>
      <c r="F88" s="34"/>
      <c r="G88" s="30">
        <v>0.14032481066468599</v>
      </c>
      <c r="H88" s="29">
        <v>0</v>
      </c>
      <c r="I88" s="29">
        <v>1</v>
      </c>
      <c r="J88" s="34"/>
      <c r="K88" s="30">
        <v>4.3961411649774101E-2</v>
      </c>
      <c r="L88" s="29">
        <v>0</v>
      </c>
      <c r="M88" s="29">
        <v>0</v>
      </c>
      <c r="N88" s="34"/>
      <c r="O88" s="30">
        <v>9.6043622393654896E-2</v>
      </c>
      <c r="P88" s="29">
        <v>0</v>
      </c>
      <c r="Q88" s="29">
        <v>0</v>
      </c>
      <c r="R88" s="33"/>
      <c r="S88" s="27" t="s">
        <v>64</v>
      </c>
      <c r="T88" s="27" t="s">
        <v>65</v>
      </c>
      <c r="U88" s="26" t="s">
        <v>68</v>
      </c>
      <c r="V88" s="26" t="s">
        <v>108</v>
      </c>
      <c r="W88" s="36" t="s">
        <v>1</v>
      </c>
      <c r="X88" s="25" t="s">
        <v>149</v>
      </c>
    </row>
    <row r="89" spans="1:24" ht="14.45" customHeight="1" x14ac:dyDescent="0.25">
      <c r="A89" s="32">
        <v>85</v>
      </c>
      <c r="B89" s="27" t="s">
        <v>201</v>
      </c>
      <c r="C89" s="30">
        <v>0.617658412838471</v>
      </c>
      <c r="D89" s="29">
        <v>0</v>
      </c>
      <c r="E89" s="29">
        <v>0</v>
      </c>
      <c r="F89" s="34"/>
      <c r="G89" s="30">
        <v>0.28064962132937099</v>
      </c>
      <c r="H89" s="29">
        <v>0</v>
      </c>
      <c r="I89" s="29">
        <v>0</v>
      </c>
      <c r="J89" s="34"/>
      <c r="K89" s="30">
        <v>0</v>
      </c>
      <c r="L89" s="29">
        <v>0</v>
      </c>
      <c r="M89" s="29">
        <v>0</v>
      </c>
      <c r="N89" s="34"/>
      <c r="O89" s="30">
        <v>0</v>
      </c>
      <c r="P89" s="29">
        <v>0</v>
      </c>
      <c r="Q89" s="29">
        <v>0</v>
      </c>
      <c r="R89" s="33"/>
      <c r="S89" s="27" t="s">
        <v>64</v>
      </c>
      <c r="T89" s="27" t="s">
        <v>65</v>
      </c>
      <c r="U89" s="26" t="s">
        <v>68</v>
      </c>
      <c r="V89" s="26" t="s">
        <v>95</v>
      </c>
      <c r="W89" s="26" t="s">
        <v>200</v>
      </c>
      <c r="X89" s="35" t="s">
        <v>152</v>
      </c>
    </row>
    <row r="90" spans="1:24" ht="14.45" customHeight="1" x14ac:dyDescent="0.25">
      <c r="A90" s="32">
        <v>86</v>
      </c>
      <c r="B90" s="27" t="s">
        <v>199</v>
      </c>
      <c r="C90" s="30">
        <v>1.10296145149727E-2</v>
      </c>
      <c r="D90" s="29">
        <v>0</v>
      </c>
      <c r="E90" s="29">
        <v>0</v>
      </c>
      <c r="F90" s="34"/>
      <c r="G90" s="30">
        <v>0.19191481458552601</v>
      </c>
      <c r="H90" s="29">
        <v>0</v>
      </c>
      <c r="I90" s="29">
        <v>0</v>
      </c>
      <c r="J90" s="34"/>
      <c r="K90" s="30">
        <v>8.3038222005128795E-2</v>
      </c>
      <c r="L90" s="29">
        <v>0</v>
      </c>
      <c r="M90" s="29">
        <v>0</v>
      </c>
      <c r="N90" s="34"/>
      <c r="O90" s="30">
        <v>9.2945441026117698E-3</v>
      </c>
      <c r="P90" s="29">
        <v>0</v>
      </c>
      <c r="Q90" s="29">
        <v>0</v>
      </c>
      <c r="R90" s="33"/>
      <c r="S90" s="27" t="s">
        <v>64</v>
      </c>
      <c r="T90" s="27" t="s">
        <v>65</v>
      </c>
      <c r="U90" s="26" t="s">
        <v>66</v>
      </c>
      <c r="V90" s="26" t="s">
        <v>67</v>
      </c>
      <c r="W90" s="36" t="s">
        <v>1</v>
      </c>
      <c r="X90" s="35" t="s">
        <v>152</v>
      </c>
    </row>
    <row r="91" spans="1:24" ht="14.45" customHeight="1" x14ac:dyDescent="0.25">
      <c r="A91" s="32">
        <v>87</v>
      </c>
      <c r="B91" s="27" t="s">
        <v>39</v>
      </c>
      <c r="C91" s="30">
        <v>1.10296145149727E-2</v>
      </c>
      <c r="D91" s="29">
        <v>1</v>
      </c>
      <c r="E91" s="29">
        <v>0</v>
      </c>
      <c r="F91" s="34"/>
      <c r="G91" s="30">
        <v>0.101116407684847</v>
      </c>
      <c r="H91" s="29">
        <v>0</v>
      </c>
      <c r="I91" s="29">
        <v>0</v>
      </c>
      <c r="J91" s="34"/>
      <c r="K91" s="30">
        <v>0.107461228477226</v>
      </c>
      <c r="L91" s="29">
        <v>0</v>
      </c>
      <c r="M91" s="29">
        <v>0</v>
      </c>
      <c r="N91" s="34"/>
      <c r="O91" s="30">
        <v>0.13941816153917599</v>
      </c>
      <c r="P91" s="29">
        <v>0</v>
      </c>
      <c r="Q91" s="29">
        <v>0</v>
      </c>
      <c r="R91" s="33"/>
      <c r="S91" s="27" t="s">
        <v>111</v>
      </c>
      <c r="T91" s="27" t="s">
        <v>112</v>
      </c>
      <c r="U91" s="26" t="s">
        <v>113</v>
      </c>
      <c r="V91" s="26" t="s">
        <v>114</v>
      </c>
      <c r="W91" s="26" t="s">
        <v>115</v>
      </c>
      <c r="X91" s="25" t="s">
        <v>149</v>
      </c>
    </row>
    <row r="92" spans="1:24" ht="14.45" customHeight="1" x14ac:dyDescent="0.25">
      <c r="A92" s="32">
        <v>88</v>
      </c>
      <c r="B92" s="27" t="s">
        <v>198</v>
      </c>
      <c r="C92" s="30">
        <v>0</v>
      </c>
      <c r="D92" s="29">
        <v>0</v>
      </c>
      <c r="E92" s="29">
        <v>0</v>
      </c>
      <c r="F92" s="34"/>
      <c r="G92" s="30">
        <v>0.26414082007470202</v>
      </c>
      <c r="H92" s="29">
        <v>0</v>
      </c>
      <c r="I92" s="29">
        <v>0</v>
      </c>
      <c r="J92" s="34"/>
      <c r="K92" s="30">
        <v>0.107461228477226</v>
      </c>
      <c r="L92" s="29">
        <v>0</v>
      </c>
      <c r="M92" s="29">
        <v>0</v>
      </c>
      <c r="N92" s="34"/>
      <c r="O92" s="30">
        <v>0</v>
      </c>
      <c r="P92" s="29">
        <v>0</v>
      </c>
      <c r="Q92" s="29">
        <v>0</v>
      </c>
      <c r="R92" s="33"/>
      <c r="S92" s="27" t="s">
        <v>64</v>
      </c>
      <c r="T92" s="27" t="s">
        <v>65</v>
      </c>
      <c r="U92" s="26" t="s">
        <v>68</v>
      </c>
      <c r="V92" s="26" t="s">
        <v>108</v>
      </c>
      <c r="W92" s="36" t="s">
        <v>1</v>
      </c>
      <c r="X92" s="35" t="s">
        <v>152</v>
      </c>
    </row>
    <row r="93" spans="1:24" ht="14.45" customHeight="1" x14ac:dyDescent="0.25">
      <c r="A93" s="32">
        <v>89</v>
      </c>
      <c r="B93" s="27" t="s">
        <v>197</v>
      </c>
      <c r="C93" s="30">
        <v>0</v>
      </c>
      <c r="D93" s="29">
        <v>0</v>
      </c>
      <c r="E93" s="29">
        <v>0</v>
      </c>
      <c r="F93" s="34"/>
      <c r="G93" s="30">
        <v>0</v>
      </c>
      <c r="H93" s="29">
        <v>0</v>
      </c>
      <c r="I93" s="29">
        <v>0</v>
      </c>
      <c r="J93" s="34"/>
      <c r="K93" s="30">
        <v>0.23690316277933801</v>
      </c>
      <c r="L93" s="29">
        <v>0</v>
      </c>
      <c r="M93" s="29">
        <v>0</v>
      </c>
      <c r="N93" s="34"/>
      <c r="O93" s="30">
        <v>0</v>
      </c>
      <c r="P93" s="29">
        <v>0</v>
      </c>
      <c r="Q93" s="29">
        <v>0</v>
      </c>
      <c r="R93" s="33"/>
      <c r="S93" s="27" t="s">
        <v>64</v>
      </c>
      <c r="T93" s="27" t="s">
        <v>65</v>
      </c>
      <c r="U93" s="26" t="s">
        <v>182</v>
      </c>
      <c r="V93" s="26" t="s">
        <v>181</v>
      </c>
      <c r="W93" s="26" t="s">
        <v>180</v>
      </c>
      <c r="X93" s="35" t="s">
        <v>152</v>
      </c>
    </row>
    <row r="94" spans="1:24" ht="14.45" customHeight="1" x14ac:dyDescent="0.25">
      <c r="A94" s="32">
        <v>90</v>
      </c>
      <c r="B94" s="27" t="s">
        <v>196</v>
      </c>
      <c r="C94" s="30">
        <v>1.1029614514972701</v>
      </c>
      <c r="D94" s="29">
        <v>0</v>
      </c>
      <c r="E94" s="29">
        <v>0</v>
      </c>
      <c r="F94" s="34"/>
      <c r="G94" s="30">
        <v>0</v>
      </c>
      <c r="H94" s="29">
        <v>0</v>
      </c>
      <c r="I94" s="29">
        <v>0</v>
      </c>
      <c r="J94" s="34"/>
      <c r="K94" s="30">
        <v>0</v>
      </c>
      <c r="L94" s="29">
        <v>0</v>
      </c>
      <c r="M94" s="29">
        <v>0</v>
      </c>
      <c r="N94" s="34"/>
      <c r="O94" s="30">
        <v>0</v>
      </c>
      <c r="P94" s="29">
        <v>0</v>
      </c>
      <c r="Q94" s="29">
        <v>0</v>
      </c>
      <c r="R94" s="33"/>
      <c r="S94" s="27" t="s">
        <v>64</v>
      </c>
      <c r="T94" s="27" t="s">
        <v>93</v>
      </c>
      <c r="U94" s="26" t="s">
        <v>195</v>
      </c>
      <c r="V94" s="26" t="s">
        <v>194</v>
      </c>
      <c r="W94" s="26" t="s">
        <v>193</v>
      </c>
      <c r="X94" s="35" t="s">
        <v>152</v>
      </c>
    </row>
    <row r="95" spans="1:24" ht="14.45" customHeight="1" x14ac:dyDescent="0.25">
      <c r="A95" s="32">
        <v>91</v>
      </c>
      <c r="B95" s="27" t="s">
        <v>192</v>
      </c>
      <c r="C95" s="30">
        <v>0.27022555561683098</v>
      </c>
      <c r="D95" s="29">
        <v>0</v>
      </c>
      <c r="E95" s="29">
        <v>0</v>
      </c>
      <c r="F95" s="34"/>
      <c r="G95" s="30">
        <v>0.109370808312181</v>
      </c>
      <c r="H95" s="29">
        <v>0</v>
      </c>
      <c r="I95" s="29">
        <v>0</v>
      </c>
      <c r="J95" s="34"/>
      <c r="K95" s="30">
        <v>0</v>
      </c>
      <c r="L95" s="29">
        <v>0</v>
      </c>
      <c r="M95" s="29">
        <v>0</v>
      </c>
      <c r="N95" s="34"/>
      <c r="O95" s="30">
        <v>9.2945441026117695E-2</v>
      </c>
      <c r="P95" s="29">
        <v>0</v>
      </c>
      <c r="Q95" s="29">
        <v>0</v>
      </c>
      <c r="R95" s="33"/>
      <c r="S95" s="27" t="s">
        <v>64</v>
      </c>
      <c r="T95" s="27" t="s">
        <v>65</v>
      </c>
      <c r="U95" s="26" t="s">
        <v>66</v>
      </c>
      <c r="V95" s="26" t="s">
        <v>67</v>
      </c>
      <c r="W95" s="26" t="s">
        <v>101</v>
      </c>
      <c r="X95" s="35" t="s">
        <v>152</v>
      </c>
    </row>
    <row r="96" spans="1:24" ht="14.45" customHeight="1" x14ac:dyDescent="0.25">
      <c r="A96" s="32">
        <v>92</v>
      </c>
      <c r="B96" s="27" t="s">
        <v>191</v>
      </c>
      <c r="C96" s="30">
        <v>0.31985882093420798</v>
      </c>
      <c r="D96" s="29">
        <v>1</v>
      </c>
      <c r="E96" s="29">
        <v>1</v>
      </c>
      <c r="F96" s="34"/>
      <c r="G96" s="30">
        <v>0.109370808312181</v>
      </c>
      <c r="H96" s="29">
        <v>0</v>
      </c>
      <c r="I96" s="29">
        <v>0</v>
      </c>
      <c r="J96" s="34"/>
      <c r="K96" s="30">
        <v>1.00134326535597</v>
      </c>
      <c r="L96" s="29">
        <v>0</v>
      </c>
      <c r="M96" s="29">
        <v>0</v>
      </c>
      <c r="N96" s="34"/>
      <c r="O96" s="30">
        <v>0.70328717043095701</v>
      </c>
      <c r="P96" s="29">
        <v>0</v>
      </c>
      <c r="Q96" s="29">
        <v>0</v>
      </c>
      <c r="R96" s="33"/>
      <c r="S96" s="27" t="s">
        <v>64</v>
      </c>
      <c r="T96" s="27" t="s">
        <v>65</v>
      </c>
      <c r="U96" s="26" t="s">
        <v>66</v>
      </c>
      <c r="V96" s="26" t="s">
        <v>67</v>
      </c>
      <c r="W96" s="36" t="s">
        <v>1</v>
      </c>
      <c r="X96" s="25" t="s">
        <v>149</v>
      </c>
    </row>
    <row r="97" spans="1:24" ht="14.45" customHeight="1" x14ac:dyDescent="0.25">
      <c r="A97" s="32">
        <v>93</v>
      </c>
      <c r="B97" s="27" t="s">
        <v>190</v>
      </c>
      <c r="C97" s="30">
        <v>4.41184580598908E-2</v>
      </c>
      <c r="D97" s="29">
        <v>0</v>
      </c>
      <c r="E97" s="29">
        <v>0</v>
      </c>
      <c r="F97" s="34"/>
      <c r="G97" s="30">
        <v>0.11143440846901501</v>
      </c>
      <c r="H97" s="29">
        <v>0</v>
      </c>
      <c r="I97" s="29">
        <v>0</v>
      </c>
      <c r="J97" s="34"/>
      <c r="K97" s="30">
        <v>3.4192209060935397E-2</v>
      </c>
      <c r="L97" s="29">
        <v>0</v>
      </c>
      <c r="M97" s="29">
        <v>0</v>
      </c>
      <c r="N97" s="34"/>
      <c r="O97" s="30">
        <v>5.8865445983207899E-2</v>
      </c>
      <c r="P97" s="29">
        <v>0</v>
      </c>
      <c r="Q97" s="29">
        <v>0</v>
      </c>
      <c r="R97" s="33"/>
      <c r="S97" s="27" t="s">
        <v>64</v>
      </c>
      <c r="T97" s="27" t="s">
        <v>65</v>
      </c>
      <c r="U97" s="26" t="s">
        <v>68</v>
      </c>
      <c r="V97" s="26" t="s">
        <v>95</v>
      </c>
      <c r="W97" s="26" t="s">
        <v>96</v>
      </c>
      <c r="X97" s="35" t="s">
        <v>152</v>
      </c>
    </row>
    <row r="98" spans="1:24" ht="14.45" customHeight="1" x14ac:dyDescent="0.25">
      <c r="A98" s="32">
        <v>94</v>
      </c>
      <c r="B98" s="27" t="s">
        <v>189</v>
      </c>
      <c r="C98" s="30">
        <v>1.10296145149727E-2</v>
      </c>
      <c r="D98" s="29">
        <v>0</v>
      </c>
      <c r="E98" s="29">
        <v>0</v>
      </c>
      <c r="F98" s="34"/>
      <c r="G98" s="30">
        <v>0.20016921521285999</v>
      </c>
      <c r="H98" s="29">
        <v>0</v>
      </c>
      <c r="I98" s="29">
        <v>0</v>
      </c>
      <c r="J98" s="34"/>
      <c r="K98" s="30">
        <v>2.4423006472096701E-3</v>
      </c>
      <c r="L98" s="29">
        <v>0</v>
      </c>
      <c r="M98" s="29">
        <v>0</v>
      </c>
      <c r="N98" s="34"/>
      <c r="O98" s="30">
        <v>0</v>
      </c>
      <c r="P98" s="29">
        <v>0</v>
      </c>
      <c r="Q98" s="29">
        <v>0</v>
      </c>
      <c r="R98" s="33"/>
      <c r="S98" s="27" t="s">
        <v>64</v>
      </c>
      <c r="T98" s="27" t="s">
        <v>65</v>
      </c>
      <c r="U98" s="26" t="s">
        <v>136</v>
      </c>
      <c r="V98" s="26" t="s">
        <v>188</v>
      </c>
      <c r="W98" s="26" t="s">
        <v>187</v>
      </c>
      <c r="X98" s="35" t="s">
        <v>152</v>
      </c>
    </row>
    <row r="99" spans="1:24" ht="14.45" customHeight="1" x14ac:dyDescent="0.25">
      <c r="A99" s="32">
        <v>95</v>
      </c>
      <c r="B99" s="27" t="s">
        <v>186</v>
      </c>
      <c r="C99" s="30">
        <v>0</v>
      </c>
      <c r="D99" s="29">
        <v>0</v>
      </c>
      <c r="E99" s="29">
        <v>0</v>
      </c>
      <c r="F99" s="34"/>
      <c r="G99" s="30">
        <v>0</v>
      </c>
      <c r="H99" s="29">
        <v>0</v>
      </c>
      <c r="I99" s="29">
        <v>0</v>
      </c>
      <c r="J99" s="34"/>
      <c r="K99" s="30">
        <v>0.210037855660032</v>
      </c>
      <c r="L99" s="29">
        <v>0</v>
      </c>
      <c r="M99" s="29">
        <v>0</v>
      </c>
      <c r="N99" s="34"/>
      <c r="O99" s="30">
        <v>0</v>
      </c>
      <c r="P99" s="29">
        <v>0</v>
      </c>
      <c r="Q99" s="29">
        <v>0</v>
      </c>
      <c r="R99" s="33"/>
      <c r="S99" s="27" t="s">
        <v>64</v>
      </c>
      <c r="T99" s="27" t="s">
        <v>65</v>
      </c>
      <c r="U99" s="26" t="s">
        <v>185</v>
      </c>
      <c r="V99" s="36" t="s">
        <v>184</v>
      </c>
      <c r="W99" s="36" t="s">
        <v>1</v>
      </c>
      <c r="X99" s="35" t="s">
        <v>152</v>
      </c>
    </row>
    <row r="100" spans="1:24" ht="14.45" customHeight="1" x14ac:dyDescent="0.25">
      <c r="A100" s="32">
        <v>96</v>
      </c>
      <c r="B100" s="27" t="s">
        <v>31</v>
      </c>
      <c r="C100" s="30">
        <v>5.5148072574863503E-2</v>
      </c>
      <c r="D100" s="29">
        <v>0</v>
      </c>
      <c r="E100" s="29">
        <v>0</v>
      </c>
      <c r="F100" s="34"/>
      <c r="G100" s="30">
        <v>0.37351162838688401</v>
      </c>
      <c r="H100" s="29">
        <v>0</v>
      </c>
      <c r="I100" s="29">
        <v>1</v>
      </c>
      <c r="J100" s="34"/>
      <c r="K100" s="30">
        <v>8.5480522652338506E-2</v>
      </c>
      <c r="L100" s="29">
        <v>0</v>
      </c>
      <c r="M100" s="29">
        <v>0</v>
      </c>
      <c r="N100" s="34"/>
      <c r="O100" s="30">
        <v>0</v>
      </c>
      <c r="P100" s="29">
        <v>0</v>
      </c>
      <c r="Q100" s="29">
        <v>0</v>
      </c>
      <c r="R100" s="33"/>
      <c r="S100" s="27" t="s">
        <v>70</v>
      </c>
      <c r="T100" s="27" t="s">
        <v>71</v>
      </c>
      <c r="U100" s="26" t="s">
        <v>72</v>
      </c>
      <c r="V100" s="26" t="s">
        <v>91</v>
      </c>
      <c r="W100" s="26" t="s">
        <v>92</v>
      </c>
      <c r="X100" s="25" t="s">
        <v>149</v>
      </c>
    </row>
    <row r="101" spans="1:24" ht="14.45" customHeight="1" x14ac:dyDescent="0.25">
      <c r="A101" s="32">
        <v>97</v>
      </c>
      <c r="B101" s="27" t="s">
        <v>183</v>
      </c>
      <c r="C101" s="30">
        <v>0</v>
      </c>
      <c r="D101" s="29">
        <v>0</v>
      </c>
      <c r="E101" s="29">
        <v>0</v>
      </c>
      <c r="F101" s="34"/>
      <c r="G101" s="30">
        <v>0.25588641944736801</v>
      </c>
      <c r="H101" s="29">
        <v>0</v>
      </c>
      <c r="I101" s="29">
        <v>0</v>
      </c>
      <c r="J101" s="34"/>
      <c r="K101" s="30">
        <v>0.102576627182806</v>
      </c>
      <c r="L101" s="29">
        <v>0</v>
      </c>
      <c r="M101" s="29">
        <v>0</v>
      </c>
      <c r="N101" s="34"/>
      <c r="O101" s="30">
        <v>2.7883632307835301E-2</v>
      </c>
      <c r="P101" s="29">
        <v>0</v>
      </c>
      <c r="Q101" s="29">
        <v>0</v>
      </c>
      <c r="R101" s="33"/>
      <c r="S101" s="27" t="s">
        <v>64</v>
      </c>
      <c r="T101" s="27" t="s">
        <v>65</v>
      </c>
      <c r="U101" s="26" t="s">
        <v>182</v>
      </c>
      <c r="V101" s="26" t="s">
        <v>181</v>
      </c>
      <c r="W101" s="26" t="s">
        <v>180</v>
      </c>
      <c r="X101" s="35" t="s">
        <v>152</v>
      </c>
    </row>
    <row r="102" spans="1:24" ht="14.45" customHeight="1" x14ac:dyDescent="0.25">
      <c r="A102" s="32">
        <v>98</v>
      </c>
      <c r="B102" s="27" t="s">
        <v>179</v>
      </c>
      <c r="C102" s="30">
        <v>0.10478133789224101</v>
      </c>
      <c r="D102" s="29">
        <v>0</v>
      </c>
      <c r="E102" s="29">
        <v>0</v>
      </c>
      <c r="F102" s="34"/>
      <c r="G102" s="30">
        <v>1.23816009410017E-2</v>
      </c>
      <c r="H102" s="29">
        <v>0</v>
      </c>
      <c r="I102" s="29">
        <v>0</v>
      </c>
      <c r="J102" s="34"/>
      <c r="K102" s="30">
        <v>0.14653803883257999</v>
      </c>
      <c r="L102" s="29">
        <v>0</v>
      </c>
      <c r="M102" s="29">
        <v>0</v>
      </c>
      <c r="N102" s="34"/>
      <c r="O102" s="30">
        <v>0</v>
      </c>
      <c r="P102" s="29">
        <v>0</v>
      </c>
      <c r="Q102" s="29">
        <v>0</v>
      </c>
      <c r="R102" s="33"/>
      <c r="S102" s="27" t="s">
        <v>70</v>
      </c>
      <c r="T102" s="27" t="s">
        <v>71</v>
      </c>
      <c r="U102" s="26" t="s">
        <v>72</v>
      </c>
      <c r="V102" s="26" t="s">
        <v>73</v>
      </c>
      <c r="W102" s="26" t="s">
        <v>74</v>
      </c>
      <c r="X102" s="35" t="s">
        <v>152</v>
      </c>
    </row>
    <row r="103" spans="1:24" ht="14.45" customHeight="1" x14ac:dyDescent="0.25">
      <c r="A103" s="32">
        <v>99</v>
      </c>
      <c r="B103" s="27" t="s">
        <v>55</v>
      </c>
      <c r="C103" s="30">
        <v>0.22059229029945401</v>
      </c>
      <c r="D103" s="29">
        <v>0</v>
      </c>
      <c r="E103" s="29">
        <v>1</v>
      </c>
      <c r="F103" s="34"/>
      <c r="G103" s="30">
        <v>6.1908004705008403E-3</v>
      </c>
      <c r="H103" s="29">
        <v>0</v>
      </c>
      <c r="I103" s="29">
        <v>0</v>
      </c>
      <c r="J103" s="34"/>
      <c r="K103" s="30">
        <v>1.7096104530467698E-2</v>
      </c>
      <c r="L103" s="29">
        <v>0</v>
      </c>
      <c r="M103" s="29">
        <v>0</v>
      </c>
      <c r="N103" s="34"/>
      <c r="O103" s="30">
        <v>0.185890882052235</v>
      </c>
      <c r="P103" s="29">
        <v>0</v>
      </c>
      <c r="Q103" s="29">
        <v>0</v>
      </c>
      <c r="R103" s="33"/>
      <c r="S103" s="27" t="s">
        <v>64</v>
      </c>
      <c r="T103" s="27" t="s">
        <v>103</v>
      </c>
      <c r="U103" s="26" t="s">
        <v>104</v>
      </c>
      <c r="V103" s="26" t="s">
        <v>105</v>
      </c>
      <c r="W103" s="26" t="s">
        <v>142</v>
      </c>
      <c r="X103" s="25" t="s">
        <v>149</v>
      </c>
    </row>
    <row r="104" spans="1:24" ht="14.45" customHeight="1" x14ac:dyDescent="0.25">
      <c r="A104" s="32">
        <v>100</v>
      </c>
      <c r="B104" s="27" t="s">
        <v>178</v>
      </c>
      <c r="C104" s="30">
        <v>0</v>
      </c>
      <c r="D104" s="29">
        <v>0</v>
      </c>
      <c r="E104" s="29">
        <v>0</v>
      </c>
      <c r="F104" s="34"/>
      <c r="G104" s="30">
        <v>0.11968880909634901</v>
      </c>
      <c r="H104" s="29">
        <v>0</v>
      </c>
      <c r="I104" s="29">
        <v>0</v>
      </c>
      <c r="J104" s="34"/>
      <c r="K104" s="30">
        <v>3.17499084137257E-2</v>
      </c>
      <c r="L104" s="29">
        <v>0</v>
      </c>
      <c r="M104" s="29">
        <v>0</v>
      </c>
      <c r="N104" s="34"/>
      <c r="O104" s="30">
        <v>0</v>
      </c>
      <c r="P104" s="29">
        <v>0</v>
      </c>
      <c r="Q104" s="29">
        <v>0</v>
      </c>
      <c r="R104" s="33"/>
      <c r="S104" s="27" t="s">
        <v>64</v>
      </c>
      <c r="T104" s="27" t="s">
        <v>65</v>
      </c>
      <c r="U104" s="26" t="s">
        <v>66</v>
      </c>
      <c r="V104" s="26" t="s">
        <v>67</v>
      </c>
      <c r="W104" s="36" t="s">
        <v>1</v>
      </c>
      <c r="X104" s="35" t="s">
        <v>152</v>
      </c>
    </row>
    <row r="105" spans="1:24" ht="14.45" customHeight="1" x14ac:dyDescent="0.25">
      <c r="A105" s="32">
        <v>101</v>
      </c>
      <c r="B105" s="27" t="s">
        <v>41</v>
      </c>
      <c r="C105" s="30">
        <v>5.51480725748635E-3</v>
      </c>
      <c r="D105" s="29">
        <v>0</v>
      </c>
      <c r="E105" s="29">
        <v>0</v>
      </c>
      <c r="F105" s="34"/>
      <c r="G105" s="30">
        <v>0.123816009410017</v>
      </c>
      <c r="H105" s="29">
        <v>0</v>
      </c>
      <c r="I105" s="29">
        <v>0</v>
      </c>
      <c r="J105" s="34"/>
      <c r="K105" s="30">
        <v>5.6172914885822399E-2</v>
      </c>
      <c r="L105" s="29">
        <v>1</v>
      </c>
      <c r="M105" s="29">
        <v>0</v>
      </c>
      <c r="N105" s="34"/>
      <c r="O105" s="30">
        <v>3.0981813675372599E-2</v>
      </c>
      <c r="P105" s="29">
        <v>0</v>
      </c>
      <c r="Q105" s="29">
        <v>0</v>
      </c>
      <c r="R105" s="33"/>
      <c r="S105" s="27" t="s">
        <v>64</v>
      </c>
      <c r="T105" s="27" t="s">
        <v>65</v>
      </c>
      <c r="U105" s="26" t="s">
        <v>68</v>
      </c>
      <c r="V105" s="26" t="s">
        <v>108</v>
      </c>
      <c r="W105" s="26" t="s">
        <v>119</v>
      </c>
      <c r="X105" s="25" t="s">
        <v>149</v>
      </c>
    </row>
    <row r="106" spans="1:24" ht="14.45" customHeight="1" x14ac:dyDescent="0.25">
      <c r="A106" s="32">
        <v>102</v>
      </c>
      <c r="B106" s="27" t="s">
        <v>177</v>
      </c>
      <c r="C106" s="30">
        <v>0</v>
      </c>
      <c r="D106" s="29">
        <v>0</v>
      </c>
      <c r="E106" s="29">
        <v>0</v>
      </c>
      <c r="F106" s="34"/>
      <c r="G106" s="30">
        <v>1.44452010978353E-2</v>
      </c>
      <c r="H106" s="29">
        <v>0</v>
      </c>
      <c r="I106" s="29">
        <v>0</v>
      </c>
      <c r="J106" s="34"/>
      <c r="K106" s="30">
        <v>2.4423006472096701E-3</v>
      </c>
      <c r="L106" s="29">
        <v>0</v>
      </c>
      <c r="M106" s="29">
        <v>0</v>
      </c>
      <c r="N106" s="34"/>
      <c r="O106" s="30">
        <v>0.3160144994888</v>
      </c>
      <c r="P106" s="29">
        <v>0</v>
      </c>
      <c r="Q106" s="29">
        <v>0</v>
      </c>
      <c r="R106" s="33"/>
      <c r="S106" s="27" t="s">
        <v>64</v>
      </c>
      <c r="T106" s="27" t="s">
        <v>65</v>
      </c>
      <c r="U106" s="26" t="s">
        <v>68</v>
      </c>
      <c r="V106" s="26" t="s">
        <v>69</v>
      </c>
      <c r="W106" s="26" t="s">
        <v>176</v>
      </c>
      <c r="X106" s="35" t="s">
        <v>152</v>
      </c>
    </row>
    <row r="107" spans="1:24" ht="14.45" customHeight="1" x14ac:dyDescent="0.25">
      <c r="A107" s="32">
        <v>103</v>
      </c>
      <c r="B107" s="27" t="s">
        <v>175</v>
      </c>
      <c r="C107" s="30">
        <v>0</v>
      </c>
      <c r="D107" s="29">
        <v>0</v>
      </c>
      <c r="E107" s="29">
        <v>0</v>
      </c>
      <c r="F107" s="34"/>
      <c r="G107" s="30">
        <v>0</v>
      </c>
      <c r="H107" s="29">
        <v>0</v>
      </c>
      <c r="I107" s="29">
        <v>0</v>
      </c>
      <c r="J107" s="34"/>
      <c r="K107" s="30">
        <v>0.29307607766516097</v>
      </c>
      <c r="L107" s="29">
        <v>0</v>
      </c>
      <c r="M107" s="29">
        <v>0</v>
      </c>
      <c r="N107" s="34"/>
      <c r="O107" s="30">
        <v>0</v>
      </c>
      <c r="P107" s="29">
        <v>0</v>
      </c>
      <c r="Q107" s="29">
        <v>0</v>
      </c>
      <c r="R107" s="33"/>
      <c r="S107" s="27" t="s">
        <v>70</v>
      </c>
      <c r="T107" s="27" t="s">
        <v>71</v>
      </c>
      <c r="U107" s="26" t="s">
        <v>72</v>
      </c>
      <c r="V107" s="26" t="s">
        <v>73</v>
      </c>
      <c r="W107" s="26" t="s">
        <v>74</v>
      </c>
      <c r="X107" s="35" t="s">
        <v>152</v>
      </c>
    </row>
    <row r="108" spans="1:24" ht="14.45" customHeight="1" x14ac:dyDescent="0.25">
      <c r="A108" s="32">
        <v>104</v>
      </c>
      <c r="B108" s="27" t="s">
        <v>6</v>
      </c>
      <c r="C108" s="30">
        <v>0.12684056692218601</v>
      </c>
      <c r="D108" s="29">
        <v>1</v>
      </c>
      <c r="E108" s="29">
        <v>0</v>
      </c>
      <c r="F108" s="34"/>
      <c r="G108" s="30">
        <v>0.18366041395819099</v>
      </c>
      <c r="H108" s="29">
        <v>0</v>
      </c>
      <c r="I108" s="29">
        <v>0</v>
      </c>
      <c r="J108" s="34"/>
      <c r="K108" s="30">
        <v>9.7692025888386894E-2</v>
      </c>
      <c r="L108" s="29">
        <v>0</v>
      </c>
      <c r="M108" s="29">
        <v>0</v>
      </c>
      <c r="N108" s="34"/>
      <c r="O108" s="30">
        <v>6.19636273507451E-2</v>
      </c>
      <c r="P108" s="29">
        <v>0</v>
      </c>
      <c r="Q108" s="29">
        <v>0</v>
      </c>
      <c r="R108" s="33"/>
      <c r="S108" s="27" t="s">
        <v>64</v>
      </c>
      <c r="T108" s="27" t="s">
        <v>65</v>
      </c>
      <c r="U108" s="26" t="s">
        <v>66</v>
      </c>
      <c r="V108" s="26" t="s">
        <v>67</v>
      </c>
      <c r="W108" s="26" t="s">
        <v>97</v>
      </c>
      <c r="X108" s="25" t="s">
        <v>149</v>
      </c>
    </row>
    <row r="109" spans="1:24" ht="14.45" customHeight="1" x14ac:dyDescent="0.25">
      <c r="A109" s="32">
        <v>105</v>
      </c>
      <c r="B109" s="27" t="s">
        <v>174</v>
      </c>
      <c r="C109" s="30">
        <v>0</v>
      </c>
      <c r="D109" s="29">
        <v>0</v>
      </c>
      <c r="E109" s="29">
        <v>0</v>
      </c>
      <c r="F109" s="34"/>
      <c r="G109" s="30">
        <v>0.115561608782682</v>
      </c>
      <c r="H109" s="29">
        <v>0</v>
      </c>
      <c r="I109" s="29">
        <v>0</v>
      </c>
      <c r="J109" s="34"/>
      <c r="K109" s="30">
        <v>1.22115032360484E-2</v>
      </c>
      <c r="L109" s="29">
        <v>0</v>
      </c>
      <c r="M109" s="29">
        <v>0</v>
      </c>
      <c r="N109" s="34"/>
      <c r="O109" s="30">
        <v>0</v>
      </c>
      <c r="P109" s="29">
        <v>0</v>
      </c>
      <c r="Q109" s="29">
        <v>0</v>
      </c>
      <c r="R109" s="33"/>
      <c r="S109" s="27" t="s">
        <v>70</v>
      </c>
      <c r="T109" s="27" t="s">
        <v>71</v>
      </c>
      <c r="U109" s="26" t="s">
        <v>72</v>
      </c>
      <c r="V109" s="26" t="s">
        <v>91</v>
      </c>
      <c r="W109" s="26" t="s">
        <v>92</v>
      </c>
      <c r="X109" s="35" t="s">
        <v>152</v>
      </c>
    </row>
    <row r="110" spans="1:24" ht="14.45" customHeight="1" x14ac:dyDescent="0.25">
      <c r="A110" s="32">
        <v>107</v>
      </c>
      <c r="B110" s="27" t="s">
        <v>48</v>
      </c>
      <c r="C110" s="30">
        <v>2.20592290299454E-2</v>
      </c>
      <c r="D110" s="29">
        <v>0</v>
      </c>
      <c r="E110" s="29">
        <v>0</v>
      </c>
      <c r="F110" s="34"/>
      <c r="G110" s="30">
        <v>0.113498008625849</v>
      </c>
      <c r="H110" s="29">
        <v>1</v>
      </c>
      <c r="I110" s="29">
        <v>0</v>
      </c>
      <c r="J110" s="34"/>
      <c r="K110" s="30">
        <v>0</v>
      </c>
      <c r="L110" s="29">
        <v>0</v>
      </c>
      <c r="M110" s="29">
        <v>0</v>
      </c>
      <c r="N110" s="34"/>
      <c r="O110" s="30">
        <v>0</v>
      </c>
      <c r="P110" s="29">
        <v>0</v>
      </c>
      <c r="Q110" s="29">
        <v>0</v>
      </c>
      <c r="R110" s="33"/>
      <c r="S110" s="27" t="s">
        <v>60</v>
      </c>
      <c r="T110" s="27" t="s">
        <v>61</v>
      </c>
      <c r="U110" s="26" t="s">
        <v>62</v>
      </c>
      <c r="V110" s="26" t="s">
        <v>130</v>
      </c>
      <c r="W110" s="26" t="s">
        <v>131</v>
      </c>
      <c r="X110" s="25" t="s">
        <v>149</v>
      </c>
    </row>
    <row r="111" spans="1:24" ht="14.45" customHeight="1" x14ac:dyDescent="0.25">
      <c r="A111" s="32">
        <v>109</v>
      </c>
      <c r="B111" s="27" t="s">
        <v>5</v>
      </c>
      <c r="C111" s="30">
        <v>0</v>
      </c>
      <c r="D111" s="29">
        <v>0</v>
      </c>
      <c r="E111" s="29">
        <v>0</v>
      </c>
      <c r="F111" s="34"/>
      <c r="G111" s="30">
        <v>0</v>
      </c>
      <c r="H111" s="29">
        <v>0</v>
      </c>
      <c r="I111" s="29">
        <v>0</v>
      </c>
      <c r="J111" s="34"/>
      <c r="K111" s="30">
        <v>2.1980705824886999E-2</v>
      </c>
      <c r="L111" s="29">
        <v>0</v>
      </c>
      <c r="M111" s="29">
        <v>0</v>
      </c>
      <c r="N111" s="34"/>
      <c r="O111" s="30">
        <v>0.142516342906714</v>
      </c>
      <c r="P111" s="29">
        <v>1</v>
      </c>
      <c r="Q111" s="29">
        <v>1</v>
      </c>
      <c r="R111" s="33"/>
      <c r="S111" s="27" t="s">
        <v>64</v>
      </c>
      <c r="T111" s="27" t="s">
        <v>65</v>
      </c>
      <c r="U111" s="26" t="s">
        <v>68</v>
      </c>
      <c r="V111" s="26" t="s">
        <v>95</v>
      </c>
      <c r="W111" s="26" t="s">
        <v>96</v>
      </c>
      <c r="X111" s="25" t="s">
        <v>149</v>
      </c>
    </row>
    <row r="112" spans="1:24" ht="14.45" customHeight="1" x14ac:dyDescent="0.25">
      <c r="A112" s="32">
        <v>111</v>
      </c>
      <c r="B112" s="27" t="s">
        <v>18</v>
      </c>
      <c r="C112" s="30">
        <v>1.10296145149727E-2</v>
      </c>
      <c r="D112" s="29">
        <v>0</v>
      </c>
      <c r="E112" s="29">
        <v>0</v>
      </c>
      <c r="F112" s="34"/>
      <c r="G112" s="30">
        <v>0</v>
      </c>
      <c r="H112" s="29">
        <v>0</v>
      </c>
      <c r="I112" s="29">
        <v>0</v>
      </c>
      <c r="J112" s="34"/>
      <c r="K112" s="30">
        <v>4.3961411649774101E-2</v>
      </c>
      <c r="L112" s="29">
        <v>0</v>
      </c>
      <c r="M112" s="29">
        <v>0</v>
      </c>
      <c r="N112" s="34"/>
      <c r="O112" s="30">
        <v>0.14561452427425101</v>
      </c>
      <c r="P112" s="29">
        <v>0</v>
      </c>
      <c r="Q112" s="29">
        <v>1</v>
      </c>
      <c r="R112" s="33"/>
      <c r="S112" s="27" t="s">
        <v>60</v>
      </c>
      <c r="T112" s="27" t="s">
        <v>61</v>
      </c>
      <c r="U112" s="26" t="s">
        <v>62</v>
      </c>
      <c r="V112" s="26" t="s">
        <v>63</v>
      </c>
      <c r="W112" s="36" t="s">
        <v>1</v>
      </c>
      <c r="X112" s="25" t="s">
        <v>149</v>
      </c>
    </row>
    <row r="113" spans="1:24" ht="14.45" customHeight="1" x14ac:dyDescent="0.25">
      <c r="A113" s="32">
        <v>112</v>
      </c>
      <c r="B113" s="27" t="s">
        <v>173</v>
      </c>
      <c r="C113" s="30">
        <v>0</v>
      </c>
      <c r="D113" s="29">
        <v>0</v>
      </c>
      <c r="E113" s="29">
        <v>0</v>
      </c>
      <c r="F113" s="34"/>
      <c r="G113" s="30">
        <v>0</v>
      </c>
      <c r="H113" s="29">
        <v>0</v>
      </c>
      <c r="I113" s="29">
        <v>0</v>
      </c>
      <c r="J113" s="34"/>
      <c r="K113" s="30">
        <v>0.18317254854072501</v>
      </c>
      <c r="L113" s="29">
        <v>0</v>
      </c>
      <c r="M113" s="29">
        <v>0</v>
      </c>
      <c r="N113" s="34"/>
      <c r="O113" s="30">
        <v>1.5490906837686299E-2</v>
      </c>
      <c r="P113" s="29">
        <v>0</v>
      </c>
      <c r="Q113" s="29">
        <v>0</v>
      </c>
      <c r="R113" s="33"/>
      <c r="S113" s="27" t="s">
        <v>64</v>
      </c>
      <c r="T113" s="27" t="s">
        <v>65</v>
      </c>
      <c r="U113" s="26" t="s">
        <v>68</v>
      </c>
      <c r="V113" s="26" t="s">
        <v>108</v>
      </c>
      <c r="W113" s="26" t="s">
        <v>172</v>
      </c>
      <c r="X113" s="35" t="s">
        <v>152</v>
      </c>
    </row>
    <row r="114" spans="1:24" ht="14.45" customHeight="1" x14ac:dyDescent="0.25">
      <c r="A114" s="32">
        <v>115</v>
      </c>
      <c r="B114" s="27" t="s">
        <v>171</v>
      </c>
      <c r="C114" s="30">
        <v>0</v>
      </c>
      <c r="D114" s="29">
        <v>0</v>
      </c>
      <c r="E114" s="29">
        <v>0</v>
      </c>
      <c r="F114" s="34"/>
      <c r="G114" s="30">
        <v>0.12175240925318299</v>
      </c>
      <c r="H114" s="29">
        <v>0</v>
      </c>
      <c r="I114" s="29">
        <v>0</v>
      </c>
      <c r="J114" s="34"/>
      <c r="K114" s="30">
        <v>0</v>
      </c>
      <c r="L114" s="29">
        <v>0</v>
      </c>
      <c r="M114" s="29">
        <v>0</v>
      </c>
      <c r="N114" s="34"/>
      <c r="O114" s="30">
        <v>0</v>
      </c>
      <c r="P114" s="29">
        <v>0</v>
      </c>
      <c r="Q114" s="29">
        <v>0</v>
      </c>
      <c r="R114" s="33"/>
      <c r="S114" s="27" t="s">
        <v>64</v>
      </c>
      <c r="T114" s="27" t="s">
        <v>65</v>
      </c>
      <c r="U114" s="26" t="s">
        <v>68</v>
      </c>
      <c r="V114" s="26" t="s">
        <v>108</v>
      </c>
      <c r="W114" s="36" t="s">
        <v>1</v>
      </c>
      <c r="X114" s="35" t="s">
        <v>152</v>
      </c>
    </row>
    <row r="115" spans="1:24" ht="14.45" customHeight="1" x14ac:dyDescent="0.25">
      <c r="A115" s="32">
        <v>116</v>
      </c>
      <c r="B115" s="27" t="s">
        <v>170</v>
      </c>
      <c r="C115" s="30">
        <v>0</v>
      </c>
      <c r="D115" s="29">
        <v>0</v>
      </c>
      <c r="E115" s="29">
        <v>0</v>
      </c>
      <c r="F115" s="34"/>
      <c r="G115" s="30">
        <v>0</v>
      </c>
      <c r="H115" s="29">
        <v>0</v>
      </c>
      <c r="I115" s="29">
        <v>0</v>
      </c>
      <c r="J115" s="34"/>
      <c r="K115" s="30">
        <v>0</v>
      </c>
      <c r="L115" s="29">
        <v>0</v>
      </c>
      <c r="M115" s="29">
        <v>0</v>
      </c>
      <c r="N115" s="34"/>
      <c r="O115" s="30">
        <v>0.25095269077051802</v>
      </c>
      <c r="P115" s="29">
        <v>0</v>
      </c>
      <c r="Q115" s="29">
        <v>0</v>
      </c>
      <c r="R115" s="33"/>
      <c r="S115" s="27" t="s">
        <v>111</v>
      </c>
      <c r="T115" s="27" t="s">
        <v>112</v>
      </c>
      <c r="U115" s="26" t="s">
        <v>124</v>
      </c>
      <c r="V115" s="26" t="s">
        <v>125</v>
      </c>
      <c r="W115" s="26" t="s">
        <v>126</v>
      </c>
      <c r="X115" s="35" t="s">
        <v>152</v>
      </c>
    </row>
    <row r="116" spans="1:24" ht="14.45" customHeight="1" x14ac:dyDescent="0.25">
      <c r="A116" s="32">
        <v>118</v>
      </c>
      <c r="B116" s="27" t="s">
        <v>169</v>
      </c>
      <c r="C116" s="30">
        <v>5.51480725748635E-3</v>
      </c>
      <c r="D116" s="29">
        <v>0</v>
      </c>
      <c r="E116" s="29">
        <v>0</v>
      </c>
      <c r="F116" s="34"/>
      <c r="G116" s="30">
        <v>0</v>
      </c>
      <c r="H116" s="29">
        <v>0</v>
      </c>
      <c r="I116" s="29">
        <v>0</v>
      </c>
      <c r="J116" s="34"/>
      <c r="K116" s="30">
        <v>0.12699963365490299</v>
      </c>
      <c r="L116" s="29">
        <v>0</v>
      </c>
      <c r="M116" s="29">
        <v>0</v>
      </c>
      <c r="N116" s="34"/>
      <c r="O116" s="30">
        <v>0</v>
      </c>
      <c r="P116" s="29">
        <v>0</v>
      </c>
      <c r="Q116" s="29">
        <v>0</v>
      </c>
      <c r="R116" s="33"/>
      <c r="S116" s="27" t="s">
        <v>70</v>
      </c>
      <c r="T116" s="27" t="s">
        <v>71</v>
      </c>
      <c r="U116" s="26" t="s">
        <v>72</v>
      </c>
      <c r="V116" s="26" t="s">
        <v>132</v>
      </c>
      <c r="W116" s="26" t="s">
        <v>133</v>
      </c>
      <c r="X116" s="35" t="s">
        <v>152</v>
      </c>
    </row>
    <row r="117" spans="1:24" ht="14.45" customHeight="1" x14ac:dyDescent="0.25">
      <c r="A117" s="32">
        <v>119</v>
      </c>
      <c r="B117" s="27" t="s">
        <v>168</v>
      </c>
      <c r="C117" s="30">
        <v>4.41184580598908E-2</v>
      </c>
      <c r="D117" s="29">
        <v>0</v>
      </c>
      <c r="E117" s="29">
        <v>0</v>
      </c>
      <c r="F117" s="34"/>
      <c r="G117" s="30">
        <v>0.11968880909634901</v>
      </c>
      <c r="H117" s="29">
        <v>0</v>
      </c>
      <c r="I117" s="29">
        <v>0</v>
      </c>
      <c r="J117" s="34"/>
      <c r="K117" s="30">
        <v>3.4192209060935397E-2</v>
      </c>
      <c r="L117" s="29">
        <v>0</v>
      </c>
      <c r="M117" s="29">
        <v>0</v>
      </c>
      <c r="N117" s="34"/>
      <c r="O117" s="30">
        <v>0.130123617436565</v>
      </c>
      <c r="P117" s="29">
        <v>0</v>
      </c>
      <c r="Q117" s="29">
        <v>0</v>
      </c>
      <c r="R117" s="33"/>
      <c r="S117" s="27" t="s">
        <v>64</v>
      </c>
      <c r="T117" s="27" t="s">
        <v>65</v>
      </c>
      <c r="U117" s="26" t="s">
        <v>68</v>
      </c>
      <c r="V117" s="26" t="s">
        <v>95</v>
      </c>
      <c r="W117" s="36" t="s">
        <v>1</v>
      </c>
      <c r="X117" s="35" t="s">
        <v>152</v>
      </c>
    </row>
    <row r="118" spans="1:24" ht="14.45" customHeight="1" x14ac:dyDescent="0.25">
      <c r="A118" s="32">
        <v>120</v>
      </c>
      <c r="B118" s="27" t="s">
        <v>167</v>
      </c>
      <c r="C118" s="30">
        <v>0.40258092979650401</v>
      </c>
      <c r="D118" s="29">
        <v>0</v>
      </c>
      <c r="E118" s="29">
        <v>0</v>
      </c>
      <c r="F118" s="34"/>
      <c r="G118" s="30">
        <v>0.31779442415237602</v>
      </c>
      <c r="H118" s="29">
        <v>0</v>
      </c>
      <c r="I118" s="29">
        <v>0</v>
      </c>
      <c r="J118" s="34"/>
      <c r="K118" s="30">
        <v>0.77420930516546604</v>
      </c>
      <c r="L118" s="29">
        <v>0</v>
      </c>
      <c r="M118" s="29">
        <v>0</v>
      </c>
      <c r="N118" s="34"/>
      <c r="O118" s="30">
        <v>0.229265421197757</v>
      </c>
      <c r="P118" s="29">
        <v>0</v>
      </c>
      <c r="Q118" s="29">
        <v>1</v>
      </c>
      <c r="R118" s="33"/>
      <c r="S118" s="27" t="s">
        <v>64</v>
      </c>
      <c r="T118" s="27" t="s">
        <v>65</v>
      </c>
      <c r="U118" s="26" t="s">
        <v>66</v>
      </c>
      <c r="V118" s="26" t="s">
        <v>67</v>
      </c>
      <c r="W118" s="26" t="s">
        <v>166</v>
      </c>
      <c r="X118" s="25" t="s">
        <v>149</v>
      </c>
    </row>
    <row r="119" spans="1:24" ht="14.45" customHeight="1" x14ac:dyDescent="0.25">
      <c r="A119" s="32">
        <v>121</v>
      </c>
      <c r="B119" s="27" t="s">
        <v>165</v>
      </c>
      <c r="C119" s="30">
        <v>0</v>
      </c>
      <c r="D119" s="29">
        <v>0</v>
      </c>
      <c r="E119" s="29">
        <v>0</v>
      </c>
      <c r="F119" s="34"/>
      <c r="G119" s="30">
        <v>0</v>
      </c>
      <c r="H119" s="29">
        <v>0</v>
      </c>
      <c r="I119" s="29">
        <v>0</v>
      </c>
      <c r="J119" s="34"/>
      <c r="K119" s="30">
        <v>2.93076077665161E-2</v>
      </c>
      <c r="L119" s="29">
        <v>0</v>
      </c>
      <c r="M119" s="29">
        <v>0</v>
      </c>
      <c r="N119" s="34"/>
      <c r="O119" s="30">
        <v>0.154909068376863</v>
      </c>
      <c r="P119" s="29">
        <v>0</v>
      </c>
      <c r="Q119" s="29">
        <v>0</v>
      </c>
      <c r="R119" s="33"/>
      <c r="S119" s="27" t="s">
        <v>70</v>
      </c>
      <c r="T119" s="27" t="s">
        <v>71</v>
      </c>
      <c r="U119" s="26" t="s">
        <v>72</v>
      </c>
      <c r="V119" s="26" t="s">
        <v>79</v>
      </c>
      <c r="W119" s="26" t="s">
        <v>164</v>
      </c>
      <c r="X119" s="35" t="s">
        <v>152</v>
      </c>
    </row>
    <row r="120" spans="1:24" ht="14.45" customHeight="1" x14ac:dyDescent="0.25">
      <c r="A120" s="32">
        <v>123</v>
      </c>
      <c r="B120" s="27" t="s">
        <v>163</v>
      </c>
      <c r="C120" s="30">
        <v>0.204047868526995</v>
      </c>
      <c r="D120" s="29">
        <v>0</v>
      </c>
      <c r="E120" s="29">
        <v>0</v>
      </c>
      <c r="F120" s="34"/>
      <c r="G120" s="30">
        <v>0</v>
      </c>
      <c r="H120" s="29">
        <v>0</v>
      </c>
      <c r="I120" s="29">
        <v>0</v>
      </c>
      <c r="J120" s="34"/>
      <c r="K120" s="30">
        <v>0</v>
      </c>
      <c r="L120" s="29">
        <v>0</v>
      </c>
      <c r="M120" s="29">
        <v>0</v>
      </c>
      <c r="N120" s="34"/>
      <c r="O120" s="30">
        <v>0</v>
      </c>
      <c r="P120" s="29">
        <v>0</v>
      </c>
      <c r="Q120" s="29">
        <v>0</v>
      </c>
      <c r="R120" s="33"/>
      <c r="S120" s="27" t="s">
        <v>64</v>
      </c>
      <c r="T120" s="27" t="s">
        <v>65</v>
      </c>
      <c r="U120" s="26" t="s">
        <v>68</v>
      </c>
      <c r="V120" s="26" t="s">
        <v>162</v>
      </c>
      <c r="W120" s="36" t="s">
        <v>1</v>
      </c>
      <c r="X120" s="35" t="s">
        <v>152</v>
      </c>
    </row>
    <row r="121" spans="1:24" ht="14.45" customHeight="1" x14ac:dyDescent="0.25">
      <c r="A121" s="32">
        <v>127</v>
      </c>
      <c r="B121" s="27" t="s">
        <v>161</v>
      </c>
      <c r="C121" s="30">
        <v>2.75740362874318E-2</v>
      </c>
      <c r="D121" s="29">
        <v>0</v>
      </c>
      <c r="E121" s="29">
        <v>0</v>
      </c>
      <c r="F121" s="34"/>
      <c r="G121" s="30">
        <v>0.113498008625849</v>
      </c>
      <c r="H121" s="29">
        <v>0</v>
      </c>
      <c r="I121" s="29">
        <v>0</v>
      </c>
      <c r="J121" s="34"/>
      <c r="K121" s="30">
        <v>3.4192209060935397E-2</v>
      </c>
      <c r="L121" s="29">
        <v>0</v>
      </c>
      <c r="M121" s="29">
        <v>0</v>
      </c>
      <c r="N121" s="34"/>
      <c r="O121" s="30">
        <v>2.1687269572760799E-2</v>
      </c>
      <c r="P121" s="29">
        <v>0</v>
      </c>
      <c r="Q121" s="29">
        <v>0</v>
      </c>
      <c r="R121" s="33"/>
      <c r="S121" s="27" t="s">
        <v>64</v>
      </c>
      <c r="T121" s="27" t="s">
        <v>65</v>
      </c>
      <c r="U121" s="26" t="s">
        <v>68</v>
      </c>
      <c r="V121" s="26" t="s">
        <v>108</v>
      </c>
      <c r="W121" s="26" t="s">
        <v>160</v>
      </c>
      <c r="X121" s="35" t="s">
        <v>152</v>
      </c>
    </row>
    <row r="122" spans="1:24" ht="14.45" customHeight="1" x14ac:dyDescent="0.25">
      <c r="A122" s="32">
        <v>128</v>
      </c>
      <c r="B122" s="27" t="s">
        <v>159</v>
      </c>
      <c r="C122" s="30">
        <v>5.51480725748635E-3</v>
      </c>
      <c r="D122" s="29">
        <v>0</v>
      </c>
      <c r="E122" s="29">
        <v>0</v>
      </c>
      <c r="F122" s="34"/>
      <c r="G122" s="30">
        <v>0.11143440846901501</v>
      </c>
      <c r="H122" s="29">
        <v>0</v>
      </c>
      <c r="I122" s="29">
        <v>0</v>
      </c>
      <c r="J122" s="34"/>
      <c r="K122" s="30">
        <v>7.3269019416290103E-3</v>
      </c>
      <c r="L122" s="29">
        <v>0</v>
      </c>
      <c r="M122" s="29">
        <v>0</v>
      </c>
      <c r="N122" s="34"/>
      <c r="O122" s="30">
        <v>3.4079995042909803E-2</v>
      </c>
      <c r="P122" s="29">
        <v>0</v>
      </c>
      <c r="Q122" s="29">
        <v>0</v>
      </c>
      <c r="R122" s="33"/>
      <c r="S122" s="27" t="s">
        <v>64</v>
      </c>
      <c r="T122" s="27" t="s">
        <v>65</v>
      </c>
      <c r="U122" s="26" t="s">
        <v>136</v>
      </c>
      <c r="V122" s="26" t="s">
        <v>158</v>
      </c>
      <c r="W122" s="26" t="s">
        <v>157</v>
      </c>
      <c r="X122" s="35" t="s">
        <v>152</v>
      </c>
    </row>
    <row r="123" spans="1:24" ht="14.45" customHeight="1" x14ac:dyDescent="0.25">
      <c r="A123" s="32">
        <v>132</v>
      </c>
      <c r="B123" s="27" t="s">
        <v>156</v>
      </c>
      <c r="C123" s="30">
        <v>0.154414603209618</v>
      </c>
      <c r="D123" s="29">
        <v>0</v>
      </c>
      <c r="E123" s="29">
        <v>0</v>
      </c>
      <c r="F123" s="34"/>
      <c r="G123" s="30">
        <v>0</v>
      </c>
      <c r="H123" s="29">
        <v>0</v>
      </c>
      <c r="I123" s="29">
        <v>0</v>
      </c>
      <c r="J123" s="34"/>
      <c r="K123" s="30">
        <v>0</v>
      </c>
      <c r="L123" s="29">
        <v>0</v>
      </c>
      <c r="M123" s="29">
        <v>0</v>
      </c>
      <c r="N123" s="34"/>
      <c r="O123" s="30">
        <v>0</v>
      </c>
      <c r="P123" s="29">
        <v>0</v>
      </c>
      <c r="Q123" s="29">
        <v>0</v>
      </c>
      <c r="R123" s="33"/>
      <c r="S123" s="27" t="s">
        <v>111</v>
      </c>
      <c r="T123" s="27" t="s">
        <v>112</v>
      </c>
      <c r="U123" s="26" t="s">
        <v>124</v>
      </c>
      <c r="V123" s="26" t="s">
        <v>125</v>
      </c>
      <c r="W123" s="26" t="s">
        <v>126</v>
      </c>
      <c r="X123" s="35" t="s">
        <v>152</v>
      </c>
    </row>
    <row r="124" spans="1:24" ht="14.45" customHeight="1" x14ac:dyDescent="0.25">
      <c r="A124" s="32">
        <v>133</v>
      </c>
      <c r="B124" s="27" t="s">
        <v>46</v>
      </c>
      <c r="C124" s="30">
        <v>0.237136712071913</v>
      </c>
      <c r="D124" s="29">
        <v>0</v>
      </c>
      <c r="E124" s="29">
        <v>1</v>
      </c>
      <c r="F124" s="34"/>
      <c r="G124" s="30">
        <v>0</v>
      </c>
      <c r="H124" s="29">
        <v>0</v>
      </c>
      <c r="I124" s="29">
        <v>0</v>
      </c>
      <c r="J124" s="34"/>
      <c r="K124" s="30">
        <v>0</v>
      </c>
      <c r="L124" s="29">
        <v>0</v>
      </c>
      <c r="M124" s="29">
        <v>0</v>
      </c>
      <c r="N124" s="34"/>
      <c r="O124" s="30">
        <v>0</v>
      </c>
      <c r="P124" s="29">
        <v>0</v>
      </c>
      <c r="Q124" s="29">
        <v>0</v>
      </c>
      <c r="R124" s="33"/>
      <c r="S124" s="27" t="s">
        <v>64</v>
      </c>
      <c r="T124" s="27" t="s">
        <v>103</v>
      </c>
      <c r="U124" s="26" t="s">
        <v>104</v>
      </c>
      <c r="V124" s="26" t="s">
        <v>105</v>
      </c>
      <c r="W124" s="26" t="s">
        <v>123</v>
      </c>
      <c r="X124" s="25" t="s">
        <v>149</v>
      </c>
    </row>
    <row r="125" spans="1:24" ht="14.45" customHeight="1" x14ac:dyDescent="0.25">
      <c r="A125" s="32">
        <v>168</v>
      </c>
      <c r="B125" s="27" t="s">
        <v>155</v>
      </c>
      <c r="C125" s="30">
        <v>0.33088843544918101</v>
      </c>
      <c r="D125" s="29">
        <v>1</v>
      </c>
      <c r="E125" s="29">
        <v>0</v>
      </c>
      <c r="F125" s="34"/>
      <c r="G125" s="30">
        <v>6.1908004705008403E-3</v>
      </c>
      <c r="H125" s="29">
        <v>0</v>
      </c>
      <c r="I125" s="29">
        <v>0</v>
      </c>
      <c r="J125" s="34"/>
      <c r="K125" s="30">
        <v>0.95005495176456201</v>
      </c>
      <c r="L125" s="29">
        <v>1</v>
      </c>
      <c r="M125" s="29">
        <v>0</v>
      </c>
      <c r="N125" s="34"/>
      <c r="O125" s="30">
        <v>0.64442172444774903</v>
      </c>
      <c r="P125" s="29">
        <v>0</v>
      </c>
      <c r="Q125" s="29">
        <v>0</v>
      </c>
      <c r="R125" s="33"/>
      <c r="S125" s="27" t="s">
        <v>64</v>
      </c>
      <c r="T125" s="27" t="s">
        <v>65</v>
      </c>
      <c r="U125" s="26" t="s">
        <v>66</v>
      </c>
      <c r="V125" s="26" t="s">
        <v>67</v>
      </c>
      <c r="W125" s="26" t="s">
        <v>154</v>
      </c>
      <c r="X125" s="25" t="s">
        <v>149</v>
      </c>
    </row>
    <row r="126" spans="1:24" ht="14.45" customHeight="1" x14ac:dyDescent="0.25">
      <c r="A126" s="32">
        <v>184</v>
      </c>
      <c r="B126" s="27" t="s">
        <v>153</v>
      </c>
      <c r="C126" s="30">
        <v>0</v>
      </c>
      <c r="D126" s="29">
        <v>0</v>
      </c>
      <c r="E126" s="29">
        <v>0</v>
      </c>
      <c r="F126" s="34"/>
      <c r="G126" s="30">
        <v>0.12587960956684999</v>
      </c>
      <c r="H126" s="29">
        <v>0</v>
      </c>
      <c r="I126" s="29">
        <v>0</v>
      </c>
      <c r="J126" s="34"/>
      <c r="K126" s="30">
        <v>1.7096104530467698E-2</v>
      </c>
      <c r="L126" s="29">
        <v>0</v>
      </c>
      <c r="M126" s="29">
        <v>0</v>
      </c>
      <c r="N126" s="34"/>
      <c r="O126" s="30">
        <v>6.19636273507451E-2</v>
      </c>
      <c r="P126" s="29">
        <v>0</v>
      </c>
      <c r="Q126" s="29">
        <v>0</v>
      </c>
      <c r="R126" s="33"/>
      <c r="S126" s="27" t="s">
        <v>64</v>
      </c>
      <c r="T126" s="27" t="s">
        <v>65</v>
      </c>
      <c r="U126" s="26" t="s">
        <v>66</v>
      </c>
      <c r="V126" s="26" t="s">
        <v>67</v>
      </c>
      <c r="W126" s="36" t="s">
        <v>1</v>
      </c>
      <c r="X126" s="35" t="s">
        <v>152</v>
      </c>
    </row>
    <row r="127" spans="1:24" ht="14.45" customHeight="1" x14ac:dyDescent="0.25">
      <c r="A127" s="32">
        <v>212</v>
      </c>
      <c r="B127" s="27" t="s">
        <v>151</v>
      </c>
      <c r="C127" s="30">
        <v>1.10296145149727E-2</v>
      </c>
      <c r="D127" s="29">
        <v>0</v>
      </c>
      <c r="E127" s="29">
        <v>1</v>
      </c>
      <c r="F127" s="34"/>
      <c r="G127" s="30">
        <v>0.288904021956706</v>
      </c>
      <c r="H127" s="29">
        <v>1</v>
      </c>
      <c r="I127" s="29">
        <v>0</v>
      </c>
      <c r="J127" s="34"/>
      <c r="K127" s="30">
        <v>0.47380632555867602</v>
      </c>
      <c r="L127" s="29">
        <v>0</v>
      </c>
      <c r="M127" s="29">
        <v>0</v>
      </c>
      <c r="N127" s="34"/>
      <c r="O127" s="30">
        <v>0.41825448461753001</v>
      </c>
      <c r="P127" s="29">
        <v>0</v>
      </c>
      <c r="Q127" s="29">
        <v>0</v>
      </c>
      <c r="R127" s="33"/>
      <c r="S127" s="27" t="s">
        <v>70</v>
      </c>
      <c r="T127" s="27" t="s">
        <v>71</v>
      </c>
      <c r="U127" s="26" t="s">
        <v>72</v>
      </c>
      <c r="V127" s="26" t="s">
        <v>76</v>
      </c>
      <c r="W127" s="26" t="s">
        <v>77</v>
      </c>
      <c r="X127" s="25" t="s">
        <v>149</v>
      </c>
    </row>
    <row r="128" spans="1:24" ht="14.45" customHeight="1" x14ac:dyDescent="0.25">
      <c r="A128" s="32">
        <v>216</v>
      </c>
      <c r="B128" s="27" t="s">
        <v>150</v>
      </c>
      <c r="C128" s="30">
        <v>0.380521700766558</v>
      </c>
      <c r="D128" s="29">
        <v>1</v>
      </c>
      <c r="E128" s="29">
        <v>1</v>
      </c>
      <c r="F128" s="34"/>
      <c r="G128" s="30">
        <v>9.9052807528013403E-2</v>
      </c>
      <c r="H128" s="29">
        <v>1</v>
      </c>
      <c r="I128" s="29">
        <v>1</v>
      </c>
      <c r="J128" s="34"/>
      <c r="K128" s="30">
        <v>1.07705458541947</v>
      </c>
      <c r="L128" s="29">
        <v>1</v>
      </c>
      <c r="M128" s="29">
        <v>1</v>
      </c>
      <c r="N128" s="34"/>
      <c r="O128" s="30">
        <v>0.13322179880410201</v>
      </c>
      <c r="P128" s="29">
        <v>1</v>
      </c>
      <c r="Q128" s="29">
        <v>1</v>
      </c>
      <c r="R128" s="33"/>
      <c r="S128" s="27" t="s">
        <v>64</v>
      </c>
      <c r="T128" s="27" t="s">
        <v>65</v>
      </c>
      <c r="U128" s="26" t="s">
        <v>66</v>
      </c>
      <c r="V128" s="26" t="s">
        <v>67</v>
      </c>
      <c r="W128" s="26" t="s">
        <v>140</v>
      </c>
      <c r="X128" s="25" t="s">
        <v>149</v>
      </c>
    </row>
    <row r="129" spans="1:24" ht="14.45" customHeight="1" x14ac:dyDescent="0.25">
      <c r="A129" s="32">
        <v>218</v>
      </c>
      <c r="B129" s="27" t="s">
        <v>16</v>
      </c>
      <c r="C129" s="30">
        <v>0</v>
      </c>
      <c r="D129" s="29">
        <v>0</v>
      </c>
      <c r="E129" s="29">
        <v>0</v>
      </c>
      <c r="F129" s="31"/>
      <c r="G129" s="30">
        <v>0.59638044532491397</v>
      </c>
      <c r="H129" s="29">
        <v>0</v>
      </c>
      <c r="I129" s="29">
        <v>1</v>
      </c>
      <c r="J129" s="31"/>
      <c r="K129" s="30">
        <v>0.24178776407375699</v>
      </c>
      <c r="L129" s="29">
        <v>1</v>
      </c>
      <c r="M129" s="29">
        <v>1</v>
      </c>
      <c r="N129" s="31"/>
      <c r="O129" s="30">
        <v>0</v>
      </c>
      <c r="P129" s="29">
        <v>0</v>
      </c>
      <c r="Q129" s="29">
        <v>0</v>
      </c>
      <c r="R129" s="28"/>
      <c r="S129" s="27" t="s">
        <v>64</v>
      </c>
      <c r="T129" s="27" t="s">
        <v>65</v>
      </c>
      <c r="U129" s="26" t="s">
        <v>66</v>
      </c>
      <c r="V129" s="26" t="s">
        <v>67</v>
      </c>
      <c r="W129" s="26" t="s">
        <v>140</v>
      </c>
      <c r="X129" s="25" t="s">
        <v>149</v>
      </c>
    </row>
    <row r="130" spans="1:24" x14ac:dyDescent="0.25">
      <c r="C130" s="24"/>
      <c r="D130" s="23"/>
      <c r="E130" s="23"/>
      <c r="F130" s="23"/>
      <c r="G130" s="24"/>
      <c r="H130" s="23"/>
      <c r="I130" s="23"/>
      <c r="J130" s="23"/>
      <c r="K130" s="24"/>
      <c r="L130" s="23"/>
      <c r="M130" s="23"/>
      <c r="N130" s="23"/>
      <c r="O130" s="24"/>
      <c r="P130" s="23"/>
      <c r="Q130" s="23"/>
    </row>
    <row r="131" spans="1:24" x14ac:dyDescent="0.25">
      <c r="C131" s="24"/>
      <c r="D131" s="23"/>
      <c r="E131" s="23"/>
      <c r="F131" s="23"/>
      <c r="G131" s="24"/>
      <c r="H131" s="23"/>
      <c r="I131" s="23"/>
      <c r="J131" s="23"/>
      <c r="K131" s="24"/>
      <c r="L131" s="23"/>
      <c r="M131" s="23"/>
      <c r="N131" s="23"/>
      <c r="O131" s="24"/>
      <c r="P131" s="23"/>
      <c r="Q131" s="23"/>
    </row>
    <row r="132" spans="1:24" x14ac:dyDescent="0.25">
      <c r="A132" s="49"/>
      <c r="B132" s="49"/>
    </row>
    <row r="133" spans="1:24" ht="27" customHeight="1" x14ac:dyDescent="0.25">
      <c r="A133" s="50" t="s">
        <v>148</v>
      </c>
      <c r="B133" s="50"/>
      <c r="C133" s="22">
        <f>COUNTIF(C5:C129, "&gt;0.09999")</f>
        <v>61</v>
      </c>
      <c r="D133" s="15">
        <f>SUM(D5:D129)</f>
        <v>25</v>
      </c>
      <c r="E133" s="15">
        <f>SUM(E5:E129)</f>
        <v>23</v>
      </c>
      <c r="F133" s="15">
        <f>SUM(F5:F129)</f>
        <v>0</v>
      </c>
      <c r="G133" s="22">
        <f>COUNTIF(G5:G129, "&gt;0.09999")</f>
        <v>83</v>
      </c>
      <c r="H133" s="15">
        <f>SUM(H5:H129)</f>
        <v>23</v>
      </c>
      <c r="I133" s="15">
        <f>SUM(I5:I129)</f>
        <v>26</v>
      </c>
      <c r="J133" s="15">
        <f>SUM(J5:J129)</f>
        <v>0</v>
      </c>
      <c r="K133" s="22">
        <f>COUNTIF(K5:K129, "&gt;0.09999")</f>
        <v>74</v>
      </c>
      <c r="L133" s="15">
        <f>SUM(L5:L129)</f>
        <v>20</v>
      </c>
      <c r="M133" s="15">
        <f>SUM(M5:M129)</f>
        <v>19</v>
      </c>
      <c r="N133" s="15">
        <f>SUM(N5:N129)</f>
        <v>0</v>
      </c>
      <c r="O133" s="22">
        <f>COUNTIF(O5:O129, "&gt;0.09999")</f>
        <v>66</v>
      </c>
      <c r="P133" s="15">
        <f>SUM(P5:P129)</f>
        <v>18</v>
      </c>
      <c r="Q133" s="15">
        <f>SUM(Q5:Q129)</f>
        <v>22</v>
      </c>
      <c r="S133" s="9"/>
    </row>
    <row r="134" spans="1:24" ht="30.75" customHeight="1" x14ac:dyDescent="0.25">
      <c r="A134" s="59" t="s">
        <v>147</v>
      </c>
      <c r="B134" s="60"/>
      <c r="C134" s="17"/>
      <c r="D134" s="15">
        <f>COUNTIFS(C5:C129,"&gt;0.09999",D5:D129,"&gt;0.09999")</f>
        <v>24</v>
      </c>
      <c r="E134" s="15">
        <f>COUNTIFS(C5:C129,"&gt;0.09999",E5:E129,"&gt;0.09999")</f>
        <v>21</v>
      </c>
      <c r="F134" s="15">
        <f>COUNTIFS(E5:E129,"&gt;0.09999",F5:F129,"&gt;0.09999")</f>
        <v>0</v>
      </c>
      <c r="G134" s="16"/>
      <c r="H134" s="15">
        <f>COUNTIFS(G5:G129,"&gt;0.09999",H5:H129,"&gt;0.09999")</f>
        <v>22</v>
      </c>
      <c r="I134" s="15">
        <f>COUNTIFS(G5:G129,"&gt;0.09999",I5:I129,"&gt;0.09999")</f>
        <v>25</v>
      </c>
      <c r="J134" s="15">
        <f>COUNTIFS(I5:I129,"&gt;0.09999",J5:J129,"&gt;0.09999")</f>
        <v>0</v>
      </c>
      <c r="K134" s="16"/>
      <c r="L134" s="15">
        <f>COUNTIFS(K5:K129,"&gt;0.09999",L5:L129,"&gt;0.09999")</f>
        <v>19</v>
      </c>
      <c r="M134" s="15">
        <f>COUNTIFS(K5:K129,"&gt;0.09999",M5:M129,"&gt;0.09999")</f>
        <v>19</v>
      </c>
      <c r="N134" s="15">
        <f>COUNTIFS(M5:M129,"&gt;0.09999",N5:N129,"&gt;0.09999")</f>
        <v>0</v>
      </c>
      <c r="O134" s="16"/>
      <c r="P134" s="15">
        <f>COUNTIFS(O5:O129,"&gt;0.09999",P5:P129,"&gt;0.09999")</f>
        <v>17</v>
      </c>
      <c r="Q134" s="15">
        <f>COUNTIFS(O5:O129,"&gt;0.09999",Q5:Q129,"&gt;0.09999")</f>
        <v>19</v>
      </c>
    </row>
    <row r="135" spans="1:24" ht="35.25" customHeight="1" x14ac:dyDescent="0.25">
      <c r="A135" s="61" t="s">
        <v>146</v>
      </c>
      <c r="B135" s="61"/>
      <c r="C135" s="16"/>
      <c r="D135" s="21">
        <f>D134/C133</f>
        <v>0.39344262295081966</v>
      </c>
      <c r="E135" s="21">
        <f>E134/C133</f>
        <v>0.34426229508196721</v>
      </c>
      <c r="F135" s="15"/>
      <c r="G135" s="16"/>
      <c r="H135" s="21">
        <f>H134/G133</f>
        <v>0.26506024096385544</v>
      </c>
      <c r="I135" s="21">
        <f>I134/G133</f>
        <v>0.30120481927710846</v>
      </c>
      <c r="J135" s="15"/>
      <c r="K135" s="16"/>
      <c r="L135" s="21">
        <f>L134/K133</f>
        <v>0.25675675675675674</v>
      </c>
      <c r="M135" s="21">
        <f>M134/K133</f>
        <v>0.25675675675675674</v>
      </c>
      <c r="N135" s="15"/>
      <c r="O135" s="16"/>
      <c r="P135" s="21">
        <f>P134/O133</f>
        <v>0.25757575757575757</v>
      </c>
      <c r="Q135" s="21">
        <f>Q134/O133</f>
        <v>0.2878787878787879</v>
      </c>
      <c r="S135" s="20"/>
      <c r="T135" s="19"/>
      <c r="U135" s="18"/>
    </row>
    <row r="136" spans="1:24" ht="27.75" customHeight="1" x14ac:dyDescent="0.25">
      <c r="A136" s="51" t="s">
        <v>145</v>
      </c>
      <c r="B136" s="52"/>
      <c r="C136" s="53"/>
      <c r="D136" s="54">
        <v>34</v>
      </c>
      <c r="E136" s="55"/>
      <c r="F136" s="15"/>
      <c r="G136" s="16"/>
      <c r="H136" s="54">
        <v>36</v>
      </c>
      <c r="I136" s="55"/>
      <c r="J136" s="15"/>
      <c r="K136" s="16"/>
      <c r="L136" s="54">
        <v>27</v>
      </c>
      <c r="M136" s="55"/>
      <c r="N136" s="15"/>
      <c r="O136" s="16"/>
      <c r="P136" s="54">
        <v>29</v>
      </c>
      <c r="Q136" s="55"/>
      <c r="S136" s="20"/>
      <c r="T136" s="19"/>
      <c r="U136" s="18"/>
    </row>
    <row r="137" spans="1:24" ht="27.75" customHeight="1" x14ac:dyDescent="0.25">
      <c r="A137" s="59" t="s">
        <v>144</v>
      </c>
      <c r="B137" s="60"/>
      <c r="C137" s="17"/>
      <c r="D137" s="15">
        <f>COUNTIFS(C5:C129,"&lt;0.09999",D5:D129,"&gt;0.09999")</f>
        <v>1</v>
      </c>
      <c r="E137" s="15">
        <f>COUNTIFS(C5:C129,"&lt;0.09999",E5:E129,"&gt;0.09999")</f>
        <v>2</v>
      </c>
      <c r="F137" s="15"/>
      <c r="G137" s="16"/>
      <c r="H137" s="15">
        <f>COUNTIFS(G5:G129,"&lt;0.09999",H5:H129,"&gt;0.09999")</f>
        <v>1</v>
      </c>
      <c r="I137" s="15">
        <f>COUNTIFS(G5:G129,"&lt;0.09999",I5:I129,"&gt;0.09999")</f>
        <v>1</v>
      </c>
      <c r="J137" s="15"/>
      <c r="K137" s="16"/>
      <c r="L137" s="15">
        <f>COUNTIFS(K5:K129,"&lt;0.09999",L5:L129,"&gt;0.09999")</f>
        <v>1</v>
      </c>
      <c r="M137" s="15">
        <f>COUNTIFS(K5:K129,"&lt;0.09999",M5:M129,"&gt;0.09999")</f>
        <v>0</v>
      </c>
      <c r="N137" s="15"/>
      <c r="O137" s="16"/>
      <c r="P137" s="15">
        <f>COUNTIFS(O5:O129,"&lt;0.09999",P5:P129,"&gt;0.09999")</f>
        <v>1</v>
      </c>
      <c r="Q137" s="15">
        <f>COUNTIFS(O5:O129,"&lt;0.09999",Q5:Q129,"&gt;0.09999")</f>
        <v>3</v>
      </c>
      <c r="S137" s="9"/>
      <c r="T137" s="8"/>
      <c r="U137" s="7"/>
    </row>
    <row r="138" spans="1:24" ht="27.75" customHeight="1" x14ac:dyDescent="0.25">
      <c r="A138" s="64" t="s">
        <v>143</v>
      </c>
      <c r="B138" s="64"/>
      <c r="C138" s="13">
        <f>SUM(C5:C129)</f>
        <v>100</v>
      </c>
      <c r="D138" s="12">
        <f>SUMIF(D5:D129, 1, $C$5:$C$129)</f>
        <v>29.107152705012943</v>
      </c>
      <c r="E138" s="12">
        <f>SUMIF(E5:E129, 1, $C$5:$C$129)</f>
        <v>21.678707329178831</v>
      </c>
      <c r="F138" s="14"/>
      <c r="G138" s="13">
        <f>SUM(G5:G129)</f>
        <v>99.999999999999915</v>
      </c>
      <c r="H138" s="12">
        <f>SUMIF(H5:H129, 1, $G$5:$G$129)</f>
        <v>62.093728719123348</v>
      </c>
      <c r="I138" s="12">
        <f>SUMIF(I5:I129, 1, $G$5:$G$129)</f>
        <v>67.508615530654737</v>
      </c>
      <c r="J138" s="14"/>
      <c r="K138" s="13">
        <f>SUM(K5:K129)</f>
        <v>99.999999999999986</v>
      </c>
      <c r="L138" s="12">
        <f>SUMIF(L5:L129, 1, $K$5:$K$129)</f>
        <v>50.233239711808494</v>
      </c>
      <c r="M138" s="12">
        <f>SUMIF(M5:M129, 1, $K$5:$K$129)</f>
        <v>55.051898888753186</v>
      </c>
      <c r="N138" s="14"/>
      <c r="O138" s="13">
        <f>SUM(O5:O129)</f>
        <v>100.00000000000001</v>
      </c>
      <c r="P138" s="12">
        <f>SUMIF(P5:P129, 1, $O$5:$O$129)</f>
        <v>51.095207113424394</v>
      </c>
      <c r="Q138" s="12">
        <f>SUMIF(Q5:Q129, 1, $O$5:$O$129)</f>
        <v>61.808718282368233</v>
      </c>
      <c r="S138" s="9"/>
      <c r="T138" s="8"/>
      <c r="U138" s="7"/>
    </row>
    <row r="139" spans="1:24" ht="27.75" customHeight="1" x14ac:dyDescent="0.25">
      <c r="A139" s="65" t="s">
        <v>274</v>
      </c>
      <c r="B139" s="65"/>
      <c r="C139" s="65"/>
      <c r="D139" s="62">
        <v>32.01</v>
      </c>
      <c r="E139" s="63"/>
      <c r="F139" s="11"/>
      <c r="G139" s="10"/>
      <c r="H139" s="62">
        <v>79.25</v>
      </c>
      <c r="I139" s="63"/>
      <c r="J139" s="11"/>
      <c r="K139" s="10"/>
      <c r="L139" s="62">
        <v>61.88</v>
      </c>
      <c r="M139" s="63"/>
      <c r="N139" s="11"/>
      <c r="O139" s="10"/>
      <c r="P139" s="62">
        <v>77.95</v>
      </c>
      <c r="Q139" s="63"/>
      <c r="S139" s="9"/>
      <c r="T139" s="8"/>
      <c r="U139" s="7"/>
    </row>
    <row r="140" spans="1:24" ht="24" customHeight="1" x14ac:dyDescent="0.25">
      <c r="D140" s="6"/>
      <c r="T140" s="6"/>
    </row>
    <row r="141" spans="1:24" ht="23.25" customHeight="1" x14ac:dyDescent="0.25">
      <c r="A141" s="66" t="s">
        <v>275</v>
      </c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</row>
    <row r="142" spans="1:24" x14ac:dyDescent="0.25">
      <c r="A142" s="66" t="s">
        <v>276</v>
      </c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</row>
    <row r="143" spans="1:24" x14ac:dyDescent="0.25">
      <c r="A143" s="66" t="s">
        <v>277</v>
      </c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</row>
    <row r="144" spans="1:24" x14ac:dyDescent="0.25">
      <c r="A144" s="66" t="s">
        <v>278</v>
      </c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</row>
    <row r="145" spans="1:17" x14ac:dyDescent="0.25">
      <c r="A145" s="66" t="s">
        <v>279</v>
      </c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</row>
    <row r="146" spans="1:17" x14ac:dyDescent="0.25">
      <c r="A146" s="66" t="s">
        <v>280</v>
      </c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</row>
  </sheetData>
  <mergeCells count="30">
    <mergeCell ref="A146:Q146"/>
    <mergeCell ref="A1:X1"/>
    <mergeCell ref="A2:Q2"/>
    <mergeCell ref="A145:Q145"/>
    <mergeCell ref="A144:Q144"/>
    <mergeCell ref="A143:Q143"/>
    <mergeCell ref="A142:Q142"/>
    <mergeCell ref="A141:Q141"/>
    <mergeCell ref="L139:M139"/>
    <mergeCell ref="P139:Q139"/>
    <mergeCell ref="A137:B137"/>
    <mergeCell ref="A138:B138"/>
    <mergeCell ref="A139:C139"/>
    <mergeCell ref="D139:E139"/>
    <mergeCell ref="H139:I139"/>
    <mergeCell ref="S3:W3"/>
    <mergeCell ref="A132:B132"/>
    <mergeCell ref="A133:B133"/>
    <mergeCell ref="A136:C136"/>
    <mergeCell ref="D136:E136"/>
    <mergeCell ref="H136:I136"/>
    <mergeCell ref="L136:M136"/>
    <mergeCell ref="P136:Q136"/>
    <mergeCell ref="A3:B3"/>
    <mergeCell ref="C3:E3"/>
    <mergeCell ref="G3:I3"/>
    <mergeCell ref="K3:M3"/>
    <mergeCell ref="O3:Q3"/>
    <mergeCell ref="A134:B134"/>
    <mergeCell ref="A135:B135"/>
  </mergeCells>
  <conditionalFormatting sqref="P5:Q131">
    <cfRule type="cellIs" dxfId="9" priority="5" operator="greaterThanOrEqual">
      <formula>20</formula>
    </cfRule>
    <cfRule type="cellIs" dxfId="8" priority="6" operator="between">
      <formula>15</formula>
      <formula>19.99999</formula>
    </cfRule>
    <cfRule type="cellIs" dxfId="7" priority="7" operator="between">
      <formula>10</formula>
      <formula>14.99999</formula>
    </cfRule>
    <cfRule type="cellIs" dxfId="6" priority="8" operator="between">
      <formula>5</formula>
      <formula>9.99999</formula>
    </cfRule>
    <cfRule type="cellIs" dxfId="5" priority="9" operator="between">
      <formula>1</formula>
      <formula>4.99999</formula>
    </cfRule>
    <cfRule type="cellIs" dxfId="4" priority="10" operator="between">
      <formula>0.1</formula>
      <formula>0.99999</formula>
    </cfRule>
    <cfRule type="cellIs" dxfId="3" priority="11" operator="between">
      <formula>0.05</formula>
      <formula>0.099999</formula>
    </cfRule>
  </conditionalFormatting>
  <conditionalFormatting sqref="D5:E129 H5:I129 L5:M129 P5:Q129">
    <cfRule type="cellIs" dxfId="2" priority="3" operator="equal">
      <formula>0</formula>
    </cfRule>
    <cfRule type="cellIs" dxfId="1" priority="4" operator="equal">
      <formula>1</formula>
    </cfRule>
  </conditionalFormatting>
  <conditionalFormatting sqref="C5:C129 G5:G129 K5:K129 O5:O129">
    <cfRule type="cellIs" dxfId="0" priority="1" operator="greaterThan">
      <formula>0.09999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{DD2D9DC9-1199-4474-8355-EC5E0955D6B4}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D9DC9-1199-4474-8355-EC5E0955D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C5:C129 G5:G129 K5:K129 O5:O129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Supplementary_2</vt:lpstr>
    </vt:vector>
  </TitlesOfParts>
  <Manager/>
  <Company>Universitätsklinikum Aachen AöR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4</cp:revision>
  <dcterms:created xsi:type="dcterms:W3CDTF">2020-07-02T11:16:54Z</dcterms:created>
  <dcterms:modified xsi:type="dcterms:W3CDTF">2021-09-09T08:43:41Z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</Properties>
</file>