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5640" yWindow="-8180" windowWidth="25560" windowHeight="17600" tabRatio="500"/>
  </bookViews>
  <sheets>
    <sheet name="Sheet1" sheetId="1" r:id="rId1"/>
  </sheets>
  <definedNames>
    <definedName name="_xlnm.Print_Area" localSheetId="0">Sheet1!$A$1:$I$18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" l="1"/>
  <c r="H10" i="1"/>
  <c r="D3" i="1"/>
  <c r="E3" i="1"/>
  <c r="D2" i="1"/>
  <c r="F2" i="1"/>
  <c r="F3" i="1"/>
  <c r="D4" i="1"/>
  <c r="F4" i="1"/>
  <c r="D5" i="1"/>
  <c r="F5" i="1"/>
  <c r="F6" i="1"/>
  <c r="G3" i="1"/>
  <c r="E4" i="1"/>
  <c r="G4" i="1"/>
  <c r="E5" i="1"/>
  <c r="G5" i="1"/>
  <c r="H3" i="1"/>
  <c r="E2" i="1"/>
  <c r="G2" i="1"/>
  <c r="H2" i="1"/>
  <c r="B6" i="1"/>
</calcChain>
</file>

<file path=xl/sharedStrings.xml><?xml version="1.0" encoding="utf-8"?>
<sst xmlns="http://schemas.openxmlformats.org/spreadsheetml/2006/main" count="35" uniqueCount="35">
  <si>
    <t>Oxide</t>
  </si>
  <si>
    <t>MgO</t>
  </si>
  <si>
    <t>FeO</t>
  </si>
  <si>
    <t>MnO</t>
  </si>
  <si>
    <t>Total</t>
  </si>
  <si>
    <t>Wt %</t>
  </si>
  <si>
    <t>Molecular wt</t>
  </si>
  <si>
    <r>
      <t>SiO</t>
    </r>
    <r>
      <rPr>
        <vertAlign val="subscript"/>
        <sz val="12"/>
        <color theme="1"/>
        <rFont val="Calibri"/>
        <scheme val="minor"/>
      </rPr>
      <t>2</t>
    </r>
  </si>
  <si>
    <t>Molecular proportion</t>
  </si>
  <si>
    <t>Column A = oxide consituents</t>
  </si>
  <si>
    <t>Column B = measured weight percent of oxides</t>
  </si>
  <si>
    <t>Column C = molecular weights of oxides</t>
  </si>
  <si>
    <t>T = total number of oxygen atoms  associated with each cation</t>
  </si>
  <si>
    <t>Atomic proportions cations</t>
  </si>
  <si>
    <t>Atomic proportions oxygen</t>
  </si>
  <si>
    <t>T=</t>
  </si>
  <si>
    <t>Cations per # oxygen</t>
  </si>
  <si>
    <t>#O=</t>
  </si>
  <si>
    <t>#O = number of oxygens per formula</t>
  </si>
  <si>
    <t>Cations per site</t>
  </si>
  <si>
    <t>Site type</t>
  </si>
  <si>
    <t>Tetrahedral</t>
  </si>
  <si>
    <t>Octahedral</t>
  </si>
  <si>
    <r>
      <t>(Mg</t>
    </r>
    <r>
      <rPr>
        <vertAlign val="subscript"/>
        <sz val="12"/>
        <color theme="1"/>
        <rFont val="Calibri"/>
        <scheme val="minor"/>
      </rPr>
      <t>1.15</t>
    </r>
    <r>
      <rPr>
        <sz val="12"/>
        <color theme="1"/>
        <rFont val="Calibri"/>
        <family val="2"/>
        <scheme val="minor"/>
      </rPr>
      <t>Fe</t>
    </r>
    <r>
      <rPr>
        <vertAlign val="subscript"/>
        <sz val="12"/>
        <color theme="1"/>
        <rFont val="Calibri"/>
        <scheme val="minor"/>
      </rPr>
      <t>0.87</t>
    </r>
    <r>
      <rPr>
        <sz val="12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scheme val="minor"/>
      </rPr>
      <t>0.01</t>
    </r>
    <r>
      <rPr>
        <sz val="12"/>
        <color theme="1"/>
        <rFont val="Calibri"/>
        <family val="2"/>
        <scheme val="minor"/>
      </rPr>
      <t>)SiO</t>
    </r>
    <r>
      <rPr>
        <vertAlign val="subscript"/>
        <sz val="12"/>
        <color theme="1"/>
        <rFont val="Calibri"/>
        <scheme val="minor"/>
      </rPr>
      <t>4</t>
    </r>
  </si>
  <si>
    <r>
      <t>A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BX</t>
    </r>
    <r>
      <rPr>
        <vertAlign val="subscript"/>
        <sz val="12"/>
        <color theme="1"/>
        <rFont val="Calibri"/>
        <scheme val="minor"/>
      </rPr>
      <t>4</t>
    </r>
  </si>
  <si>
    <t>Note: #O =16 for the unit formula</t>
  </si>
  <si>
    <t>Column H = cations per structural site</t>
  </si>
  <si>
    <t>Column G = normalized cation numbers (based on the number of oxygens)   G2 = E2*($F$7/$F$6)</t>
  </si>
  <si>
    <t>Column E = atomic proportions of cations (multiply molecular proportions by number of cations in oxide #)  E2 = D2 * #</t>
  </si>
  <si>
    <t>Column F = atomic proportions of oxygen (multiply molecular proportions by number of oxygen in oxide #)   F2 = D2 * #</t>
  </si>
  <si>
    <r>
      <t>Mg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SiO</t>
    </r>
    <r>
      <rPr>
        <vertAlign val="subscript"/>
        <sz val="12"/>
        <color theme="1"/>
        <rFont val="Calibri"/>
        <scheme val="minor"/>
      </rPr>
      <t>4</t>
    </r>
  </si>
  <si>
    <r>
      <t>Fe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SiO</t>
    </r>
    <r>
      <rPr>
        <vertAlign val="subscript"/>
        <sz val="12"/>
        <color theme="1"/>
        <rFont val="Calibri"/>
        <scheme val="minor"/>
      </rPr>
      <t>4</t>
    </r>
  </si>
  <si>
    <t>Forsterite</t>
  </si>
  <si>
    <t>Fayalite</t>
  </si>
  <si>
    <t>Column D =molecular proportions of oxides  (D2 = B2/C2)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</si>
</sst>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left"/>
    </xf>
    <xf numFmtId="164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0"/>
  <sheetViews>
    <sheetView tabSelected="1" zoomScale="200" zoomScaleNormal="200" zoomScalePageLayoutView="200" workbookViewId="0">
      <selection activeCell="A18" sqref="A1:I18"/>
    </sheetView>
  </sheetViews>
  <sheetFormatPr baseColWidth="10" defaultRowHeight="15" x14ac:dyDescent="0"/>
  <cols>
    <col min="1" max="2" width="9.33203125" style="2" customWidth="1"/>
    <col min="3" max="3" width="9.1640625" style="2" customWidth="1"/>
    <col min="4" max="6" width="10.6640625" style="3" customWidth="1"/>
    <col min="7" max="7" width="11.33203125" style="3" customWidth="1"/>
  </cols>
  <sheetData>
    <row r="1" spans="1:9" s="15" customFormat="1" ht="45">
      <c r="A1" s="13" t="s">
        <v>0</v>
      </c>
      <c r="B1" s="13" t="s">
        <v>5</v>
      </c>
      <c r="C1" s="13" t="s">
        <v>6</v>
      </c>
      <c r="D1" s="14" t="s">
        <v>8</v>
      </c>
      <c r="E1" s="14" t="s">
        <v>13</v>
      </c>
      <c r="F1" s="14" t="s">
        <v>14</v>
      </c>
      <c r="G1" s="14" t="s">
        <v>16</v>
      </c>
      <c r="H1" s="14" t="s">
        <v>19</v>
      </c>
      <c r="I1" s="15" t="s">
        <v>20</v>
      </c>
    </row>
    <row r="2" spans="1:9" ht="17">
      <c r="A2" s="2" t="s">
        <v>7</v>
      </c>
      <c r="B2" s="2">
        <v>34.96</v>
      </c>
      <c r="C2" s="2">
        <v>60.09</v>
      </c>
      <c r="D2" s="3">
        <f>B2/C2</f>
        <v>0.58179397570311198</v>
      </c>
      <c r="E2" s="3">
        <f>1*D2</f>
        <v>0.58179397570311198</v>
      </c>
      <c r="F2" s="3">
        <f>D2*2</f>
        <v>1.163587951406224</v>
      </c>
      <c r="G2" s="3">
        <f>E2*($F$7/$F$6)</f>
        <v>0.98622440433151903</v>
      </c>
      <c r="H2" s="16">
        <f>G2</f>
        <v>0.98622440433151903</v>
      </c>
      <c r="I2" s="12" t="s">
        <v>21</v>
      </c>
    </row>
    <row r="3" spans="1:9">
      <c r="A3" s="2" t="s">
        <v>2</v>
      </c>
      <c r="B3" s="2">
        <v>36.770000000000003</v>
      </c>
      <c r="C3" s="2">
        <v>71.849999999999994</v>
      </c>
      <c r="D3" s="3">
        <f>B3/C3</f>
        <v>0.51176061238691728</v>
      </c>
      <c r="E3" s="3">
        <f t="shared" ref="E3:E5" si="0">1*D3</f>
        <v>0.51176061238691728</v>
      </c>
      <c r="F3" s="3">
        <f>D3*1</f>
        <v>0.51176061238691728</v>
      </c>
      <c r="G3" s="3">
        <f>E3*($F$7/$F$6)</f>
        <v>0.86750778830541475</v>
      </c>
      <c r="H3" s="17">
        <f>SUM(G3:G5)</f>
        <v>2.0275511913369626</v>
      </c>
      <c r="I3" s="11" t="s">
        <v>22</v>
      </c>
    </row>
    <row r="4" spans="1:9">
      <c r="A4" s="2" t="s">
        <v>3</v>
      </c>
      <c r="B4" s="2">
        <v>0.52</v>
      </c>
      <c r="C4" s="2">
        <v>70.94</v>
      </c>
      <c r="D4" s="3">
        <f>B4/C4</f>
        <v>7.3301381449111932E-3</v>
      </c>
      <c r="E4" s="3">
        <f t="shared" si="0"/>
        <v>7.3301381449111932E-3</v>
      </c>
      <c r="F4" s="3">
        <f t="shared" ref="F4:F5" si="1">D4*1</f>
        <v>7.3301381449111932E-3</v>
      </c>
      <c r="G4" s="3">
        <f>E4*($F$7/$F$6)</f>
        <v>1.2425637644144E-2</v>
      </c>
      <c r="H4" s="17"/>
      <c r="I4" s="11"/>
    </row>
    <row r="5" spans="1:9" s="9" customFormat="1">
      <c r="A5" s="7" t="s">
        <v>1</v>
      </c>
      <c r="B5" s="7">
        <v>27.29</v>
      </c>
      <c r="C5" s="7">
        <v>40.31</v>
      </c>
      <c r="D5" s="8">
        <f>B5/C5</f>
        <v>0.67700322500620191</v>
      </c>
      <c r="E5" s="8">
        <f t="shared" si="0"/>
        <v>0.67700322500620191</v>
      </c>
      <c r="F5" s="8">
        <f t="shared" si="1"/>
        <v>0.67700322500620191</v>
      </c>
      <c r="G5" s="8">
        <f>E5*($F$7/$F$6)</f>
        <v>1.1476177653874038</v>
      </c>
      <c r="H5" s="17"/>
      <c r="I5" s="11"/>
    </row>
    <row r="6" spans="1:9">
      <c r="A6" s="2" t="s">
        <v>4</v>
      </c>
      <c r="B6" s="2">
        <f>SUM(B2:B5)</f>
        <v>99.539999999999992</v>
      </c>
      <c r="E6" s="5" t="s">
        <v>15</v>
      </c>
      <c r="F6" s="6">
        <f>SUM(F2:F5)</f>
        <v>2.3596819269442539</v>
      </c>
    </row>
    <row r="7" spans="1:9">
      <c r="E7" s="5" t="s">
        <v>17</v>
      </c>
      <c r="F7" s="10">
        <v>4</v>
      </c>
      <c r="G7" s="6" t="s">
        <v>25</v>
      </c>
    </row>
    <row r="8" spans="1:9" ht="17">
      <c r="G8" s="3" t="s">
        <v>24</v>
      </c>
      <c r="H8" s="3"/>
    </row>
    <row r="9" spans="1:9" ht="17">
      <c r="A9" s="1" t="s">
        <v>9</v>
      </c>
      <c r="G9" s="3" t="s">
        <v>23</v>
      </c>
    </row>
    <row r="10" spans="1:9" ht="17">
      <c r="A10" s="1" t="s">
        <v>10</v>
      </c>
      <c r="F10" s="18" t="s">
        <v>32</v>
      </c>
      <c r="G10" s="19" t="s">
        <v>30</v>
      </c>
      <c r="H10" s="20">
        <f>G5/(G5+G3)</f>
        <v>0.56950186715876672</v>
      </c>
    </row>
    <row r="11" spans="1:9" ht="17">
      <c r="A11" s="1" t="s">
        <v>11</v>
      </c>
      <c r="F11" s="21" t="s">
        <v>33</v>
      </c>
      <c r="G11" s="8" t="s">
        <v>31</v>
      </c>
      <c r="H11" s="22">
        <f>G3/(G5+G3)</f>
        <v>0.43049813284123328</v>
      </c>
    </row>
    <row r="12" spans="1:9">
      <c r="A12" s="1" t="s">
        <v>34</v>
      </c>
    </row>
    <row r="13" spans="1:9">
      <c r="A13" s="1" t="s">
        <v>28</v>
      </c>
    </row>
    <row r="14" spans="1:9">
      <c r="A14" s="1" t="s">
        <v>29</v>
      </c>
    </row>
    <row r="15" spans="1:9">
      <c r="A15" s="1" t="s">
        <v>12</v>
      </c>
    </row>
    <row r="16" spans="1:9">
      <c r="A16" s="1" t="s">
        <v>18</v>
      </c>
    </row>
    <row r="17" spans="1:1">
      <c r="A17" s="1" t="s">
        <v>27</v>
      </c>
    </row>
    <row r="18" spans="1:1">
      <c r="A18" s="1" t="s">
        <v>26</v>
      </c>
    </row>
    <row r="19" spans="1:1">
      <c r="A19" s="4"/>
    </row>
    <row r="20" spans="1:1">
      <c r="A20" s="4"/>
    </row>
  </sheetData>
  <mergeCells count="2">
    <mergeCell ref="H3:H5"/>
    <mergeCell ref="I3:I5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Schroeder</dc:creator>
  <cp:lastModifiedBy>Paul Schroeder</cp:lastModifiedBy>
  <cp:lastPrinted>2015-09-23T14:22:44Z</cp:lastPrinted>
  <dcterms:created xsi:type="dcterms:W3CDTF">2015-09-23T13:21:41Z</dcterms:created>
  <dcterms:modified xsi:type="dcterms:W3CDTF">2015-09-23T14:41:15Z</dcterms:modified>
</cp:coreProperties>
</file>