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gendron1\Desktop\"/>
    </mc:Choice>
  </mc:AlternateContent>
  <bookViews>
    <workbookView xWindow="0" yWindow="0" windowWidth="23040" windowHeight="8904"/>
  </bookViews>
  <sheets>
    <sheet name="2016 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2"/>
  <c r="M2" i="2"/>
  <c r="O2" i="2"/>
  <c r="M3" i="2"/>
  <c r="K3" i="2" s="1"/>
  <c r="O3" i="2"/>
  <c r="K4" i="2"/>
  <c r="L4" i="2"/>
  <c r="M4" i="2"/>
  <c r="O4" i="2"/>
  <c r="M5" i="2"/>
  <c r="K5" i="2" s="1"/>
  <c r="O5" i="2"/>
  <c r="K6" i="2"/>
  <c r="L6" i="2"/>
  <c r="M6" i="2"/>
  <c r="O6" i="2"/>
  <c r="M7" i="2"/>
  <c r="K7" i="2" s="1"/>
  <c r="O7" i="2"/>
  <c r="K8" i="2"/>
  <c r="L8" i="2"/>
  <c r="M8" i="2"/>
  <c r="O8" i="2"/>
  <c r="M9" i="2"/>
  <c r="K9" i="2" s="1"/>
  <c r="O9" i="2"/>
  <c r="K10" i="2"/>
  <c r="L10" i="2"/>
  <c r="M10" i="2"/>
  <c r="O10" i="2"/>
  <c r="M11" i="2"/>
  <c r="K11" i="2" s="1"/>
  <c r="O11" i="2"/>
  <c r="K12" i="2"/>
  <c r="L12" i="2"/>
  <c r="M12" i="2"/>
  <c r="O12" i="2"/>
  <c r="M13" i="2"/>
  <c r="K13" i="2" s="1"/>
  <c r="O13" i="2"/>
  <c r="K14" i="2"/>
  <c r="L14" i="2"/>
  <c r="M14" i="2"/>
  <c r="O14" i="2"/>
  <c r="M15" i="2"/>
  <c r="K15" i="2" s="1"/>
  <c r="O15" i="2"/>
  <c r="K16" i="2"/>
  <c r="L16" i="2"/>
  <c r="M16" i="2"/>
  <c r="O16" i="2"/>
  <c r="M17" i="2"/>
  <c r="K17" i="2" s="1"/>
  <c r="O17" i="2"/>
  <c r="K18" i="2"/>
  <c r="L18" i="2"/>
  <c r="M18" i="2"/>
  <c r="O18" i="2"/>
  <c r="M19" i="2"/>
  <c r="K19" i="2" s="1"/>
  <c r="O19" i="2"/>
  <c r="K20" i="2"/>
  <c r="M20" i="2"/>
  <c r="L20" i="2" s="1"/>
  <c r="O20" i="2"/>
  <c r="M21" i="2"/>
  <c r="K21" i="2" s="1"/>
  <c r="O21" i="2"/>
  <c r="K22" i="2"/>
  <c r="L22" i="2"/>
  <c r="M22" i="2"/>
  <c r="O22" i="2"/>
  <c r="M23" i="2"/>
  <c r="K23" i="2" s="1"/>
  <c r="O23" i="2"/>
  <c r="K24" i="2"/>
  <c r="L24" i="2"/>
  <c r="M24" i="2"/>
  <c r="O24" i="2"/>
  <c r="M25" i="2"/>
  <c r="K25" i="2" s="1"/>
  <c r="O25" i="2"/>
  <c r="K26" i="2"/>
  <c r="L26" i="2"/>
  <c r="M26" i="2"/>
  <c r="O26" i="2"/>
  <c r="M27" i="2"/>
  <c r="K27" i="2" s="1"/>
  <c r="O27" i="2"/>
  <c r="K28" i="2"/>
  <c r="L28" i="2"/>
  <c r="M28" i="2"/>
  <c r="O28" i="2"/>
  <c r="M29" i="2"/>
  <c r="K29" i="2" s="1"/>
  <c r="O29" i="2"/>
  <c r="K30" i="2"/>
  <c r="L30" i="2"/>
  <c r="M30" i="2"/>
  <c r="O30" i="2"/>
  <c r="M31" i="2"/>
  <c r="K31" i="2" s="1"/>
  <c r="O31" i="2"/>
  <c r="K32" i="2"/>
  <c r="L32" i="2"/>
  <c r="M32" i="2"/>
  <c r="O32" i="2"/>
  <c r="M33" i="2"/>
  <c r="K33" i="2" s="1"/>
  <c r="O33" i="2"/>
  <c r="K34" i="2"/>
  <c r="L34" i="2"/>
  <c r="M34" i="2"/>
  <c r="O34" i="2"/>
  <c r="M35" i="2"/>
  <c r="K35" i="2" s="1"/>
  <c r="O35" i="2"/>
  <c r="K36" i="2"/>
  <c r="L36" i="2"/>
  <c r="M36" i="2"/>
  <c r="O36" i="2"/>
  <c r="M37" i="2"/>
  <c r="K37" i="2" s="1"/>
  <c r="O37" i="2"/>
  <c r="K38" i="2"/>
  <c r="L38" i="2"/>
  <c r="M38" i="2"/>
  <c r="O38" i="2"/>
  <c r="M39" i="2"/>
  <c r="K39" i="2" s="1"/>
  <c r="O39" i="2"/>
  <c r="K40" i="2"/>
  <c r="L40" i="2"/>
  <c r="M40" i="2"/>
  <c r="O40" i="2"/>
  <c r="M41" i="2"/>
  <c r="K41" i="2" s="1"/>
  <c r="O41" i="2"/>
  <c r="K42" i="2"/>
  <c r="L42" i="2"/>
  <c r="M42" i="2"/>
  <c r="O42" i="2"/>
  <c r="M43" i="2"/>
  <c r="K43" i="2" s="1"/>
  <c r="O43" i="2"/>
  <c r="K44" i="2"/>
  <c r="L44" i="2"/>
  <c r="M44" i="2"/>
  <c r="O44" i="2"/>
  <c r="M45" i="2"/>
  <c r="K45" i="2" s="1"/>
  <c r="O45" i="2"/>
  <c r="K46" i="2"/>
  <c r="L46" i="2"/>
  <c r="M46" i="2"/>
  <c r="O46" i="2"/>
  <c r="M47" i="2"/>
  <c r="K47" i="2" s="1"/>
  <c r="O47" i="2"/>
  <c r="K48" i="2"/>
  <c r="L48" i="2"/>
  <c r="M48" i="2"/>
  <c r="O48" i="2"/>
  <c r="M49" i="2"/>
  <c r="L49" i="2" s="1"/>
  <c r="O49" i="2"/>
  <c r="K50" i="2"/>
  <c r="L50" i="2"/>
  <c r="M50" i="2"/>
  <c r="O50" i="2"/>
  <c r="M51" i="2"/>
  <c r="K51" i="2" s="1"/>
  <c r="O51" i="2"/>
  <c r="K52" i="2"/>
  <c r="L52" i="2"/>
  <c r="M52" i="2"/>
  <c r="O52" i="2"/>
  <c r="K49" i="2" l="1"/>
  <c r="L51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</calcChain>
</file>

<file path=xl/sharedStrings.xml><?xml version="1.0" encoding="utf-8"?>
<sst xmlns="http://schemas.openxmlformats.org/spreadsheetml/2006/main" count="81" uniqueCount="81">
  <si>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</si>
  <si>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</si>
  <si>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</si>
  <si>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</si>
  <si>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</si>
  <si>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</si>
  <si>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</si>
  <si>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</si>
  <si>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</si>
  <si>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</si>
  <si>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</si>
  <si>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</si>
  <si>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</si>
  <si>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</si>
  <si>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</si>
  <si>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</si>
  <si>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</si>
  <si>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</si>
  <si>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</si>
  <si>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</si>
  <si>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</si>
  <si>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</si>
  <si>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</si>
  <si>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</si>
  <si>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</si>
  <si>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</si>
  <si>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</si>
  <si>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</si>
  <si>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</si>
  <si>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</si>
  <si>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</si>
  <si>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</si>
  <si>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</si>
  <si>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</si>
  <si>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</si>
  <si>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</si>
  <si>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</si>
  <si>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</si>
  <si>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</si>
  <si>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</si>
  <si>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</si>
  <si>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</si>
  <si>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</si>
  <si>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</si>
  <si>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</si>
  <si>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</si>
  <si>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</si>
  <si>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</si>
  <si>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</si>
  <si>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</si>
  <si>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</si>
  <si>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Advanced Degree</t>
  </si>
  <si>
    <t>Bachelors Degree</t>
  </si>
  <si>
    <t>High School</t>
  </si>
  <si>
    <t>Two Or More Races</t>
  </si>
  <si>
    <t>Native Hawaiian/Other Pacific Islander</t>
  </si>
  <si>
    <t>Asian</t>
  </si>
  <si>
    <t>American Indian/Alaska Native</t>
  </si>
  <si>
    <t>Hispanic</t>
  </si>
  <si>
    <t>Black</t>
  </si>
  <si>
    <t>White</t>
  </si>
  <si>
    <t>Urban Population</t>
  </si>
  <si>
    <t>Suburb Population</t>
  </si>
  <si>
    <t>Small Town Population</t>
  </si>
  <si>
    <t>Rural Population</t>
  </si>
  <si>
    <t>Registered Voters</t>
  </si>
  <si>
    <t>Total EC</t>
  </si>
  <si>
    <t>Total Votes</t>
  </si>
  <si>
    <t>Total Votes Minus Third Party</t>
  </si>
  <si>
    <t>Vote Margin %</t>
  </si>
  <si>
    <t>Vote Margin % (ABS)</t>
  </si>
  <si>
    <t>Vote Margin</t>
  </si>
  <si>
    <t>Vote Margin (ABS)</t>
  </si>
  <si>
    <t>Third Party EC</t>
  </si>
  <si>
    <t>Third Party Votes</t>
  </si>
  <si>
    <t>Republican EC</t>
  </si>
  <si>
    <t>Republican Votes</t>
  </si>
  <si>
    <t>Democrat EC</t>
  </si>
  <si>
    <t>Democrat Votes</t>
  </si>
  <si>
    <t>Year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</si>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</sst>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workbookViewId="0">
      <selection activeCell="A2" sqref="A2:A52"/>
    </sheetView>
  </sheetViews>
  <sheetFormatPr defaultRowHeight="14.4" x14ac:dyDescent="0.3"/>
  <cols>
    <col min="1" max="1" width="6.5546875" bestFit="1" customWidth="1"/>
    <col min="2" max="2" width="5" bestFit="1" customWidth="1"/>
    <col min="3" max="3" width="9.88671875" bestFit="1" customWidth="1"/>
    <col min="4" max="4" width="7.33203125" bestFit="1" customWidth="1"/>
    <col min="5" max="5" width="9.21875" bestFit="1" customWidth="1"/>
    <col min="6" max="6" width="6.6640625" bestFit="1" customWidth="1"/>
    <col min="7" max="7" width="8.77734375" bestFit="1" customWidth="1"/>
    <col min="8" max="8" width="6.21875" bestFit="1" customWidth="1"/>
    <col min="9" max="9" width="15.77734375" bestFit="1" customWidth="1"/>
    <col min="10" max="10" width="11" bestFit="1" customWidth="1"/>
    <col min="11" max="11" width="17.77734375" bestFit="1" customWidth="1"/>
    <col min="12" max="12" width="12.88671875" bestFit="1" customWidth="1"/>
    <col min="13" max="13" width="25.21875" bestFit="1" customWidth="1"/>
    <col min="14" max="14" width="10.33203125" bestFit="1" customWidth="1"/>
    <col min="15" max="15" width="7.77734375" bestFit="1" customWidth="1"/>
    <col min="16" max="16" width="9" bestFit="1" customWidth="1"/>
    <col min="17" max="17" width="14.5546875" bestFit="1" customWidth="1"/>
    <col min="18" max="18" width="19.77734375" bestFit="1" customWidth="1"/>
    <col min="19" max="19" width="15.88671875" bestFit="1" customWidth="1"/>
    <col min="20" max="20" width="15.33203125" bestFit="1" customWidth="1"/>
    <col min="21" max="21" width="5.88671875" bestFit="1" customWidth="1"/>
    <col min="22" max="22" width="5.33203125" bestFit="1" customWidth="1"/>
    <col min="23" max="23" width="7.77734375" bestFit="1" customWidth="1"/>
    <col min="24" max="24" width="26.33203125" bestFit="1" customWidth="1"/>
    <col min="25" max="25" width="5.33203125" bestFit="1" customWidth="1"/>
    <col min="26" max="26" width="33" bestFit="1" customWidth="1"/>
    <col min="27" max="27" width="17.33203125" bestFit="1" customWidth="1"/>
    <col min="28" max="28" width="10.44140625" bestFit="1" customWidth="1"/>
    <col min="29" max="29" width="15.33203125" bestFit="1" customWidth="1"/>
    <col min="30" max="30" width="15.21875" bestFit="1" customWidth="1"/>
  </cols>
  <sheetData>
    <row r="1" spans="1:30" x14ac:dyDescent="0.3">
      <c r="A1" t="s">
        <v>80</v>
      </c>
      <c r="B1" t="s">
        <v>79</v>
      </c>
      <c r="C1" s="2" t="s">
        <v>78</v>
      </c>
      <c r="D1" s="2" t="s">
        <v>77</v>
      </c>
      <c r="E1" s="2" t="s">
        <v>76</v>
      </c>
      <c r="F1" t="s">
        <v>75</v>
      </c>
      <c r="G1" s="2" t="s">
        <v>74</v>
      </c>
      <c r="H1" t="s">
        <v>73</v>
      </c>
      <c r="I1" s="2" t="s">
        <v>72</v>
      </c>
      <c r="J1" s="2" t="s">
        <v>71</v>
      </c>
      <c r="K1" s="2" t="s">
        <v>70</v>
      </c>
      <c r="L1" s="2" t="s">
        <v>69</v>
      </c>
      <c r="M1" s="2" t="s">
        <v>68</v>
      </c>
      <c r="N1" s="2" t="s">
        <v>67</v>
      </c>
      <c r="O1" s="2" t="s">
        <v>66</v>
      </c>
      <c r="P1" s="1" t="s">
        <v>65</v>
      </c>
      <c r="Q1" t="s">
        <v>64</v>
      </c>
      <c r="R1" t="s">
        <v>63</v>
      </c>
      <c r="S1" t="s">
        <v>62</v>
      </c>
      <c r="T1" t="s">
        <v>61</v>
      </c>
      <c r="U1" t="s">
        <v>60</v>
      </c>
      <c r="V1" t="s">
        <v>59</v>
      </c>
      <c r="W1" t="s">
        <v>58</v>
      </c>
      <c r="X1" t="s">
        <v>57</v>
      </c>
      <c r="Y1" t="s">
        <v>56</v>
      </c>
      <c r="Z1" t="s">
        <v>55</v>
      </c>
      <c r="AA1" t="s">
        <v>54</v>
      </c>
      <c r="AB1" t="s">
        <v>53</v>
      </c>
      <c r="AC1" t="s">
        <v>52</v>
      </c>
      <c r="AD1" t="s">
        <v>51</v>
      </c>
    </row>
    <row r="2" spans="1:30" x14ac:dyDescent="0.3">
      <c r="A2" t="s">
        <v>50</v>
      </c>
      <c r="B2">
        <v>2016</v>
      </c>
      <c r="C2" s="2">
        <v>729547</v>
      </c>
      <c r="D2" s="2"/>
      <c r="E2" s="2">
        <v>1318255</v>
      </c>
      <c r="F2">
        <v>9</v>
      </c>
      <c r="G2" s="2">
        <v>75570</v>
      </c>
      <c r="I2" s="2">
        <v>588708</v>
      </c>
      <c r="J2" s="2">
        <v>-588708</v>
      </c>
      <c r="K2" s="3">
        <f>I2/M2</f>
        <v>0.2874828718792149</v>
      </c>
      <c r="L2" s="3">
        <f>J2/M2</f>
        <v>-0.2874828718792149</v>
      </c>
      <c r="M2" s="2">
        <f>C2+E2</f>
        <v>2047802</v>
      </c>
      <c r="N2" s="2">
        <v>2123372</v>
      </c>
      <c r="O2" s="2">
        <f>D2+F2+H2</f>
        <v>9</v>
      </c>
      <c r="P2" s="1">
        <v>3609447</v>
      </c>
      <c r="Q2" s="4">
        <v>0.53</v>
      </c>
      <c r="R2" s="4">
        <v>0.18</v>
      </c>
      <c r="S2" s="4">
        <v>0.28000000000000003</v>
      </c>
      <c r="T2" s="4">
        <v>0</v>
      </c>
      <c r="U2">
        <v>0.66</v>
      </c>
      <c r="V2">
        <v>0.26</v>
      </c>
      <c r="W2">
        <v>0.04</v>
      </c>
      <c r="X2">
        <v>0.01</v>
      </c>
      <c r="Y2">
        <v>0.01</v>
      </c>
      <c r="Z2">
        <v>0</v>
      </c>
      <c r="AA2">
        <v>0.02</v>
      </c>
      <c r="AB2">
        <v>0.85299999999999998</v>
      </c>
      <c r="AC2">
        <v>0.245</v>
      </c>
      <c r="AD2">
        <v>9.0999999999999998E-2</v>
      </c>
    </row>
    <row r="3" spans="1:30" x14ac:dyDescent="0.3">
      <c r="A3" t="s">
        <v>49</v>
      </c>
      <c r="B3">
        <v>2016</v>
      </c>
      <c r="C3" s="2">
        <v>116454</v>
      </c>
      <c r="D3" s="2"/>
      <c r="E3" s="2">
        <v>163387</v>
      </c>
      <c r="F3">
        <v>3</v>
      </c>
      <c r="G3" s="2">
        <v>38767</v>
      </c>
      <c r="I3" s="2">
        <v>46933</v>
      </c>
      <c r="J3" s="2">
        <v>-46933</v>
      </c>
      <c r="K3" s="3">
        <f>I3/M3</f>
        <v>0.16771309422136141</v>
      </c>
      <c r="L3" s="3">
        <f>J3/M3</f>
        <v>-0.16771309422136141</v>
      </c>
      <c r="M3" s="2">
        <f>C3+E3</f>
        <v>279841</v>
      </c>
      <c r="N3" s="2">
        <v>318608</v>
      </c>
      <c r="O3" s="2">
        <f>D3+F3+H3</f>
        <v>3</v>
      </c>
      <c r="P3" s="1">
        <v>522679</v>
      </c>
      <c r="Q3">
        <v>0.51</v>
      </c>
      <c r="R3">
        <v>0.33</v>
      </c>
      <c r="S3">
        <v>0.16</v>
      </c>
      <c r="T3">
        <v>0</v>
      </c>
      <c r="U3">
        <v>0.61</v>
      </c>
      <c r="V3">
        <v>0.03</v>
      </c>
      <c r="W3">
        <v>7.0000000000000007E-2</v>
      </c>
      <c r="X3">
        <v>0.15</v>
      </c>
      <c r="Y3">
        <v>0.06</v>
      </c>
      <c r="Z3">
        <v>0.01</v>
      </c>
      <c r="AA3">
        <v>7.0000000000000007E-2</v>
      </c>
      <c r="AB3">
        <v>0.92400000000000004</v>
      </c>
      <c r="AC3">
        <v>0.28999999999999998</v>
      </c>
      <c r="AD3">
        <v>0.104</v>
      </c>
    </row>
    <row r="4" spans="1:30" x14ac:dyDescent="0.3">
      <c r="A4" t="s">
        <v>48</v>
      </c>
      <c r="B4">
        <v>2016</v>
      </c>
      <c r="C4" s="2">
        <v>1161167</v>
      </c>
      <c r="D4" s="2"/>
      <c r="E4" s="2">
        <v>1252401</v>
      </c>
      <c r="F4">
        <v>11</v>
      </c>
      <c r="G4" s="2">
        <v>159597</v>
      </c>
      <c r="I4" s="2">
        <v>91234</v>
      </c>
      <c r="J4" s="2">
        <v>-91234</v>
      </c>
      <c r="K4" s="3">
        <f>I4/M4</f>
        <v>3.7800468020789138E-2</v>
      </c>
      <c r="L4" s="3">
        <f>J4/M4</f>
        <v>-3.7800468020789138E-2</v>
      </c>
      <c r="M4" s="2">
        <f>C4+E4</f>
        <v>2413568</v>
      </c>
      <c r="N4" s="2">
        <v>2573165</v>
      </c>
      <c r="O4" s="2">
        <f>D4+F4+H4</f>
        <v>11</v>
      </c>
      <c r="P4" s="1">
        <v>4740310</v>
      </c>
      <c r="Q4">
        <v>0.57999999999999996</v>
      </c>
      <c r="R4">
        <v>0.36</v>
      </c>
      <c r="S4">
        <v>0.06</v>
      </c>
      <c r="T4">
        <v>0</v>
      </c>
      <c r="U4">
        <v>0.56000000000000005</v>
      </c>
      <c r="V4">
        <v>0.04</v>
      </c>
      <c r="W4">
        <v>0.31</v>
      </c>
      <c r="X4">
        <v>0.04</v>
      </c>
      <c r="Y4">
        <v>0.03</v>
      </c>
      <c r="Z4">
        <v>0</v>
      </c>
      <c r="AA4">
        <v>0.02</v>
      </c>
      <c r="AB4">
        <v>0.86499999999999999</v>
      </c>
      <c r="AC4">
        <v>0.28399999999999997</v>
      </c>
      <c r="AD4">
        <v>0.107</v>
      </c>
    </row>
    <row r="5" spans="1:30" x14ac:dyDescent="0.3">
      <c r="A5" t="s">
        <v>47</v>
      </c>
      <c r="B5">
        <v>2016</v>
      </c>
      <c r="C5" s="2">
        <v>380494</v>
      </c>
      <c r="D5" s="2"/>
      <c r="E5" s="2">
        <v>684872</v>
      </c>
      <c r="F5">
        <v>6</v>
      </c>
      <c r="G5" s="2">
        <v>65269</v>
      </c>
      <c r="I5" s="2">
        <v>304378</v>
      </c>
      <c r="J5" s="2">
        <v>-304378</v>
      </c>
      <c r="K5" s="3">
        <f>I5/M5</f>
        <v>0.28570275379540927</v>
      </c>
      <c r="L5" s="3">
        <f>J5/M5</f>
        <v>-0.28570275379540927</v>
      </c>
      <c r="M5" s="2">
        <f>C5+E5</f>
        <v>1065366</v>
      </c>
      <c r="N5" s="2">
        <v>1130635</v>
      </c>
      <c r="O5" s="2">
        <f>D5+F5+H5</f>
        <v>6</v>
      </c>
      <c r="P5" s="1">
        <v>2140097</v>
      </c>
      <c r="Q5">
        <v>0.17</v>
      </c>
      <c r="R5">
        <v>0.19</v>
      </c>
      <c r="S5">
        <v>0.28999999999999998</v>
      </c>
      <c r="T5">
        <v>0.35000000000000003</v>
      </c>
      <c r="U5">
        <v>0.73</v>
      </c>
      <c r="V5">
        <v>0.15</v>
      </c>
      <c r="W5">
        <v>7.0000000000000007E-2</v>
      </c>
      <c r="X5">
        <v>0.01</v>
      </c>
      <c r="Y5">
        <v>0.01</v>
      </c>
      <c r="Z5">
        <v>0</v>
      </c>
      <c r="AA5">
        <v>0.02</v>
      </c>
      <c r="AB5">
        <v>0.85599999999999998</v>
      </c>
      <c r="AC5">
        <v>0.22</v>
      </c>
      <c r="AD5">
        <v>7.9000000000000001E-2</v>
      </c>
    </row>
    <row r="6" spans="1:30" x14ac:dyDescent="0.3">
      <c r="A6" t="s">
        <v>46</v>
      </c>
      <c r="B6">
        <v>2016</v>
      </c>
      <c r="C6" s="2">
        <v>8753788</v>
      </c>
      <c r="D6" s="2">
        <v>55</v>
      </c>
      <c r="E6" s="2">
        <v>4483810</v>
      </c>
      <c r="G6" s="2">
        <v>943997</v>
      </c>
      <c r="I6" s="2">
        <v>4269978</v>
      </c>
      <c r="J6" s="2">
        <v>4269978</v>
      </c>
      <c r="K6" s="3">
        <f>I6/M6</f>
        <v>0.32256441085459764</v>
      </c>
      <c r="L6" s="3">
        <f>J6/M6</f>
        <v>0.32256441085459764</v>
      </c>
      <c r="M6" s="2">
        <f>C6+E6</f>
        <v>13237598</v>
      </c>
      <c r="N6" s="2">
        <v>14181595</v>
      </c>
      <c r="O6" s="2">
        <f>D6+F6+H6</f>
        <v>55</v>
      </c>
      <c r="P6" s="1">
        <v>25104844</v>
      </c>
      <c r="Q6">
        <v>0.08</v>
      </c>
      <c r="R6">
        <v>0.13</v>
      </c>
      <c r="S6">
        <v>0.26</v>
      </c>
      <c r="T6">
        <v>0.54</v>
      </c>
      <c r="U6">
        <v>0.38</v>
      </c>
      <c r="V6">
        <v>0.05</v>
      </c>
      <c r="W6">
        <v>0.39</v>
      </c>
      <c r="X6">
        <v>0</v>
      </c>
      <c r="Y6">
        <v>0.14000000000000001</v>
      </c>
      <c r="Z6">
        <v>0</v>
      </c>
      <c r="AA6">
        <v>0.03</v>
      </c>
      <c r="AB6">
        <v>0.82499999999999996</v>
      </c>
      <c r="AC6">
        <v>0.32600000000000001</v>
      </c>
      <c r="AD6">
        <v>0.122</v>
      </c>
    </row>
    <row r="7" spans="1:30" x14ac:dyDescent="0.3">
      <c r="A7" t="s">
        <v>45</v>
      </c>
      <c r="B7">
        <v>2016</v>
      </c>
      <c r="C7" s="2">
        <v>1338870</v>
      </c>
      <c r="D7" s="2">
        <v>9</v>
      </c>
      <c r="E7" s="2">
        <v>1202484</v>
      </c>
      <c r="G7" s="2">
        <v>238893</v>
      </c>
      <c r="I7" s="2">
        <v>136386</v>
      </c>
      <c r="J7" s="2">
        <v>136386</v>
      </c>
      <c r="K7" s="3">
        <f>I7/M7</f>
        <v>5.3666667453648724E-2</v>
      </c>
      <c r="L7" s="3">
        <f>J7/M7</f>
        <v>5.3666667453648724E-2</v>
      </c>
      <c r="M7" s="2">
        <f>C7+E7</f>
        <v>2541354</v>
      </c>
      <c r="N7" s="2">
        <v>2780247</v>
      </c>
      <c r="O7" s="2">
        <f>D7+F7+H7</f>
        <v>9</v>
      </c>
      <c r="P7" s="1">
        <v>3974405</v>
      </c>
      <c r="Q7">
        <v>0.21</v>
      </c>
      <c r="R7">
        <v>0.18</v>
      </c>
      <c r="S7">
        <v>0.3</v>
      </c>
      <c r="T7">
        <v>0.31</v>
      </c>
      <c r="U7">
        <v>0.69</v>
      </c>
      <c r="V7">
        <v>0.04</v>
      </c>
      <c r="W7">
        <v>0.21</v>
      </c>
      <c r="X7">
        <v>0.01</v>
      </c>
      <c r="Y7">
        <v>0.03</v>
      </c>
      <c r="Z7">
        <v>0</v>
      </c>
      <c r="AA7">
        <v>0.02</v>
      </c>
      <c r="AB7">
        <v>0.91100000000000003</v>
      </c>
      <c r="AC7">
        <v>0.39400000000000002</v>
      </c>
      <c r="AD7">
        <v>0.14599999999999999</v>
      </c>
    </row>
    <row r="8" spans="1:30" x14ac:dyDescent="0.3">
      <c r="A8" t="s">
        <v>44</v>
      </c>
      <c r="B8">
        <v>2016</v>
      </c>
      <c r="C8" s="2">
        <v>897572</v>
      </c>
      <c r="D8" s="2">
        <v>7</v>
      </c>
      <c r="E8" s="2">
        <v>673215</v>
      </c>
      <c r="G8" s="2">
        <v>74133</v>
      </c>
      <c r="I8" s="2">
        <v>224357</v>
      </c>
      <c r="J8" s="2">
        <v>224357</v>
      </c>
      <c r="K8" s="3">
        <f>I8/M8</f>
        <v>0.14283095034527279</v>
      </c>
      <c r="L8" s="3">
        <f>J8/M8</f>
        <v>0.14283095034527279</v>
      </c>
      <c r="M8" s="2">
        <f>C8+E8</f>
        <v>1570787</v>
      </c>
      <c r="N8" s="2">
        <v>1644920</v>
      </c>
      <c r="O8" s="2">
        <f>D8+F8+H8</f>
        <v>7</v>
      </c>
      <c r="P8" s="1">
        <v>2582761</v>
      </c>
      <c r="Q8">
        <v>0.08</v>
      </c>
      <c r="R8">
        <v>0.35000000000000003</v>
      </c>
      <c r="S8">
        <v>0.45</v>
      </c>
      <c r="T8">
        <v>0.11</v>
      </c>
      <c r="U8">
        <v>0.68</v>
      </c>
      <c r="V8">
        <v>0.1</v>
      </c>
      <c r="W8">
        <v>0.16</v>
      </c>
      <c r="X8">
        <v>0</v>
      </c>
      <c r="Y8">
        <v>0.04</v>
      </c>
      <c r="Z8">
        <v>0</v>
      </c>
      <c r="AA8">
        <v>0.02</v>
      </c>
      <c r="AB8">
        <v>0.90200000000000002</v>
      </c>
      <c r="AC8">
        <v>0.38400000000000001</v>
      </c>
      <c r="AD8">
        <v>0.17</v>
      </c>
    </row>
    <row r="9" spans="1:30" x14ac:dyDescent="0.3">
      <c r="A9" t="s">
        <v>43</v>
      </c>
      <c r="B9">
        <v>2016</v>
      </c>
      <c r="C9" s="2">
        <v>235603</v>
      </c>
      <c r="D9" s="2">
        <v>3</v>
      </c>
      <c r="E9" s="2">
        <v>185127</v>
      </c>
      <c r="G9" s="2">
        <v>23084</v>
      </c>
      <c r="I9" s="2">
        <v>50476</v>
      </c>
      <c r="J9" s="2">
        <v>50476</v>
      </c>
      <c r="K9" s="3">
        <f>I9/M9</f>
        <v>0.11997242887362441</v>
      </c>
      <c r="L9" s="3">
        <f>J9/M9</f>
        <v>0.11997242887362441</v>
      </c>
      <c r="M9" s="2">
        <f>C9+E9</f>
        <v>420730</v>
      </c>
      <c r="N9" s="2">
        <v>443814</v>
      </c>
      <c r="O9" s="2">
        <f>D9+F9+H9</f>
        <v>3</v>
      </c>
      <c r="P9" s="1">
        <v>691720</v>
      </c>
      <c r="Q9">
        <v>0.24</v>
      </c>
      <c r="R9">
        <v>0.27</v>
      </c>
      <c r="S9">
        <v>0.49</v>
      </c>
      <c r="T9">
        <v>0</v>
      </c>
      <c r="U9">
        <v>0.63</v>
      </c>
      <c r="V9">
        <v>0.21</v>
      </c>
      <c r="W9">
        <v>0.09</v>
      </c>
      <c r="X9">
        <v>0</v>
      </c>
      <c r="Y9">
        <v>0.04</v>
      </c>
      <c r="Z9">
        <v>0</v>
      </c>
      <c r="AA9">
        <v>0.03</v>
      </c>
      <c r="AB9">
        <v>0.89300000000000002</v>
      </c>
      <c r="AC9">
        <v>0.31</v>
      </c>
      <c r="AD9">
        <v>0.129</v>
      </c>
    </row>
    <row r="10" spans="1:30" x14ac:dyDescent="0.3">
      <c r="A10" t="s">
        <v>42</v>
      </c>
      <c r="B10">
        <v>2016</v>
      </c>
      <c r="C10" s="2">
        <v>282830</v>
      </c>
      <c r="D10" s="2">
        <v>3</v>
      </c>
      <c r="E10" s="2">
        <v>12723</v>
      </c>
      <c r="G10" s="2">
        <v>15715</v>
      </c>
      <c r="I10" s="2">
        <v>270107</v>
      </c>
      <c r="J10" s="2">
        <v>270107</v>
      </c>
      <c r="K10" s="3">
        <f>I10/M10</f>
        <v>0.91390376683708163</v>
      </c>
      <c r="L10" s="3">
        <f>J10/M10</f>
        <v>0.91390376683708163</v>
      </c>
      <c r="M10" s="2">
        <f>C10+E10</f>
        <v>295553</v>
      </c>
      <c r="N10" s="2">
        <v>311268</v>
      </c>
      <c r="O10" s="2">
        <f>D10+F10+H10</f>
        <v>3</v>
      </c>
      <c r="P10" s="1">
        <v>515248</v>
      </c>
      <c r="Q10" s="1">
        <v>0</v>
      </c>
      <c r="R10" s="1">
        <v>0</v>
      </c>
      <c r="S10" s="1">
        <v>0</v>
      </c>
      <c r="T10" s="1">
        <v>1</v>
      </c>
      <c r="U10">
        <v>0.36</v>
      </c>
      <c r="V10">
        <v>0.47</v>
      </c>
      <c r="W10">
        <v>0.11</v>
      </c>
      <c r="X10">
        <v>0</v>
      </c>
      <c r="Y10">
        <v>0.04</v>
      </c>
      <c r="Z10">
        <v>0</v>
      </c>
      <c r="AA10">
        <v>0.02</v>
      </c>
      <c r="AB10">
        <v>0.90300000000000002</v>
      </c>
      <c r="AC10">
        <v>0.56599999999999995</v>
      </c>
      <c r="AD10">
        <v>0.32800000000000001</v>
      </c>
    </row>
    <row r="11" spans="1:30" x14ac:dyDescent="0.3">
      <c r="A11" t="s">
        <v>41</v>
      </c>
      <c r="B11">
        <v>2016</v>
      </c>
      <c r="C11" s="2">
        <v>4504975</v>
      </c>
      <c r="D11" s="2"/>
      <c r="E11" s="2">
        <v>4617886</v>
      </c>
      <c r="F11">
        <v>29</v>
      </c>
      <c r="G11" s="2">
        <v>297178</v>
      </c>
      <c r="I11" s="2">
        <v>112911</v>
      </c>
      <c r="J11" s="2">
        <v>-112911</v>
      </c>
      <c r="K11" s="3">
        <f>I11/M11</f>
        <v>1.2376709455509626E-2</v>
      </c>
      <c r="L11" s="3">
        <f>J11/M11</f>
        <v>-1.2376709455509626E-2</v>
      </c>
      <c r="M11" s="2">
        <f>C11+E11</f>
        <v>9122861</v>
      </c>
      <c r="N11" s="2">
        <v>9420039</v>
      </c>
      <c r="O11" s="2">
        <f>D11+F11+H11</f>
        <v>29</v>
      </c>
      <c r="P11" s="1">
        <v>14601066</v>
      </c>
      <c r="Q11">
        <v>0.13</v>
      </c>
      <c r="R11">
        <v>0.27</v>
      </c>
      <c r="S11">
        <v>0.35000000000000003</v>
      </c>
      <c r="T11">
        <v>0.26</v>
      </c>
      <c r="U11">
        <v>0.55000000000000004</v>
      </c>
      <c r="V11">
        <v>0.15</v>
      </c>
      <c r="W11">
        <v>0.25</v>
      </c>
      <c r="X11">
        <v>0</v>
      </c>
      <c r="Y11">
        <v>0.03</v>
      </c>
      <c r="Z11">
        <v>0</v>
      </c>
      <c r="AA11">
        <v>0.02</v>
      </c>
      <c r="AB11">
        <v>0.876</v>
      </c>
      <c r="AC11">
        <v>0.28499999999999998</v>
      </c>
      <c r="AD11">
        <v>0.10299999999999999</v>
      </c>
    </row>
    <row r="12" spans="1:30" x14ac:dyDescent="0.3">
      <c r="A12" t="s">
        <v>40</v>
      </c>
      <c r="B12">
        <v>2016</v>
      </c>
      <c r="C12" s="2">
        <v>1877963</v>
      </c>
      <c r="D12" s="2"/>
      <c r="E12" s="2">
        <v>2089104</v>
      </c>
      <c r="F12">
        <v>16</v>
      </c>
      <c r="G12" s="2">
        <v>147665</v>
      </c>
      <c r="I12" s="2">
        <v>211141</v>
      </c>
      <c r="J12" s="2">
        <v>-211141</v>
      </c>
      <c r="K12" s="3">
        <f>I12/M12</f>
        <v>5.3223451986064263E-2</v>
      </c>
      <c r="L12" s="3">
        <f>J12/M12</f>
        <v>-5.3223451986064263E-2</v>
      </c>
      <c r="M12" s="2">
        <f>C12+E12</f>
        <v>3967067</v>
      </c>
      <c r="N12" s="2">
        <v>4114732</v>
      </c>
      <c r="O12" s="2">
        <f>D12+F12+H12</f>
        <v>16</v>
      </c>
      <c r="P12" s="1">
        <v>6959963</v>
      </c>
      <c r="Q12">
        <v>0.31</v>
      </c>
      <c r="R12">
        <v>0.28999999999999998</v>
      </c>
      <c r="S12">
        <v>0.32</v>
      </c>
      <c r="T12">
        <v>7.0000000000000007E-2</v>
      </c>
      <c r="U12">
        <v>0.53</v>
      </c>
      <c r="V12">
        <v>0.31</v>
      </c>
      <c r="W12">
        <v>0.09</v>
      </c>
      <c r="X12">
        <v>0</v>
      </c>
      <c r="Y12">
        <v>0.04</v>
      </c>
      <c r="Z12">
        <v>0</v>
      </c>
      <c r="AA12">
        <v>0.02</v>
      </c>
      <c r="AB12">
        <v>0.86299999999999999</v>
      </c>
      <c r="AC12">
        <v>0.29899999999999999</v>
      </c>
      <c r="AD12">
        <v>0.114</v>
      </c>
    </row>
    <row r="13" spans="1:30" x14ac:dyDescent="0.3">
      <c r="A13" t="s">
        <v>39</v>
      </c>
      <c r="B13">
        <v>2016</v>
      </c>
      <c r="C13" s="2">
        <v>266891</v>
      </c>
      <c r="D13" s="2">
        <v>3</v>
      </c>
      <c r="E13" s="2">
        <v>128847</v>
      </c>
      <c r="G13" s="2">
        <v>33199</v>
      </c>
      <c r="H13">
        <v>1</v>
      </c>
      <c r="I13" s="2">
        <v>138044</v>
      </c>
      <c r="J13" s="2">
        <v>138044</v>
      </c>
      <c r="K13" s="3">
        <f>I13/M13</f>
        <v>0.34882674901070909</v>
      </c>
      <c r="L13" s="3">
        <f>J13/M13</f>
        <v>0.34882674901070909</v>
      </c>
      <c r="M13" s="2">
        <f>C13+E13</f>
        <v>395738</v>
      </c>
      <c r="N13" s="2">
        <v>428937</v>
      </c>
      <c r="O13" s="2">
        <f>D13+F13+H13</f>
        <v>4</v>
      </c>
      <c r="P13" s="1">
        <v>1012860</v>
      </c>
      <c r="Q13">
        <v>0.23</v>
      </c>
      <c r="R13">
        <v>0.22</v>
      </c>
      <c r="S13">
        <v>0.35000000000000003</v>
      </c>
      <c r="T13">
        <v>0.19</v>
      </c>
      <c r="U13">
        <v>0.21</v>
      </c>
      <c r="V13">
        <v>0.01</v>
      </c>
      <c r="W13">
        <v>0.1</v>
      </c>
      <c r="X13">
        <v>0</v>
      </c>
      <c r="Y13">
        <v>0.38</v>
      </c>
      <c r="Z13">
        <v>0.1</v>
      </c>
      <c r="AA13">
        <v>0.2</v>
      </c>
      <c r="AB13">
        <v>0.91600000000000004</v>
      </c>
      <c r="AC13">
        <v>0.32</v>
      </c>
      <c r="AD13">
        <v>0.108</v>
      </c>
    </row>
    <row r="14" spans="1:30" x14ac:dyDescent="0.3">
      <c r="A14" t="s">
        <v>38</v>
      </c>
      <c r="B14">
        <v>2016</v>
      </c>
      <c r="C14" s="2">
        <v>189765</v>
      </c>
      <c r="D14" s="2"/>
      <c r="E14" s="2">
        <v>409055</v>
      </c>
      <c r="F14">
        <v>4</v>
      </c>
      <c r="G14" s="2">
        <v>91435</v>
      </c>
      <c r="I14" s="2">
        <v>219290</v>
      </c>
      <c r="J14" s="2">
        <v>-219290</v>
      </c>
      <c r="K14" s="3">
        <f>I14/M14</f>
        <v>0.36620353361611169</v>
      </c>
      <c r="L14" s="3">
        <f>J14/M14</f>
        <v>-0.36620353361611169</v>
      </c>
      <c r="M14" s="2">
        <f>C14+E14</f>
        <v>598820</v>
      </c>
      <c r="N14" s="2">
        <v>690255</v>
      </c>
      <c r="O14" s="2">
        <f>D14+F14+H14</f>
        <v>4</v>
      </c>
      <c r="P14" s="1">
        <v>1166706</v>
      </c>
      <c r="Q14">
        <v>0.52</v>
      </c>
      <c r="R14">
        <v>0.28999999999999998</v>
      </c>
      <c r="S14">
        <v>0.19</v>
      </c>
      <c r="T14">
        <v>0</v>
      </c>
      <c r="U14">
        <v>0.83</v>
      </c>
      <c r="V14">
        <v>0.01</v>
      </c>
      <c r="W14">
        <v>0.12</v>
      </c>
      <c r="X14">
        <v>0.01</v>
      </c>
      <c r="Y14">
        <v>0.01</v>
      </c>
      <c r="Z14">
        <v>0</v>
      </c>
      <c r="AA14">
        <v>0.02</v>
      </c>
      <c r="AB14">
        <v>0.90200000000000002</v>
      </c>
      <c r="AC14">
        <v>0.26800000000000002</v>
      </c>
      <c r="AD14">
        <v>8.5000000000000006E-2</v>
      </c>
    </row>
    <row r="15" spans="1:30" x14ac:dyDescent="0.3">
      <c r="A15" t="s">
        <v>37</v>
      </c>
      <c r="B15">
        <v>2016</v>
      </c>
      <c r="C15" s="2">
        <v>3090729</v>
      </c>
      <c r="D15" s="2">
        <v>20</v>
      </c>
      <c r="E15" s="2">
        <v>2146015</v>
      </c>
      <c r="G15" s="2">
        <v>299680</v>
      </c>
      <c r="I15" s="2">
        <v>944714</v>
      </c>
      <c r="J15" s="2">
        <v>944714</v>
      </c>
      <c r="K15" s="3">
        <f>I15/M15</f>
        <v>0.18040102781422959</v>
      </c>
      <c r="L15" s="3">
        <f>J15/M15</f>
        <v>0.18040102781422959</v>
      </c>
      <c r="M15" s="2">
        <f>C15+E15</f>
        <v>5236744</v>
      </c>
      <c r="N15" s="2">
        <v>5536424</v>
      </c>
      <c r="O15" s="2">
        <f>D15+F15+H15</f>
        <v>20</v>
      </c>
      <c r="P15" s="1">
        <v>8985443</v>
      </c>
      <c r="Q15">
        <v>0.42</v>
      </c>
      <c r="R15">
        <v>0.36</v>
      </c>
      <c r="S15">
        <v>0.22</v>
      </c>
      <c r="T15">
        <v>0</v>
      </c>
      <c r="U15">
        <v>0.62</v>
      </c>
      <c r="V15">
        <v>0.14000000000000001</v>
      </c>
      <c r="W15">
        <v>0.17</v>
      </c>
      <c r="X15">
        <v>0</v>
      </c>
      <c r="Y15">
        <v>0.05</v>
      </c>
      <c r="Z15">
        <v>0</v>
      </c>
      <c r="AA15">
        <v>0.02</v>
      </c>
      <c r="AB15">
        <v>0.88600000000000001</v>
      </c>
      <c r="AC15">
        <v>0.33400000000000002</v>
      </c>
      <c r="AD15">
        <v>0.13</v>
      </c>
    </row>
    <row r="16" spans="1:30" x14ac:dyDescent="0.3">
      <c r="A16" t="s">
        <v>36</v>
      </c>
      <c r="B16">
        <v>2016</v>
      </c>
      <c r="C16" s="2">
        <v>1033126</v>
      </c>
      <c r="D16" s="2"/>
      <c r="E16" s="2">
        <v>1557286</v>
      </c>
      <c r="F16">
        <v>11</v>
      </c>
      <c r="G16" s="2">
        <v>144546</v>
      </c>
      <c r="I16" s="2">
        <v>524160</v>
      </c>
      <c r="J16" s="2">
        <v>-524160</v>
      </c>
      <c r="K16" s="3">
        <f>I16/M16</f>
        <v>0.20234619049016142</v>
      </c>
      <c r="L16" s="3">
        <f>J16/M16</f>
        <v>-0.20234619049016142</v>
      </c>
      <c r="M16" s="2">
        <f>C16+E16</f>
        <v>2590412</v>
      </c>
      <c r="N16" s="2">
        <v>2734958</v>
      </c>
      <c r="O16" s="2">
        <f>D16+F16+H16</f>
        <v>11</v>
      </c>
      <c r="P16" s="1">
        <v>4849937</v>
      </c>
      <c r="Q16">
        <v>0.19</v>
      </c>
      <c r="R16">
        <v>0.15</v>
      </c>
      <c r="S16">
        <v>0.28000000000000003</v>
      </c>
      <c r="T16">
        <v>0.38</v>
      </c>
      <c r="U16">
        <v>0.8</v>
      </c>
      <c r="V16">
        <v>0.09</v>
      </c>
      <c r="W16">
        <v>7.0000000000000007E-2</v>
      </c>
      <c r="X16">
        <v>0</v>
      </c>
      <c r="Y16">
        <v>0.02</v>
      </c>
      <c r="Z16">
        <v>0</v>
      </c>
      <c r="AA16">
        <v>0.02</v>
      </c>
      <c r="AB16">
        <v>0.88300000000000001</v>
      </c>
      <c r="AC16">
        <v>0.253</v>
      </c>
      <c r="AD16">
        <v>9.1999999999999998E-2</v>
      </c>
    </row>
    <row r="17" spans="1:30" x14ac:dyDescent="0.3">
      <c r="A17" t="s">
        <v>35</v>
      </c>
      <c r="B17">
        <v>2016</v>
      </c>
      <c r="C17" s="2">
        <v>653669</v>
      </c>
      <c r="D17" s="2"/>
      <c r="E17" s="2">
        <v>800983</v>
      </c>
      <c r="F17">
        <v>6</v>
      </c>
      <c r="G17" s="2">
        <v>111379</v>
      </c>
      <c r="I17" s="2">
        <v>147314</v>
      </c>
      <c r="J17" s="2">
        <v>-147314</v>
      </c>
      <c r="K17" s="3">
        <f>I17/M17</f>
        <v>0.10127095690240689</v>
      </c>
      <c r="L17" s="3">
        <f>J17/M17</f>
        <v>-0.10127095690240689</v>
      </c>
      <c r="M17" s="2">
        <f>C17+E17</f>
        <v>1454652</v>
      </c>
      <c r="N17" s="2">
        <v>1566031</v>
      </c>
      <c r="O17" s="2">
        <f>D17+F17+H17</f>
        <v>6</v>
      </c>
      <c r="P17" s="1">
        <v>2288536</v>
      </c>
      <c r="Q17">
        <v>0.37</v>
      </c>
      <c r="R17">
        <v>0.27</v>
      </c>
      <c r="S17">
        <v>0.33</v>
      </c>
      <c r="T17">
        <v>0.02</v>
      </c>
      <c r="U17">
        <v>0.87</v>
      </c>
      <c r="V17">
        <v>0.03</v>
      </c>
      <c r="W17">
        <v>0.06</v>
      </c>
      <c r="X17">
        <v>0</v>
      </c>
      <c r="Y17">
        <v>0.02</v>
      </c>
      <c r="Z17">
        <v>0</v>
      </c>
      <c r="AA17">
        <v>0.02</v>
      </c>
      <c r="AB17">
        <v>0.91800000000000004</v>
      </c>
      <c r="AC17">
        <v>0.27700000000000002</v>
      </c>
      <c r="AD17">
        <v>0.09</v>
      </c>
    </row>
    <row r="18" spans="1:30" x14ac:dyDescent="0.3">
      <c r="A18" t="s">
        <v>34</v>
      </c>
      <c r="B18">
        <v>2016</v>
      </c>
      <c r="C18" s="2">
        <v>427005</v>
      </c>
      <c r="D18" s="2"/>
      <c r="E18" s="2">
        <v>671018</v>
      </c>
      <c r="F18">
        <v>6</v>
      </c>
      <c r="G18" s="2">
        <v>86379</v>
      </c>
      <c r="I18" s="2">
        <v>244013</v>
      </c>
      <c r="J18" s="2">
        <v>-244013</v>
      </c>
      <c r="K18" s="3">
        <f>I18/M18</f>
        <v>0.22222940685213333</v>
      </c>
      <c r="L18" s="3">
        <f>J18/M18</f>
        <v>-0.22222940685213333</v>
      </c>
      <c r="M18" s="2">
        <f>C18+E18</f>
        <v>1098023</v>
      </c>
      <c r="N18" s="2">
        <v>1184402</v>
      </c>
      <c r="O18" s="2">
        <f>D18+F18+H18</f>
        <v>6</v>
      </c>
      <c r="P18" s="1">
        <v>2054025</v>
      </c>
      <c r="Q18">
        <v>0.41000000000000003</v>
      </c>
      <c r="R18">
        <v>0.25</v>
      </c>
      <c r="S18">
        <v>0.31</v>
      </c>
      <c r="T18">
        <v>0.03</v>
      </c>
      <c r="U18">
        <v>0.76</v>
      </c>
      <c r="V18">
        <v>0.06</v>
      </c>
      <c r="W18">
        <v>0.12</v>
      </c>
      <c r="X18">
        <v>0.01</v>
      </c>
      <c r="Y18">
        <v>0.03</v>
      </c>
      <c r="Z18">
        <v>0</v>
      </c>
      <c r="AA18">
        <v>0.03</v>
      </c>
      <c r="AB18">
        <v>0.90500000000000003</v>
      </c>
      <c r="AC18">
        <v>0.32300000000000001</v>
      </c>
      <c r="AD18">
        <v>0.11700000000000001</v>
      </c>
    </row>
    <row r="19" spans="1:30" x14ac:dyDescent="0.3">
      <c r="A19" t="s">
        <v>33</v>
      </c>
      <c r="B19">
        <v>2016</v>
      </c>
      <c r="C19" s="2">
        <v>628854</v>
      </c>
      <c r="D19" s="2"/>
      <c r="E19" s="2">
        <v>1202971</v>
      </c>
      <c r="F19">
        <v>8</v>
      </c>
      <c r="G19" s="2">
        <v>92324</v>
      </c>
      <c r="I19" s="2">
        <v>574177</v>
      </c>
      <c r="J19" s="2">
        <v>-574117</v>
      </c>
      <c r="K19" s="3">
        <f>I19/M19</f>
        <v>0.313445334570715</v>
      </c>
      <c r="L19" s="3">
        <f>J19/M19</f>
        <v>-0.3134125803501972</v>
      </c>
      <c r="M19" s="2">
        <f>C19+E19</f>
        <v>1831825</v>
      </c>
      <c r="N19" s="2">
        <v>1924149</v>
      </c>
      <c r="O19" s="2">
        <f>D19+F19+H19</f>
        <v>8</v>
      </c>
      <c r="P19" s="1">
        <v>3282420</v>
      </c>
      <c r="Q19">
        <v>0.52</v>
      </c>
      <c r="R19">
        <v>0.2</v>
      </c>
      <c r="S19">
        <v>0.23</v>
      </c>
      <c r="T19">
        <v>0.05</v>
      </c>
      <c r="U19">
        <v>0.85</v>
      </c>
      <c r="V19">
        <v>0.08</v>
      </c>
      <c r="W19">
        <v>0.03</v>
      </c>
      <c r="X19">
        <v>0</v>
      </c>
      <c r="Y19">
        <v>0.01</v>
      </c>
      <c r="Z19">
        <v>0</v>
      </c>
      <c r="AA19">
        <v>0.02</v>
      </c>
      <c r="AB19">
        <v>0.85199999999999998</v>
      </c>
      <c r="AC19">
        <v>0.23200000000000001</v>
      </c>
      <c r="AD19">
        <v>9.6000000000000002E-2</v>
      </c>
    </row>
    <row r="20" spans="1:30" x14ac:dyDescent="0.3">
      <c r="A20" t="s">
        <v>32</v>
      </c>
      <c r="B20">
        <v>2016</v>
      </c>
      <c r="C20" s="2">
        <v>780154</v>
      </c>
      <c r="D20" s="2"/>
      <c r="E20" s="2">
        <v>1178638</v>
      </c>
      <c r="F20">
        <v>8</v>
      </c>
      <c r="G20" s="2">
        <v>70240</v>
      </c>
      <c r="I20" s="2">
        <v>398484</v>
      </c>
      <c r="J20" s="2">
        <v>-398484</v>
      </c>
      <c r="K20" s="3">
        <f>I20/M20</f>
        <v>0.20343354475615583</v>
      </c>
      <c r="L20" s="3">
        <f>J20/M20</f>
        <v>-0.20343354475615583</v>
      </c>
      <c r="M20" s="2">
        <f>C20+E20</f>
        <v>1958792</v>
      </c>
      <c r="N20" s="2">
        <v>2029032</v>
      </c>
      <c r="O20" s="2">
        <f>D20+F20+H20</f>
        <v>8</v>
      </c>
      <c r="P20" s="1">
        <v>3384435</v>
      </c>
      <c r="Q20">
        <v>0.41000000000000003</v>
      </c>
      <c r="R20">
        <v>0.3</v>
      </c>
      <c r="S20">
        <v>0.2</v>
      </c>
      <c r="T20">
        <v>0.09</v>
      </c>
      <c r="U20">
        <v>0.59</v>
      </c>
      <c r="V20">
        <v>0.32</v>
      </c>
      <c r="W20">
        <v>0.05</v>
      </c>
      <c r="X20">
        <v>0.01</v>
      </c>
      <c r="Y20">
        <v>0.02</v>
      </c>
      <c r="Z20">
        <v>0</v>
      </c>
      <c r="AA20">
        <v>0.02</v>
      </c>
      <c r="AB20">
        <v>0.84299999999999997</v>
      </c>
      <c r="AC20">
        <v>0.23400000000000001</v>
      </c>
      <c r="AD20">
        <v>8.1000000000000003E-2</v>
      </c>
    </row>
    <row r="21" spans="1:30" x14ac:dyDescent="0.3">
      <c r="A21" t="s">
        <v>31</v>
      </c>
      <c r="B21">
        <v>2016</v>
      </c>
      <c r="C21" s="2">
        <v>357735</v>
      </c>
      <c r="D21" s="2">
        <v>3</v>
      </c>
      <c r="E21" s="2">
        <v>335593</v>
      </c>
      <c r="F21">
        <v>1</v>
      </c>
      <c r="G21" s="2">
        <v>54599</v>
      </c>
      <c r="I21" s="2">
        <v>22142</v>
      </c>
      <c r="J21" s="2">
        <v>22142</v>
      </c>
      <c r="K21" s="3">
        <f>I21/M21</f>
        <v>3.1935822583250638E-2</v>
      </c>
      <c r="L21" s="3">
        <f>J21/M21</f>
        <v>3.1935822583250638E-2</v>
      </c>
      <c r="M21" s="2">
        <f>C21+E21</f>
        <v>693328</v>
      </c>
      <c r="N21" s="2">
        <v>747927</v>
      </c>
      <c r="O21" s="2">
        <f>D21+F21+H21</f>
        <v>4</v>
      </c>
      <c r="P21" s="1">
        <v>1058372</v>
      </c>
      <c r="Q21">
        <v>0.06</v>
      </c>
      <c r="R21">
        <v>0.32</v>
      </c>
      <c r="S21">
        <v>0.35000000000000003</v>
      </c>
      <c r="T21">
        <v>0.27</v>
      </c>
      <c r="U21">
        <v>0.94</v>
      </c>
      <c r="V21">
        <v>0.02</v>
      </c>
      <c r="W21">
        <v>0.02</v>
      </c>
      <c r="X21">
        <v>0.01</v>
      </c>
      <c r="Y21">
        <v>0.01</v>
      </c>
      <c r="Z21">
        <v>0</v>
      </c>
      <c r="AA21">
        <v>0.02</v>
      </c>
      <c r="AB21">
        <v>0.92100000000000004</v>
      </c>
      <c r="AC21">
        <v>0.30299999999999999</v>
      </c>
      <c r="AD21">
        <v>0.109</v>
      </c>
    </row>
    <row r="22" spans="1:30" x14ac:dyDescent="0.3">
      <c r="A22" t="s">
        <v>30</v>
      </c>
      <c r="B22">
        <v>2016</v>
      </c>
      <c r="C22" s="2">
        <v>1677928</v>
      </c>
      <c r="D22" s="2">
        <v>10</v>
      </c>
      <c r="E22" s="2">
        <v>943169</v>
      </c>
      <c r="G22" s="2">
        <v>160349</v>
      </c>
      <c r="I22" s="2">
        <v>734759</v>
      </c>
      <c r="J22" s="2">
        <v>734759</v>
      </c>
      <c r="K22" s="3">
        <f>I22/M22</f>
        <v>0.28032499369538783</v>
      </c>
      <c r="L22" s="3">
        <f>J22/M22</f>
        <v>0.28032499369538783</v>
      </c>
      <c r="M22" s="2">
        <f>C22+E22</f>
        <v>2621097</v>
      </c>
      <c r="N22" s="2">
        <v>2781446</v>
      </c>
      <c r="O22" s="2">
        <f>D22+F22+H22</f>
        <v>10</v>
      </c>
      <c r="P22" s="1">
        <v>4189616</v>
      </c>
      <c r="Q22">
        <v>0.13</v>
      </c>
      <c r="R22">
        <v>0.22</v>
      </c>
      <c r="S22">
        <v>0.28999999999999998</v>
      </c>
      <c r="T22">
        <v>0.36</v>
      </c>
      <c r="U22">
        <v>0.51</v>
      </c>
      <c r="V22">
        <v>0.28999999999999998</v>
      </c>
      <c r="W22">
        <v>0.1</v>
      </c>
      <c r="X22">
        <v>0</v>
      </c>
      <c r="Y22">
        <v>0.06</v>
      </c>
      <c r="Z22">
        <v>0</v>
      </c>
      <c r="AA22">
        <v>0.03</v>
      </c>
      <c r="AB22">
        <v>0.89800000000000002</v>
      </c>
      <c r="AC22">
        <v>0.39</v>
      </c>
      <c r="AD22">
        <v>0.18</v>
      </c>
    </row>
    <row r="23" spans="1:30" x14ac:dyDescent="0.3">
      <c r="A23" t="s">
        <v>29</v>
      </c>
      <c r="B23">
        <v>2016</v>
      </c>
      <c r="C23" s="2">
        <v>1995196</v>
      </c>
      <c r="D23" s="2">
        <v>11</v>
      </c>
      <c r="E23" s="2">
        <v>1090893</v>
      </c>
      <c r="G23" s="2">
        <v>238957</v>
      </c>
      <c r="I23" s="2">
        <v>904303</v>
      </c>
      <c r="J23" s="2">
        <v>904303</v>
      </c>
      <c r="K23" s="3">
        <f>I23/M23</f>
        <v>0.29302557379258992</v>
      </c>
      <c r="L23" s="3">
        <f>J23/M23</f>
        <v>0.29302557379258992</v>
      </c>
      <c r="M23" s="2">
        <f>C23+E23</f>
        <v>3086089</v>
      </c>
      <c r="N23" s="2">
        <v>3325046</v>
      </c>
      <c r="O23" s="2">
        <f>D23+F23+H23</f>
        <v>11</v>
      </c>
      <c r="P23" s="1">
        <v>4948028</v>
      </c>
      <c r="Q23">
        <v>0.69000000000000006</v>
      </c>
      <c r="R23">
        <v>0.25</v>
      </c>
      <c r="S23">
        <v>0.06</v>
      </c>
      <c r="T23">
        <v>0</v>
      </c>
      <c r="U23">
        <v>0.73</v>
      </c>
      <c r="V23">
        <v>7.0000000000000007E-2</v>
      </c>
      <c r="W23">
        <v>0.11</v>
      </c>
      <c r="X23">
        <v>0</v>
      </c>
      <c r="Y23">
        <v>0.06</v>
      </c>
      <c r="Z23">
        <v>0</v>
      </c>
      <c r="AA23">
        <v>0.03</v>
      </c>
      <c r="AB23">
        <v>0.90300000000000002</v>
      </c>
      <c r="AC23">
        <v>0.42099999999999999</v>
      </c>
      <c r="AD23">
        <v>0.187</v>
      </c>
    </row>
    <row r="24" spans="1:30" x14ac:dyDescent="0.3">
      <c r="A24" t="s">
        <v>28</v>
      </c>
      <c r="B24">
        <v>2016</v>
      </c>
      <c r="C24" s="2">
        <v>2268839</v>
      </c>
      <c r="D24" s="2"/>
      <c r="E24" s="2">
        <v>2279543</v>
      </c>
      <c r="F24">
        <v>16</v>
      </c>
      <c r="G24" s="2">
        <v>250902</v>
      </c>
      <c r="I24" s="2">
        <v>10704</v>
      </c>
      <c r="J24" s="2">
        <v>-10704</v>
      </c>
      <c r="K24" s="3">
        <f>I24/M24</f>
        <v>2.3533643392309616E-3</v>
      </c>
      <c r="L24" s="3">
        <f>J24/M24</f>
        <v>-2.3533643392309616E-3</v>
      </c>
      <c r="M24" s="2">
        <f>C24+E24</f>
        <v>4548382</v>
      </c>
      <c r="N24" s="2">
        <v>4799284</v>
      </c>
      <c r="O24" s="2">
        <f>D24+F24+H24</f>
        <v>16</v>
      </c>
      <c r="P24" s="1">
        <v>7420628</v>
      </c>
      <c r="Q24">
        <v>0.3</v>
      </c>
      <c r="R24">
        <v>0.23</v>
      </c>
      <c r="S24">
        <v>0.28000000000000003</v>
      </c>
      <c r="T24">
        <v>0.19</v>
      </c>
      <c r="U24">
        <v>0.76</v>
      </c>
      <c r="V24">
        <v>0.13</v>
      </c>
      <c r="W24">
        <v>0.05</v>
      </c>
      <c r="X24">
        <v>0</v>
      </c>
      <c r="Y24">
        <v>0.03</v>
      </c>
      <c r="Z24">
        <v>0</v>
      </c>
      <c r="AA24">
        <v>0.03</v>
      </c>
      <c r="AB24">
        <v>0.90200000000000002</v>
      </c>
      <c r="AC24">
        <v>0.28100000000000003</v>
      </c>
      <c r="AD24">
        <v>0.11</v>
      </c>
    </row>
    <row r="25" spans="1:30" x14ac:dyDescent="0.3">
      <c r="A25" t="s">
        <v>27</v>
      </c>
      <c r="B25">
        <v>2016</v>
      </c>
      <c r="C25" s="2">
        <v>1367716</v>
      </c>
      <c r="D25" s="2">
        <v>10</v>
      </c>
      <c r="E25" s="2">
        <v>1322951</v>
      </c>
      <c r="G25" s="2">
        <v>254146</v>
      </c>
      <c r="I25" s="2">
        <v>44765</v>
      </c>
      <c r="J25" s="2">
        <v>44765</v>
      </c>
      <c r="K25" s="3">
        <f>I25/M25</f>
        <v>1.6637138672306904E-2</v>
      </c>
      <c r="L25" s="3">
        <f>J25/M25</f>
        <v>1.6637138672306904E-2</v>
      </c>
      <c r="M25" s="2">
        <f>C25+E25</f>
        <v>2690667</v>
      </c>
      <c r="N25" s="2">
        <v>2944813</v>
      </c>
      <c r="O25" s="2">
        <f>D25+F25+H25</f>
        <v>10</v>
      </c>
      <c r="P25" s="1">
        <v>3973204</v>
      </c>
      <c r="Q25">
        <v>0.36</v>
      </c>
      <c r="R25">
        <v>0.19</v>
      </c>
      <c r="S25">
        <v>0.25</v>
      </c>
      <c r="T25">
        <v>0.2</v>
      </c>
      <c r="U25">
        <v>0.81</v>
      </c>
      <c r="V25">
        <v>0.06</v>
      </c>
      <c r="W25">
        <v>0.05</v>
      </c>
      <c r="X25">
        <v>0.01</v>
      </c>
      <c r="Y25">
        <v>0.05</v>
      </c>
      <c r="Z25">
        <v>0</v>
      </c>
      <c r="AA25">
        <v>0.03</v>
      </c>
      <c r="AB25">
        <v>0.92800000000000005</v>
      </c>
      <c r="AC25">
        <v>0.34799999999999998</v>
      </c>
      <c r="AD25">
        <v>0.11799999999999999</v>
      </c>
    </row>
    <row r="26" spans="1:30" x14ac:dyDescent="0.3">
      <c r="A26" t="s">
        <v>26</v>
      </c>
      <c r="B26">
        <v>2016</v>
      </c>
      <c r="C26" s="2">
        <v>485131</v>
      </c>
      <c r="D26" s="2"/>
      <c r="E26" s="2">
        <v>700714</v>
      </c>
      <c r="F26">
        <v>6</v>
      </c>
      <c r="G26" s="2">
        <v>23512</v>
      </c>
      <c r="I26" s="2">
        <v>215583</v>
      </c>
      <c r="J26" s="2">
        <v>-215583</v>
      </c>
      <c r="K26" s="3">
        <f>I26/M26</f>
        <v>0.18179694648120118</v>
      </c>
      <c r="L26" s="3">
        <f>J26/M26</f>
        <v>-0.18179694648120118</v>
      </c>
      <c r="M26" s="2">
        <f>C26+E26</f>
        <v>1185845</v>
      </c>
      <c r="N26" s="2">
        <v>1209357</v>
      </c>
      <c r="O26" s="2">
        <f>D26+F26+H26</f>
        <v>6</v>
      </c>
      <c r="P26" s="1">
        <v>2191241</v>
      </c>
      <c r="Q26">
        <v>0.41000000000000003</v>
      </c>
      <c r="R26">
        <v>0.19</v>
      </c>
      <c r="S26">
        <v>0.31</v>
      </c>
      <c r="T26">
        <v>0.09</v>
      </c>
      <c r="U26">
        <v>0.56999999999999995</v>
      </c>
      <c r="V26">
        <v>0.38</v>
      </c>
      <c r="W26">
        <v>0.03</v>
      </c>
      <c r="X26">
        <v>0</v>
      </c>
      <c r="Y26">
        <v>0.01</v>
      </c>
      <c r="Z26">
        <v>0</v>
      </c>
      <c r="AA26">
        <v>0.01</v>
      </c>
      <c r="AB26">
        <v>0.83399999999999996</v>
      </c>
      <c r="AC26">
        <v>0.21299999999999999</v>
      </c>
      <c r="AD26">
        <v>0.08</v>
      </c>
    </row>
    <row r="27" spans="1:30" x14ac:dyDescent="0.3">
      <c r="A27" t="s">
        <v>25</v>
      </c>
      <c r="B27">
        <v>2016</v>
      </c>
      <c r="C27" s="2">
        <v>1071068</v>
      </c>
      <c r="D27" s="2"/>
      <c r="E27" s="2">
        <v>1594511</v>
      </c>
      <c r="F27">
        <v>10</v>
      </c>
      <c r="G27" s="2">
        <v>143026</v>
      </c>
      <c r="I27" s="2">
        <v>523443</v>
      </c>
      <c r="J27" s="2">
        <v>-523443</v>
      </c>
      <c r="K27" s="3">
        <f>I27/M27</f>
        <v>0.19637121991132134</v>
      </c>
      <c r="L27" s="3">
        <f>J27/M27</f>
        <v>-0.19637121991132134</v>
      </c>
      <c r="M27" s="2">
        <f>C27+E27</f>
        <v>2665579</v>
      </c>
      <c r="N27" s="2">
        <v>2808605</v>
      </c>
      <c r="O27" s="2">
        <f>D27+F27+H27</f>
        <v>10</v>
      </c>
      <c r="P27" s="1">
        <v>4517925</v>
      </c>
      <c r="Q27">
        <v>0.65</v>
      </c>
      <c r="R27">
        <v>0.28999999999999998</v>
      </c>
      <c r="S27">
        <v>0.06</v>
      </c>
      <c r="T27">
        <v>0</v>
      </c>
      <c r="U27">
        <v>0.8</v>
      </c>
      <c r="V27">
        <v>0.11</v>
      </c>
      <c r="W27">
        <v>0.04</v>
      </c>
      <c r="X27">
        <v>0</v>
      </c>
      <c r="Y27">
        <v>0.02</v>
      </c>
      <c r="Z27">
        <v>0</v>
      </c>
      <c r="AA27">
        <v>0.02</v>
      </c>
      <c r="AB27">
        <v>0.89200000000000002</v>
      </c>
      <c r="AC27">
        <v>0.28199999999999997</v>
      </c>
      <c r="AD27">
        <v>0.107</v>
      </c>
    </row>
    <row r="28" spans="1:30" x14ac:dyDescent="0.3">
      <c r="A28" t="s">
        <v>24</v>
      </c>
      <c r="B28">
        <v>2016</v>
      </c>
      <c r="C28" s="2">
        <v>177709</v>
      </c>
      <c r="D28" s="2"/>
      <c r="E28" s="2">
        <v>279240</v>
      </c>
      <c r="F28">
        <v>3</v>
      </c>
      <c r="G28" s="2">
        <v>40198</v>
      </c>
      <c r="I28" s="2">
        <v>101531</v>
      </c>
      <c r="J28" s="2">
        <v>-101531</v>
      </c>
      <c r="K28" s="3">
        <f>I28/M28</f>
        <v>0.22219328634048877</v>
      </c>
      <c r="L28" s="3">
        <f>J28/M28</f>
        <v>-0.22219328634048877</v>
      </c>
      <c r="M28" s="2">
        <f>C28+E28</f>
        <v>456949</v>
      </c>
      <c r="N28" s="2">
        <v>497147</v>
      </c>
      <c r="O28" s="2">
        <f>D28+F28+H28</f>
        <v>3</v>
      </c>
      <c r="P28" s="1">
        <v>804250</v>
      </c>
      <c r="Q28">
        <v>0.59</v>
      </c>
      <c r="R28">
        <v>0.41000000000000003</v>
      </c>
      <c r="S28">
        <v>0.01</v>
      </c>
      <c r="T28">
        <v>0</v>
      </c>
      <c r="U28">
        <v>0.87</v>
      </c>
      <c r="V28">
        <v>0</v>
      </c>
      <c r="W28">
        <v>0.04</v>
      </c>
      <c r="X28">
        <v>0.06</v>
      </c>
      <c r="Y28">
        <v>0.01</v>
      </c>
      <c r="Z28">
        <v>0</v>
      </c>
      <c r="AA28">
        <v>0.03</v>
      </c>
      <c r="AB28">
        <v>0.93</v>
      </c>
      <c r="AC28">
        <v>0.307</v>
      </c>
      <c r="AD28">
        <v>0.10100000000000001</v>
      </c>
    </row>
    <row r="29" spans="1:30" x14ac:dyDescent="0.3">
      <c r="A29" t="s">
        <v>23</v>
      </c>
      <c r="B29">
        <v>2016</v>
      </c>
      <c r="C29" s="2">
        <v>284494</v>
      </c>
      <c r="D29" s="2"/>
      <c r="E29" s="2">
        <v>495961</v>
      </c>
      <c r="F29">
        <v>5</v>
      </c>
      <c r="G29" s="2">
        <v>63772</v>
      </c>
      <c r="I29" s="2">
        <v>211467</v>
      </c>
      <c r="J29" s="2">
        <v>-211467</v>
      </c>
      <c r="K29" s="3">
        <f>I29/M29</f>
        <v>0.27095348226355137</v>
      </c>
      <c r="L29" s="3">
        <f>J29/M29</f>
        <v>-0.27095348226355137</v>
      </c>
      <c r="M29" s="2">
        <f>C29+E29</f>
        <v>780455</v>
      </c>
      <c r="N29" s="2">
        <v>844227</v>
      </c>
      <c r="O29" s="2">
        <f>D29+F29+H29</f>
        <v>5</v>
      </c>
      <c r="P29" s="1">
        <v>1343821</v>
      </c>
      <c r="Q29">
        <v>0.37</v>
      </c>
      <c r="R29">
        <v>0.36</v>
      </c>
      <c r="S29">
        <v>0.25</v>
      </c>
      <c r="T29">
        <v>0.01</v>
      </c>
      <c r="U29">
        <v>0.8</v>
      </c>
      <c r="V29">
        <v>0.04</v>
      </c>
      <c r="W29">
        <v>0.11</v>
      </c>
      <c r="X29">
        <v>0.01</v>
      </c>
      <c r="Y29">
        <v>0.02</v>
      </c>
      <c r="Z29">
        <v>0</v>
      </c>
      <c r="AA29">
        <v>0.02</v>
      </c>
      <c r="AB29">
        <v>0.90900000000000003</v>
      </c>
      <c r="AC29">
        <v>0.30599999999999999</v>
      </c>
      <c r="AD29">
        <v>0.10199999999999999</v>
      </c>
    </row>
    <row r="30" spans="1:30" x14ac:dyDescent="0.3">
      <c r="A30" t="s">
        <v>22</v>
      </c>
      <c r="B30">
        <v>2016</v>
      </c>
      <c r="C30" s="2">
        <v>539260</v>
      </c>
      <c r="D30" s="2">
        <v>6</v>
      </c>
      <c r="E30" s="2">
        <v>512058</v>
      </c>
      <c r="G30" s="2">
        <v>74067</v>
      </c>
      <c r="I30" s="2">
        <v>27202</v>
      </c>
      <c r="J30" s="2">
        <v>27202</v>
      </c>
      <c r="K30" s="3">
        <f>I30/M30</f>
        <v>2.5874188399703991E-2</v>
      </c>
      <c r="L30" s="3">
        <f>J30/M30</f>
        <v>2.5874188399703991E-2</v>
      </c>
      <c r="M30" s="2">
        <f>C30+E30</f>
        <v>1051318</v>
      </c>
      <c r="N30" s="2">
        <v>1125385</v>
      </c>
      <c r="O30" s="2">
        <f>D30+F30+H30</f>
        <v>6</v>
      </c>
      <c r="P30" s="1">
        <v>1961587</v>
      </c>
      <c r="Q30">
        <v>0.49</v>
      </c>
      <c r="R30">
        <v>0.39</v>
      </c>
      <c r="S30">
        <v>0.12</v>
      </c>
      <c r="T30">
        <v>0</v>
      </c>
      <c r="U30">
        <v>0.5</v>
      </c>
      <c r="V30">
        <v>0.08</v>
      </c>
      <c r="W30">
        <v>0.28999999999999998</v>
      </c>
      <c r="X30">
        <v>0.01</v>
      </c>
      <c r="Y30">
        <v>0.08</v>
      </c>
      <c r="Z30">
        <v>0.01</v>
      </c>
      <c r="AA30">
        <v>0.03</v>
      </c>
      <c r="AB30">
        <v>0.85799999999999998</v>
      </c>
      <c r="AC30">
        <v>0.23699999999999999</v>
      </c>
      <c r="AD30">
        <v>8.1000000000000003E-2</v>
      </c>
    </row>
    <row r="31" spans="1:30" x14ac:dyDescent="0.3">
      <c r="A31" t="s">
        <v>21</v>
      </c>
      <c r="B31">
        <v>2016</v>
      </c>
      <c r="C31" s="2">
        <v>348526</v>
      </c>
      <c r="D31" s="2">
        <v>4</v>
      </c>
      <c r="E31" s="2">
        <v>345790</v>
      </c>
      <c r="G31" s="2">
        <v>49980</v>
      </c>
      <c r="I31" s="2">
        <v>2736</v>
      </c>
      <c r="J31" s="2">
        <v>2736</v>
      </c>
      <c r="K31" s="3">
        <f>I31/M31</f>
        <v>3.9405688476140547E-3</v>
      </c>
      <c r="L31" s="3">
        <f>J31/M31</f>
        <v>3.9405688476140547E-3</v>
      </c>
      <c r="M31" s="2">
        <f>C31+E31</f>
        <v>694316</v>
      </c>
      <c r="N31" s="2">
        <v>744296</v>
      </c>
      <c r="O31" s="2">
        <f>D31+F31+H31</f>
        <v>4</v>
      </c>
      <c r="P31" s="1">
        <v>1042795</v>
      </c>
      <c r="Q31">
        <v>0.36</v>
      </c>
      <c r="R31">
        <v>0.17</v>
      </c>
      <c r="S31">
        <v>0.39</v>
      </c>
      <c r="T31">
        <v>0.08</v>
      </c>
      <c r="U31">
        <v>0.91</v>
      </c>
      <c r="V31">
        <v>0.01</v>
      </c>
      <c r="W31">
        <v>0.03</v>
      </c>
      <c r="X31">
        <v>0</v>
      </c>
      <c r="Y31">
        <v>0.03</v>
      </c>
      <c r="Z31">
        <v>0</v>
      </c>
      <c r="AA31">
        <v>0.02</v>
      </c>
      <c r="AB31">
        <v>0.92800000000000005</v>
      </c>
      <c r="AC31">
        <v>0.36</v>
      </c>
      <c r="AD31">
        <v>0.13800000000000001</v>
      </c>
    </row>
    <row r="32" spans="1:30" x14ac:dyDescent="0.3">
      <c r="A32" t="s">
        <v>20</v>
      </c>
      <c r="B32">
        <v>2016</v>
      </c>
      <c r="C32" s="2">
        <v>2148278</v>
      </c>
      <c r="D32" s="2">
        <v>14</v>
      </c>
      <c r="E32" s="2">
        <v>1601933</v>
      </c>
      <c r="G32" s="2">
        <v>123835</v>
      </c>
      <c r="I32" s="2">
        <v>546345</v>
      </c>
      <c r="J32" s="2">
        <v>546345</v>
      </c>
      <c r="K32" s="3">
        <f>I32/M32</f>
        <v>0.14568380285802585</v>
      </c>
      <c r="L32" s="3">
        <f>J32/M32</f>
        <v>0.14568380285802585</v>
      </c>
      <c r="M32" s="2">
        <f>C32+E32</f>
        <v>3750211</v>
      </c>
      <c r="N32" s="2">
        <v>3874046</v>
      </c>
      <c r="O32" s="2">
        <f>D32+F32+H32</f>
        <v>14</v>
      </c>
      <c r="P32" s="1">
        <v>6013656</v>
      </c>
      <c r="Q32">
        <v>0.39</v>
      </c>
      <c r="R32">
        <v>0.42</v>
      </c>
      <c r="S32">
        <v>0.18</v>
      </c>
      <c r="T32">
        <v>0</v>
      </c>
      <c r="U32">
        <v>0.56000000000000005</v>
      </c>
      <c r="V32">
        <v>0.12</v>
      </c>
      <c r="W32">
        <v>0.2</v>
      </c>
      <c r="X32">
        <v>0</v>
      </c>
      <c r="Y32">
        <v>0.1</v>
      </c>
      <c r="Z32">
        <v>0</v>
      </c>
      <c r="AA32">
        <v>0.02</v>
      </c>
      <c r="AB32">
        <v>0.89200000000000002</v>
      </c>
      <c r="AC32">
        <v>0.38100000000000001</v>
      </c>
      <c r="AD32">
        <v>0.14699999999999999</v>
      </c>
    </row>
    <row r="33" spans="1:30" x14ac:dyDescent="0.3">
      <c r="A33" t="s">
        <v>19</v>
      </c>
      <c r="B33">
        <v>2016</v>
      </c>
      <c r="C33" s="2">
        <v>385234</v>
      </c>
      <c r="D33" s="2">
        <v>5</v>
      </c>
      <c r="E33" s="2">
        <v>319667</v>
      </c>
      <c r="G33" s="2">
        <v>93418</v>
      </c>
      <c r="I33" s="2">
        <v>65567</v>
      </c>
      <c r="J33" s="2">
        <v>65567</v>
      </c>
      <c r="K33" s="3">
        <f>I33/M33</f>
        <v>9.3015898686482218E-2</v>
      </c>
      <c r="L33" s="3">
        <f>J33/M33</f>
        <v>9.3015898686482218E-2</v>
      </c>
      <c r="M33" s="2">
        <f>C33+E33</f>
        <v>704901</v>
      </c>
      <c r="N33" s="2">
        <v>798319</v>
      </c>
      <c r="O33" s="2">
        <f>D33+F33+H33</f>
        <v>5</v>
      </c>
      <c r="P33" s="1">
        <v>1464515</v>
      </c>
      <c r="Q33">
        <v>0.05</v>
      </c>
      <c r="R33">
        <v>0.18</v>
      </c>
      <c r="S33">
        <v>0.33</v>
      </c>
      <c r="T33">
        <v>0.44</v>
      </c>
      <c r="U33">
        <v>0.38</v>
      </c>
      <c r="V33">
        <v>0.02</v>
      </c>
      <c r="W33">
        <v>0.49</v>
      </c>
      <c r="X33">
        <v>0.09</v>
      </c>
      <c r="Y33">
        <v>0.01</v>
      </c>
      <c r="Z33">
        <v>0</v>
      </c>
      <c r="AA33">
        <v>0.02</v>
      </c>
      <c r="AB33">
        <v>0.85</v>
      </c>
      <c r="AC33">
        <v>0.26900000000000002</v>
      </c>
      <c r="AD33">
        <v>0.11799999999999999</v>
      </c>
    </row>
    <row r="34" spans="1:30" x14ac:dyDescent="0.3">
      <c r="A34" t="s">
        <v>18</v>
      </c>
      <c r="B34">
        <v>2016</v>
      </c>
      <c r="C34" s="2">
        <v>4556124</v>
      </c>
      <c r="D34" s="2">
        <v>29</v>
      </c>
      <c r="E34" s="2">
        <v>2819534</v>
      </c>
      <c r="G34" s="2">
        <v>345795</v>
      </c>
      <c r="I34" s="2">
        <v>1736590</v>
      </c>
      <c r="J34" s="2">
        <v>1736590</v>
      </c>
      <c r="K34" s="3">
        <f>I34/M34</f>
        <v>0.23544882368461229</v>
      </c>
      <c r="L34" s="3">
        <f>J34/M34</f>
        <v>0.23544882368461229</v>
      </c>
      <c r="M34" s="2">
        <f>C34+E34</f>
        <v>7375658</v>
      </c>
      <c r="N34" s="2">
        <v>7721453</v>
      </c>
      <c r="O34" s="2">
        <f>D34+F34+H34</f>
        <v>29</v>
      </c>
      <c r="P34" s="1">
        <v>13604645</v>
      </c>
      <c r="Q34">
        <v>0.41000000000000003</v>
      </c>
      <c r="R34">
        <v>0.28000000000000003</v>
      </c>
      <c r="S34">
        <v>0.26</v>
      </c>
      <c r="T34">
        <v>0.05</v>
      </c>
      <c r="U34">
        <v>0.56000000000000005</v>
      </c>
      <c r="V34">
        <v>0.14000000000000001</v>
      </c>
      <c r="W34">
        <v>0.19</v>
      </c>
      <c r="X34">
        <v>0</v>
      </c>
      <c r="Y34">
        <v>0.08</v>
      </c>
      <c r="Z34">
        <v>0</v>
      </c>
      <c r="AA34">
        <v>0.02</v>
      </c>
      <c r="AB34">
        <v>0.86099999999999999</v>
      </c>
      <c r="AC34">
        <v>0.35299999999999998</v>
      </c>
      <c r="AD34">
        <v>0.154</v>
      </c>
    </row>
    <row r="35" spans="1:30" x14ac:dyDescent="0.3">
      <c r="A35" t="s">
        <v>17</v>
      </c>
      <c r="B35">
        <v>2016</v>
      </c>
      <c r="C35" s="2">
        <v>2189316</v>
      </c>
      <c r="D35" s="2"/>
      <c r="E35" s="2">
        <v>2362631</v>
      </c>
      <c r="F35">
        <v>15</v>
      </c>
      <c r="G35" s="2">
        <v>189617</v>
      </c>
      <c r="I35" s="2">
        <v>173315</v>
      </c>
      <c r="J35" s="2">
        <v>-173315</v>
      </c>
      <c r="K35" s="3">
        <f>I35/M35</f>
        <v>3.8074916074374326E-2</v>
      </c>
      <c r="L35" s="3">
        <f>J35/M35</f>
        <v>-3.8074916074374326E-2</v>
      </c>
      <c r="M35" s="2">
        <f>C35+E35</f>
        <v>4551947</v>
      </c>
      <c r="N35" s="2">
        <v>4741564</v>
      </c>
      <c r="O35" s="2">
        <f>D35+F35+H35</f>
        <v>15</v>
      </c>
      <c r="P35" s="1">
        <v>7352501</v>
      </c>
      <c r="Q35">
        <v>0.13</v>
      </c>
      <c r="R35">
        <v>0.09</v>
      </c>
      <c r="S35">
        <v>0.25</v>
      </c>
      <c r="T35">
        <v>0.53</v>
      </c>
      <c r="U35">
        <v>0.64</v>
      </c>
      <c r="V35">
        <v>0.21</v>
      </c>
      <c r="W35">
        <v>0.09</v>
      </c>
      <c r="X35">
        <v>0.01</v>
      </c>
      <c r="Y35">
        <v>0.03</v>
      </c>
      <c r="Z35">
        <v>0</v>
      </c>
      <c r="AA35">
        <v>0.02</v>
      </c>
      <c r="AB35">
        <v>0.86899999999999999</v>
      </c>
      <c r="AC35">
        <v>0.29899999999999999</v>
      </c>
      <c r="AD35">
        <v>0.106</v>
      </c>
    </row>
    <row r="36" spans="1:30" x14ac:dyDescent="0.3">
      <c r="A36" t="s">
        <v>16</v>
      </c>
      <c r="B36">
        <v>2016</v>
      </c>
      <c r="C36" s="2">
        <v>93758</v>
      </c>
      <c r="D36" s="2"/>
      <c r="E36" s="2">
        <v>216794</v>
      </c>
      <c r="F36">
        <v>3</v>
      </c>
      <c r="G36" s="2">
        <v>33808</v>
      </c>
      <c r="I36" s="2">
        <v>123036</v>
      </c>
      <c r="J36" s="2">
        <v>-123036</v>
      </c>
      <c r="K36" s="3">
        <f>I36/M36</f>
        <v>0.39618485793039493</v>
      </c>
      <c r="L36" s="3">
        <f>J36/M36</f>
        <v>-0.39618485793039493</v>
      </c>
      <c r="M36" s="2">
        <f>C36+E36</f>
        <v>310552</v>
      </c>
      <c r="N36" s="2">
        <v>344360</v>
      </c>
      <c r="O36" s="2">
        <f>D36+F36+H36</f>
        <v>3</v>
      </c>
      <c r="P36" s="1">
        <v>566783</v>
      </c>
      <c r="Q36">
        <v>0.14000000000000001</v>
      </c>
      <c r="R36">
        <v>0.14000000000000001</v>
      </c>
      <c r="S36">
        <v>0.15</v>
      </c>
      <c r="T36">
        <v>0.57000000000000006</v>
      </c>
      <c r="U36">
        <v>0.85</v>
      </c>
      <c r="V36">
        <v>0.03</v>
      </c>
      <c r="W36">
        <v>0.03</v>
      </c>
      <c r="X36">
        <v>0.06</v>
      </c>
      <c r="Y36">
        <v>0.01</v>
      </c>
      <c r="Z36">
        <v>0</v>
      </c>
      <c r="AA36">
        <v>0.02</v>
      </c>
      <c r="AB36">
        <v>0.92300000000000004</v>
      </c>
      <c r="AC36">
        <v>0.28899999999999998</v>
      </c>
      <c r="AD36">
        <v>7.8E-2</v>
      </c>
    </row>
    <row r="37" spans="1:30" x14ac:dyDescent="0.3">
      <c r="A37" t="s">
        <v>15</v>
      </c>
      <c r="B37">
        <v>2016</v>
      </c>
      <c r="C37" s="2">
        <v>2394164</v>
      </c>
      <c r="D37" s="2"/>
      <c r="E37" s="2">
        <v>2841005</v>
      </c>
      <c r="F37">
        <v>18</v>
      </c>
      <c r="G37" s="2">
        <v>261318</v>
      </c>
      <c r="I37" s="2">
        <v>446841</v>
      </c>
      <c r="J37" s="2">
        <v>-446841</v>
      </c>
      <c r="K37" s="3">
        <f>I37/M37</f>
        <v>8.5353691542718102E-2</v>
      </c>
      <c r="L37" s="3">
        <f>J37/M37</f>
        <v>-8.5353691542718102E-2</v>
      </c>
      <c r="M37" s="2">
        <f>C37+E37</f>
        <v>5235169</v>
      </c>
      <c r="N37" s="2">
        <v>5496487</v>
      </c>
      <c r="O37" s="2">
        <f>D37+F37+H37</f>
        <v>18</v>
      </c>
      <c r="P37" s="1">
        <v>8736808</v>
      </c>
      <c r="Q37">
        <v>0.26</v>
      </c>
      <c r="R37">
        <v>0.28999999999999998</v>
      </c>
      <c r="S37">
        <v>0.33</v>
      </c>
      <c r="T37">
        <v>0.12</v>
      </c>
      <c r="U37">
        <v>0.8</v>
      </c>
      <c r="V37">
        <v>0.12</v>
      </c>
      <c r="W37">
        <v>0.04</v>
      </c>
      <c r="X37">
        <v>0</v>
      </c>
      <c r="Y37">
        <v>0.02</v>
      </c>
      <c r="Z37">
        <v>0</v>
      </c>
      <c r="AA37">
        <v>0.03</v>
      </c>
      <c r="AB37">
        <v>0.89800000000000002</v>
      </c>
      <c r="AC37">
        <v>0.27200000000000002</v>
      </c>
      <c r="AD37">
        <v>0.10199999999999999</v>
      </c>
    </row>
    <row r="38" spans="1:30" x14ac:dyDescent="0.3">
      <c r="A38" t="s">
        <v>14</v>
      </c>
      <c r="B38">
        <v>2016</v>
      </c>
      <c r="C38" s="2">
        <v>420375</v>
      </c>
      <c r="D38" s="2"/>
      <c r="E38" s="2">
        <v>949136</v>
      </c>
      <c r="F38">
        <v>7</v>
      </c>
      <c r="G38" s="2">
        <v>83481</v>
      </c>
      <c r="I38" s="2">
        <v>528761</v>
      </c>
      <c r="J38" s="2">
        <v>-528761</v>
      </c>
      <c r="K38" s="3">
        <f>I38/M38</f>
        <v>0.38609474476656264</v>
      </c>
      <c r="L38" s="3">
        <f>J38/M38</f>
        <v>-0.38609474476656264</v>
      </c>
      <c r="M38" s="2">
        <f>C38+E38</f>
        <v>1369511</v>
      </c>
      <c r="N38" s="2">
        <v>1452992</v>
      </c>
      <c r="O38" s="2">
        <f>D38+F38+H38</f>
        <v>7</v>
      </c>
      <c r="P38" s="1">
        <v>2778219</v>
      </c>
      <c r="Q38">
        <v>0.44</v>
      </c>
      <c r="R38">
        <v>0.23</v>
      </c>
      <c r="S38">
        <v>0.32</v>
      </c>
      <c r="T38">
        <v>0.01</v>
      </c>
      <c r="U38">
        <v>0.66</v>
      </c>
      <c r="V38">
        <v>7.0000000000000007E-2</v>
      </c>
      <c r="W38">
        <v>0.1</v>
      </c>
      <c r="X38">
        <v>7.0000000000000007E-2</v>
      </c>
      <c r="Y38">
        <v>0.02</v>
      </c>
      <c r="Z38">
        <v>0</v>
      </c>
      <c r="AA38">
        <v>7.0000000000000007E-2</v>
      </c>
      <c r="AB38">
        <v>0.875</v>
      </c>
      <c r="AC38">
        <v>0.248</v>
      </c>
      <c r="AD38">
        <v>8.3000000000000004E-2</v>
      </c>
    </row>
    <row r="39" spans="1:30" x14ac:dyDescent="0.3">
      <c r="A39" t="s">
        <v>13</v>
      </c>
      <c r="B39">
        <v>2016</v>
      </c>
      <c r="C39" s="2">
        <v>1002106</v>
      </c>
      <c r="D39" s="2">
        <v>7</v>
      </c>
      <c r="E39" s="2">
        <v>782403</v>
      </c>
      <c r="G39" s="2">
        <v>216827</v>
      </c>
      <c r="I39" s="2">
        <v>219703</v>
      </c>
      <c r="J39" s="2">
        <v>219703</v>
      </c>
      <c r="K39" s="3">
        <f>I39/M39</f>
        <v>0.12311677890108708</v>
      </c>
      <c r="L39" s="3">
        <f>J39/M39</f>
        <v>0.12311677890108708</v>
      </c>
      <c r="M39" s="2">
        <f>C39+E39</f>
        <v>1784509</v>
      </c>
      <c r="N39" s="2">
        <v>2001336</v>
      </c>
      <c r="O39" s="2">
        <f>D39+F39+H39</f>
        <v>7</v>
      </c>
      <c r="P39" s="1">
        <v>3024174</v>
      </c>
      <c r="Q39">
        <v>0.28999999999999998</v>
      </c>
      <c r="R39">
        <v>0.21</v>
      </c>
      <c r="S39">
        <v>0.24</v>
      </c>
      <c r="T39">
        <v>0.26</v>
      </c>
      <c r="U39">
        <v>0.76</v>
      </c>
      <c r="V39">
        <v>0.02</v>
      </c>
      <c r="W39">
        <v>0.13</v>
      </c>
      <c r="X39">
        <v>0.01</v>
      </c>
      <c r="Y39">
        <v>0.04</v>
      </c>
      <c r="Z39">
        <v>0</v>
      </c>
      <c r="AA39">
        <v>0.04</v>
      </c>
      <c r="AB39">
        <v>0.90200000000000002</v>
      </c>
      <c r="AC39">
        <v>0.32300000000000001</v>
      </c>
      <c r="AD39">
        <v>0.122</v>
      </c>
    </row>
    <row r="40" spans="1:30" x14ac:dyDescent="0.3">
      <c r="A40" t="s">
        <v>12</v>
      </c>
      <c r="B40">
        <v>2016</v>
      </c>
      <c r="C40" s="2">
        <v>2926441</v>
      </c>
      <c r="D40" s="2"/>
      <c r="E40" s="2">
        <v>2970733</v>
      </c>
      <c r="F40">
        <v>20</v>
      </c>
      <c r="G40" s="2">
        <v>268304</v>
      </c>
      <c r="I40" s="2">
        <v>44292</v>
      </c>
      <c r="J40" s="2">
        <v>-44292</v>
      </c>
      <c r="K40" s="3">
        <f>I40/M40</f>
        <v>7.5107161498032789E-3</v>
      </c>
      <c r="L40" s="3">
        <f>J40/M40</f>
        <v>-7.5107161498032789E-3</v>
      </c>
      <c r="M40" s="2">
        <f>C40+E40</f>
        <v>5897174</v>
      </c>
      <c r="N40" s="2">
        <v>6165478</v>
      </c>
      <c r="O40" s="2">
        <f>D40+F40+H40</f>
        <v>20</v>
      </c>
      <c r="P40" s="1">
        <v>9691160</v>
      </c>
      <c r="Q40">
        <v>0.23</v>
      </c>
      <c r="R40">
        <v>0.31</v>
      </c>
      <c r="S40">
        <v>0.25</v>
      </c>
      <c r="T40">
        <v>0.21</v>
      </c>
      <c r="U40">
        <v>0.77</v>
      </c>
      <c r="V40">
        <v>0.1</v>
      </c>
      <c r="W40">
        <v>7.0000000000000007E-2</v>
      </c>
      <c r="X40">
        <v>0</v>
      </c>
      <c r="Y40">
        <v>0.03</v>
      </c>
      <c r="Z40">
        <v>0</v>
      </c>
      <c r="AA40">
        <v>0.02</v>
      </c>
      <c r="AB40">
        <v>0.89900000000000002</v>
      </c>
      <c r="AC40">
        <v>0.30099999999999999</v>
      </c>
      <c r="AD40">
        <v>0.11799999999999999</v>
      </c>
    </row>
    <row r="41" spans="1:30" x14ac:dyDescent="0.3">
      <c r="A41" t="s">
        <v>11</v>
      </c>
      <c r="B41">
        <v>2016</v>
      </c>
      <c r="C41" s="2">
        <v>252525</v>
      </c>
      <c r="D41" s="2">
        <v>4</v>
      </c>
      <c r="E41" s="2">
        <v>180543</v>
      </c>
      <c r="G41" s="2">
        <v>31076</v>
      </c>
      <c r="I41" s="2">
        <v>71982</v>
      </c>
      <c r="J41" s="2">
        <v>71982</v>
      </c>
      <c r="K41" s="3">
        <f>I41/M41</f>
        <v>0.16621408185319628</v>
      </c>
      <c r="L41" s="3">
        <f>J41/M41</f>
        <v>0.16621408185319628</v>
      </c>
      <c r="M41" s="2">
        <f>C41+E41</f>
        <v>433068</v>
      </c>
      <c r="N41" s="2">
        <v>464144</v>
      </c>
      <c r="O41" s="2">
        <f>D41+F41+H41</f>
        <v>4</v>
      </c>
      <c r="P41" s="1">
        <v>786012</v>
      </c>
      <c r="Q41">
        <v>0.08</v>
      </c>
      <c r="R41">
        <v>0.31</v>
      </c>
      <c r="S41">
        <v>0.22</v>
      </c>
      <c r="T41">
        <v>0.39</v>
      </c>
      <c r="U41">
        <v>0.73</v>
      </c>
      <c r="V41">
        <v>0.06</v>
      </c>
      <c r="W41">
        <v>0.15</v>
      </c>
      <c r="X41">
        <v>0</v>
      </c>
      <c r="Y41">
        <v>0.03</v>
      </c>
      <c r="Z41">
        <v>0</v>
      </c>
      <c r="AA41">
        <v>0.03</v>
      </c>
      <c r="AB41">
        <v>0.873</v>
      </c>
      <c r="AC41">
        <v>0.33</v>
      </c>
      <c r="AD41">
        <v>0.13100000000000001</v>
      </c>
    </row>
    <row r="42" spans="1:30" x14ac:dyDescent="0.3">
      <c r="A42" t="s">
        <v>10</v>
      </c>
      <c r="B42">
        <v>2016</v>
      </c>
      <c r="C42" s="2">
        <v>855373</v>
      </c>
      <c r="D42" s="2"/>
      <c r="E42" s="2">
        <v>1155389</v>
      </c>
      <c r="F42">
        <v>9</v>
      </c>
      <c r="G42" s="2">
        <v>92265</v>
      </c>
      <c r="I42" s="2">
        <v>300016</v>
      </c>
      <c r="J42" s="2">
        <v>-300016</v>
      </c>
      <c r="K42" s="3">
        <f>I42/M42</f>
        <v>0.1492051272104804</v>
      </c>
      <c r="L42" s="3">
        <f>J42/M42</f>
        <v>-0.1492051272104804</v>
      </c>
      <c r="M42" s="2">
        <f>C42+E42</f>
        <v>2010762</v>
      </c>
      <c r="N42" s="2">
        <v>2103027</v>
      </c>
      <c r="O42" s="2">
        <f>D42+F42+H42</f>
        <v>9</v>
      </c>
      <c r="P42" s="1">
        <v>3709283</v>
      </c>
      <c r="Q42">
        <v>0.4</v>
      </c>
      <c r="R42">
        <v>0.41000000000000003</v>
      </c>
      <c r="S42">
        <v>0.18</v>
      </c>
      <c r="T42">
        <v>0</v>
      </c>
      <c r="U42">
        <v>0.64</v>
      </c>
      <c r="V42">
        <v>0.27</v>
      </c>
      <c r="W42">
        <v>0.05</v>
      </c>
      <c r="X42">
        <v>0</v>
      </c>
      <c r="Y42">
        <v>0.02</v>
      </c>
      <c r="Z42">
        <v>0</v>
      </c>
      <c r="AA42">
        <v>0.02</v>
      </c>
      <c r="AB42">
        <v>0.86499999999999999</v>
      </c>
      <c r="AC42">
        <v>0.27</v>
      </c>
      <c r="AD42">
        <v>9.8000000000000004E-2</v>
      </c>
    </row>
    <row r="43" spans="1:30" x14ac:dyDescent="0.3">
      <c r="A43" t="s">
        <v>9</v>
      </c>
      <c r="B43">
        <v>2016</v>
      </c>
      <c r="C43" s="2">
        <v>117458</v>
      </c>
      <c r="D43" s="2"/>
      <c r="E43" s="2">
        <v>227721</v>
      </c>
      <c r="F43">
        <v>3</v>
      </c>
      <c r="G43" s="2">
        <v>24914</v>
      </c>
      <c r="I43" s="2">
        <v>110263</v>
      </c>
      <c r="J43" s="2">
        <v>-110263</v>
      </c>
      <c r="K43" s="3">
        <f>I43/M43</f>
        <v>0.31943716158862501</v>
      </c>
      <c r="L43" s="3">
        <f>J43/M43</f>
        <v>-0.31943716158862501</v>
      </c>
      <c r="M43" s="2">
        <f>C43+E43</f>
        <v>345179</v>
      </c>
      <c r="N43" s="2">
        <v>370093</v>
      </c>
      <c r="O43" s="2">
        <f>D43+F43+H43</f>
        <v>3</v>
      </c>
      <c r="P43" s="1">
        <v>631173</v>
      </c>
      <c r="Q43">
        <v>0.65</v>
      </c>
      <c r="R43">
        <v>0.19</v>
      </c>
      <c r="S43">
        <v>0.16</v>
      </c>
      <c r="T43">
        <v>0</v>
      </c>
      <c r="U43">
        <v>0.83</v>
      </c>
      <c r="V43">
        <v>0.01</v>
      </c>
      <c r="W43">
        <v>0.04</v>
      </c>
      <c r="X43">
        <v>0.09</v>
      </c>
      <c r="Y43">
        <v>0.02</v>
      </c>
      <c r="Z43">
        <v>0</v>
      </c>
      <c r="AA43">
        <v>0.02</v>
      </c>
      <c r="AB43">
        <v>0.91400000000000003</v>
      </c>
      <c r="AC43">
        <v>0.27800000000000002</v>
      </c>
      <c r="AD43">
        <v>8.3000000000000004E-2</v>
      </c>
    </row>
    <row r="44" spans="1:30" x14ac:dyDescent="0.3">
      <c r="A44" t="s">
        <v>8</v>
      </c>
      <c r="B44">
        <v>2016</v>
      </c>
      <c r="C44" s="2">
        <v>870695</v>
      </c>
      <c r="D44" s="2"/>
      <c r="E44" s="2">
        <v>1522925</v>
      </c>
      <c r="F44">
        <v>11</v>
      </c>
      <c r="G44" s="2">
        <v>114407</v>
      </c>
      <c r="I44" s="2">
        <v>652230</v>
      </c>
      <c r="J44" s="2">
        <v>-652230</v>
      </c>
      <c r="K44" s="3">
        <f>I44/M44</f>
        <v>0.27248686090523977</v>
      </c>
      <c r="L44" s="3">
        <f>J44/M44</f>
        <v>-0.27248686090523977</v>
      </c>
      <c r="M44" s="2">
        <f>C44+E44</f>
        <v>2393620</v>
      </c>
      <c r="N44" s="2">
        <v>2508027</v>
      </c>
      <c r="O44" s="2">
        <f>D44+F44+H44</f>
        <v>11</v>
      </c>
      <c r="P44" s="1">
        <v>4909426</v>
      </c>
      <c r="Q44">
        <v>0.41000000000000003</v>
      </c>
      <c r="R44">
        <v>0.31</v>
      </c>
      <c r="S44">
        <v>0.28000000000000003</v>
      </c>
      <c r="T44">
        <v>0</v>
      </c>
      <c r="U44">
        <v>0.74</v>
      </c>
      <c r="V44">
        <v>0.16</v>
      </c>
      <c r="W44">
        <v>0.05</v>
      </c>
      <c r="X44">
        <v>0</v>
      </c>
      <c r="Y44">
        <v>0.02</v>
      </c>
      <c r="Z44">
        <v>0</v>
      </c>
      <c r="AA44">
        <v>0.02</v>
      </c>
      <c r="AB44">
        <v>0.86499999999999999</v>
      </c>
      <c r="AC44">
        <v>0.26100000000000001</v>
      </c>
      <c r="AD44">
        <v>9.6000000000000002E-2</v>
      </c>
    </row>
    <row r="45" spans="1:30" x14ac:dyDescent="0.3">
      <c r="A45" t="s">
        <v>7</v>
      </c>
      <c r="B45">
        <v>2016</v>
      </c>
      <c r="C45" s="2">
        <v>3877868</v>
      </c>
      <c r="D45" s="2"/>
      <c r="E45" s="2">
        <v>4685047</v>
      </c>
      <c r="F45">
        <v>36</v>
      </c>
      <c r="G45" s="2">
        <v>406311</v>
      </c>
      <c r="H45">
        <v>2</v>
      </c>
      <c r="I45" s="2">
        <v>807179</v>
      </c>
      <c r="J45" s="2">
        <v>-807179</v>
      </c>
      <c r="K45" s="3">
        <f>I45/M45</f>
        <v>9.4264511559439754E-2</v>
      </c>
      <c r="L45" s="3">
        <f>J45/M45</f>
        <v>-9.4264511559439754E-2</v>
      </c>
      <c r="M45" s="2">
        <f>C45+E45</f>
        <v>8562915</v>
      </c>
      <c r="N45" s="2">
        <v>8969226</v>
      </c>
      <c r="O45" s="2">
        <f>D45+F45+H45</f>
        <v>38</v>
      </c>
      <c r="P45" s="1">
        <v>17448910</v>
      </c>
      <c r="Q45">
        <v>0.21</v>
      </c>
      <c r="R45">
        <v>0.17</v>
      </c>
      <c r="S45">
        <v>0.34</v>
      </c>
      <c r="T45">
        <v>0.27</v>
      </c>
      <c r="U45">
        <v>0.43</v>
      </c>
      <c r="V45">
        <v>0.12</v>
      </c>
      <c r="W45">
        <v>0.39</v>
      </c>
      <c r="X45">
        <v>0</v>
      </c>
      <c r="Y45">
        <v>0.05</v>
      </c>
      <c r="Z45">
        <v>0</v>
      </c>
      <c r="AA45">
        <v>0.02</v>
      </c>
      <c r="AB45">
        <v>0.82799999999999996</v>
      </c>
      <c r="AC45">
        <v>0.28699999999999998</v>
      </c>
      <c r="AD45">
        <v>9.9000000000000005E-2</v>
      </c>
    </row>
    <row r="46" spans="1:30" x14ac:dyDescent="0.3">
      <c r="A46" t="s">
        <v>6</v>
      </c>
      <c r="B46">
        <v>2016</v>
      </c>
      <c r="C46" s="2">
        <v>310676</v>
      </c>
      <c r="D46" s="2"/>
      <c r="E46" s="2">
        <v>515231</v>
      </c>
      <c r="F46">
        <v>6</v>
      </c>
      <c r="G46" s="2">
        <v>305523</v>
      </c>
      <c r="I46" s="2">
        <v>204555</v>
      </c>
      <c r="J46" s="2">
        <v>-204555</v>
      </c>
      <c r="K46" s="3">
        <f>I46/M46</f>
        <v>0.24767316416981572</v>
      </c>
      <c r="L46" s="3">
        <f>J46/M46</f>
        <v>-0.24767316416981572</v>
      </c>
      <c r="M46" s="2">
        <f>C46+E46</f>
        <v>825907</v>
      </c>
      <c r="N46" s="2">
        <v>1131430</v>
      </c>
      <c r="O46" s="2">
        <f>D46+F46+H46</f>
        <v>6</v>
      </c>
      <c r="P46" s="1">
        <v>1991885</v>
      </c>
      <c r="Q46">
        <v>0.21</v>
      </c>
      <c r="R46">
        <v>0.19</v>
      </c>
      <c r="S46">
        <v>0.41000000000000003</v>
      </c>
      <c r="T46">
        <v>0.19</v>
      </c>
      <c r="U46">
        <v>0.79</v>
      </c>
      <c r="V46">
        <v>0.01</v>
      </c>
      <c r="W46">
        <v>0.14000000000000001</v>
      </c>
      <c r="X46">
        <v>0.01</v>
      </c>
      <c r="Y46">
        <v>0.02</v>
      </c>
      <c r="Z46">
        <v>0.01</v>
      </c>
      <c r="AA46">
        <v>0.02</v>
      </c>
      <c r="AB46">
        <v>0.91800000000000004</v>
      </c>
      <c r="AC46">
        <v>0.32500000000000001</v>
      </c>
      <c r="AD46">
        <v>0.11</v>
      </c>
    </row>
    <row r="47" spans="1:30" x14ac:dyDescent="0.3">
      <c r="A47" t="s">
        <v>5</v>
      </c>
      <c r="B47">
        <v>2016</v>
      </c>
      <c r="C47" s="2">
        <v>178573</v>
      </c>
      <c r="D47" s="2">
        <v>3</v>
      </c>
      <c r="E47" s="2">
        <v>95369</v>
      </c>
      <c r="G47" s="2">
        <v>41125</v>
      </c>
      <c r="I47" s="2">
        <v>83204</v>
      </c>
      <c r="J47" s="2">
        <v>83204</v>
      </c>
      <c r="K47" s="3">
        <f>I47/M47</f>
        <v>0.30372852647640741</v>
      </c>
      <c r="L47" s="3">
        <f>J47/M47</f>
        <v>0.30372852647640741</v>
      </c>
      <c r="M47" s="2">
        <f>C47+E47</f>
        <v>273942</v>
      </c>
      <c r="N47" s="2">
        <v>315067</v>
      </c>
      <c r="O47" s="2">
        <f>D47+F47+H47</f>
        <v>3</v>
      </c>
      <c r="P47" s="1">
        <v>494871</v>
      </c>
      <c r="Q47">
        <v>0.28000000000000003</v>
      </c>
      <c r="R47">
        <v>0.22</v>
      </c>
      <c r="S47">
        <v>0.34</v>
      </c>
      <c r="T47">
        <v>0.17</v>
      </c>
      <c r="U47">
        <v>0.94</v>
      </c>
      <c r="V47">
        <v>0.01</v>
      </c>
      <c r="W47">
        <v>0.02</v>
      </c>
      <c r="X47">
        <v>0.01</v>
      </c>
      <c r="Y47">
        <v>0.01</v>
      </c>
      <c r="Z47">
        <v>0</v>
      </c>
      <c r="AA47">
        <v>0.02</v>
      </c>
      <c r="AB47">
        <v>0.92300000000000004</v>
      </c>
      <c r="AC47">
        <v>0.36799999999999999</v>
      </c>
      <c r="AD47">
        <v>0.15</v>
      </c>
    </row>
    <row r="48" spans="1:30" x14ac:dyDescent="0.3">
      <c r="A48" t="s">
        <v>4</v>
      </c>
      <c r="B48">
        <v>2016</v>
      </c>
      <c r="C48" s="2">
        <v>1981473</v>
      </c>
      <c r="D48" s="2">
        <v>13</v>
      </c>
      <c r="E48" s="2">
        <v>1769443</v>
      </c>
      <c r="G48" s="2">
        <v>233715</v>
      </c>
      <c r="I48" s="2">
        <v>212030</v>
      </c>
      <c r="J48" s="2">
        <v>212030</v>
      </c>
      <c r="K48" s="3">
        <f>I48/M48</f>
        <v>5.6527525543094009E-2</v>
      </c>
      <c r="L48" s="3">
        <f>J48/M48</f>
        <v>5.6527525543094009E-2</v>
      </c>
      <c r="M48" s="2">
        <f>C48+E48</f>
        <v>3750916</v>
      </c>
      <c r="N48" s="2">
        <v>3984631</v>
      </c>
      <c r="O48" s="2">
        <f>D48+F48+H48</f>
        <v>13</v>
      </c>
      <c r="P48" s="1">
        <v>6027152</v>
      </c>
      <c r="Q48">
        <v>0.79</v>
      </c>
      <c r="R48">
        <v>0.21</v>
      </c>
      <c r="S48">
        <v>0</v>
      </c>
      <c r="T48">
        <v>0</v>
      </c>
      <c r="U48">
        <v>0.62</v>
      </c>
      <c r="V48">
        <v>0.19</v>
      </c>
      <c r="W48">
        <v>0.09</v>
      </c>
      <c r="X48">
        <v>0</v>
      </c>
      <c r="Y48">
        <v>0.06</v>
      </c>
      <c r="Z48">
        <v>0</v>
      </c>
      <c r="AA48">
        <v>0.03</v>
      </c>
      <c r="AB48">
        <v>0.89</v>
      </c>
      <c r="AC48">
        <v>0.376</v>
      </c>
      <c r="AD48">
        <v>0.161</v>
      </c>
    </row>
    <row r="49" spans="1:30" x14ac:dyDescent="0.3">
      <c r="A49" t="s">
        <v>3</v>
      </c>
      <c r="B49">
        <v>2016</v>
      </c>
      <c r="C49" s="2">
        <v>1742718</v>
      </c>
      <c r="D49" s="2">
        <v>8</v>
      </c>
      <c r="E49" s="2">
        <v>1221747</v>
      </c>
      <c r="G49" s="2">
        <v>352554</v>
      </c>
      <c r="H49">
        <v>4</v>
      </c>
      <c r="I49" s="2">
        <v>520971</v>
      </c>
      <c r="J49" s="2">
        <v>520971</v>
      </c>
      <c r="K49" s="3">
        <f>I49/M49</f>
        <v>0.17573862400129533</v>
      </c>
      <c r="L49" s="3">
        <f>J49/M49</f>
        <v>0.17573862400129533</v>
      </c>
      <c r="M49" s="2">
        <f>C49+E49</f>
        <v>2964465</v>
      </c>
      <c r="N49" s="2">
        <v>3317019</v>
      </c>
      <c r="O49" s="2">
        <f>D49+F49+H49</f>
        <v>12</v>
      </c>
      <c r="P49" s="1">
        <v>5123020</v>
      </c>
      <c r="Q49">
        <v>0.2</v>
      </c>
      <c r="R49">
        <v>0.22</v>
      </c>
      <c r="S49">
        <v>0.39</v>
      </c>
      <c r="T49">
        <v>0.19</v>
      </c>
      <c r="U49">
        <v>0.69</v>
      </c>
      <c r="V49">
        <v>0.03</v>
      </c>
      <c r="W49">
        <v>0.12</v>
      </c>
      <c r="X49">
        <v>0.01</v>
      </c>
      <c r="Y49">
        <v>0.08</v>
      </c>
      <c r="Z49">
        <v>0.01</v>
      </c>
      <c r="AA49">
        <v>0.05</v>
      </c>
      <c r="AB49">
        <v>0.90800000000000003</v>
      </c>
      <c r="AC49">
        <v>0.34499999999999997</v>
      </c>
      <c r="AD49">
        <v>0.127</v>
      </c>
    </row>
    <row r="50" spans="1:30" x14ac:dyDescent="0.3">
      <c r="A50" t="s">
        <v>2</v>
      </c>
      <c r="B50">
        <v>2016</v>
      </c>
      <c r="C50" s="2">
        <v>188794</v>
      </c>
      <c r="D50" s="2"/>
      <c r="E50" s="2">
        <v>489371</v>
      </c>
      <c r="F50">
        <v>5</v>
      </c>
      <c r="G50" s="2">
        <v>36258</v>
      </c>
      <c r="I50" s="2">
        <v>300577</v>
      </c>
      <c r="J50" s="2">
        <v>-300577</v>
      </c>
      <c r="K50" s="3">
        <f>I50/M50</f>
        <v>0.44322104502591553</v>
      </c>
      <c r="L50" s="3">
        <f>J50/M50</f>
        <v>-0.44322104502591553</v>
      </c>
      <c r="M50" s="2">
        <f>C50+E50</f>
        <v>678165</v>
      </c>
      <c r="N50" s="2">
        <v>714423</v>
      </c>
      <c r="O50" s="2">
        <f>D50+F50+H50</f>
        <v>5</v>
      </c>
      <c r="P50" s="1">
        <v>1423031</v>
      </c>
      <c r="Q50">
        <v>0.41000000000000003</v>
      </c>
      <c r="R50">
        <v>0.27</v>
      </c>
      <c r="S50">
        <v>0.19</v>
      </c>
      <c r="T50">
        <v>0.13</v>
      </c>
      <c r="U50">
        <v>0.92</v>
      </c>
      <c r="V50">
        <v>0.03</v>
      </c>
      <c r="W50">
        <v>0.01</v>
      </c>
      <c r="X50">
        <v>0</v>
      </c>
      <c r="Y50">
        <v>0.01</v>
      </c>
      <c r="Z50">
        <v>0</v>
      </c>
      <c r="AA50">
        <v>0.02</v>
      </c>
      <c r="AB50">
        <v>0.85899999999999999</v>
      </c>
      <c r="AC50">
        <v>0.19900000000000001</v>
      </c>
      <c r="AD50">
        <v>7.9000000000000001E-2</v>
      </c>
    </row>
    <row r="51" spans="1:30" x14ac:dyDescent="0.3">
      <c r="A51" t="s">
        <v>1</v>
      </c>
      <c r="B51">
        <v>2016</v>
      </c>
      <c r="C51" s="2">
        <v>1382536</v>
      </c>
      <c r="D51" s="2"/>
      <c r="E51" s="2">
        <v>1405284</v>
      </c>
      <c r="F51">
        <v>10</v>
      </c>
      <c r="G51" s="2">
        <v>188330</v>
      </c>
      <c r="I51" s="2">
        <v>22748</v>
      </c>
      <c r="J51" s="2">
        <v>-22748</v>
      </c>
      <c r="K51" s="3">
        <f>I51/M51</f>
        <v>8.1597807605942995E-3</v>
      </c>
      <c r="L51" s="3">
        <f>J51/M51</f>
        <v>-8.1597807605942995E-3</v>
      </c>
      <c r="M51" s="2">
        <f>C51+E51</f>
        <v>2787820</v>
      </c>
      <c r="N51" s="2">
        <v>2976150</v>
      </c>
      <c r="O51" s="2">
        <f>D51+F51+H51</f>
        <v>10</v>
      </c>
      <c r="P51" s="1">
        <v>4285071</v>
      </c>
      <c r="Q51">
        <v>0.64</v>
      </c>
      <c r="R51">
        <v>0.36</v>
      </c>
      <c r="S51">
        <v>0</v>
      </c>
      <c r="T51">
        <v>0</v>
      </c>
      <c r="U51">
        <v>0.82</v>
      </c>
      <c r="V51">
        <v>0.06</v>
      </c>
      <c r="W51">
        <v>7.0000000000000007E-2</v>
      </c>
      <c r="X51">
        <v>0.01</v>
      </c>
      <c r="Y51">
        <v>0.03</v>
      </c>
      <c r="Z51">
        <v>0</v>
      </c>
      <c r="AA51">
        <v>0.02</v>
      </c>
      <c r="AB51">
        <v>0.91700000000000004</v>
      </c>
      <c r="AC51">
        <v>0.28999999999999998</v>
      </c>
      <c r="AD51">
        <v>9.9000000000000005E-2</v>
      </c>
    </row>
    <row r="52" spans="1:30" x14ac:dyDescent="0.3">
      <c r="A52" t="s">
        <v>0</v>
      </c>
      <c r="B52">
        <v>2016</v>
      </c>
      <c r="C52" s="2">
        <v>55973</v>
      </c>
      <c r="D52" s="2"/>
      <c r="E52" s="2">
        <v>174419</v>
      </c>
      <c r="F52">
        <v>3</v>
      </c>
      <c r="G52" s="2">
        <v>25457</v>
      </c>
      <c r="I52" s="2">
        <v>118446</v>
      </c>
      <c r="J52" s="2">
        <v>-118446</v>
      </c>
      <c r="K52" s="3">
        <f>I52/M52</f>
        <v>0.51410639258307578</v>
      </c>
      <c r="L52" s="3">
        <f>J52/M52</f>
        <v>-0.51410639258307578</v>
      </c>
      <c r="M52" s="2">
        <f>C52+E52</f>
        <v>230392</v>
      </c>
      <c r="N52" s="2">
        <v>255849</v>
      </c>
      <c r="O52" s="2">
        <f>D52+F52+H52</f>
        <v>3</v>
      </c>
      <c r="P52" s="1">
        <v>429682</v>
      </c>
      <c r="Q52">
        <v>0.66</v>
      </c>
      <c r="R52">
        <v>0.34</v>
      </c>
      <c r="S52">
        <v>0</v>
      </c>
      <c r="T52">
        <v>0</v>
      </c>
      <c r="U52">
        <v>0.85</v>
      </c>
      <c r="V52">
        <v>0.01</v>
      </c>
      <c r="W52">
        <v>0.1</v>
      </c>
      <c r="X52">
        <v>0.02</v>
      </c>
      <c r="Y52">
        <v>0.01</v>
      </c>
      <c r="Z52">
        <v>0</v>
      </c>
      <c r="AA52">
        <v>0.02</v>
      </c>
      <c r="AB52">
        <v>0.92800000000000005</v>
      </c>
      <c r="AC52">
        <v>0.26700000000000002</v>
      </c>
      <c r="AD52">
        <v>9.2999999999999999E-2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Data</vt:lpstr>
    </vt:vector>
  </TitlesOfParts>
  <Company>SNHU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Gendron, Clay</dc:creator>
  <cp:lastModifiedBy>Gendron, Clay</cp:lastModifiedBy>
  <dcterms:created xsi:type="dcterms:W3CDTF">2020-09-20T17:27:51Z</dcterms:created>
  <dcterms:modified xsi:type="dcterms:W3CDTF">2020-09-20T17:29:30Z</dcterms:modified>
</cp:coreProperties>
</file>