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 list" sheetId="1" r:id="rId4"/>
    <sheet state="visible" name="Groups" sheetId="2" r:id="rId5"/>
    <sheet state="hidden" name="Final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2">
      <text>
        <t xml:space="preserve">Svararen uppdaterade det här värdet.</t>
      </text>
    </comment>
    <comment authorId="0" ref="C14">
      <text>
        <t xml:space="preserve">Svararen uppdaterade det här värdet.</t>
      </text>
    </comment>
  </commentList>
</comments>
</file>

<file path=xl/sharedStrings.xml><?xml version="1.0" encoding="utf-8"?>
<sst xmlns="http://schemas.openxmlformats.org/spreadsheetml/2006/main" count="408" uniqueCount="222">
  <si>
    <t>Option 1</t>
  </si>
  <si>
    <t>Name</t>
  </si>
  <si>
    <t>Birthdate</t>
  </si>
  <si>
    <t>Study program or major subject</t>
  </si>
  <si>
    <t>Course code</t>
  </si>
  <si>
    <t>E-mail address</t>
  </si>
  <si>
    <t>01 Knowit</t>
  </si>
  <si>
    <t>Fredrik Kåhre</t>
  </si>
  <si>
    <t>1996-10-14</t>
  </si>
  <si>
    <t>Datateknik Civing år 5</t>
  </si>
  <si>
    <t>DT053A</t>
  </si>
  <si>
    <t>frka1500@student.miun.se</t>
  </si>
  <si>
    <t>Ina Nilsson</t>
  </si>
  <si>
    <t>1999-01-16</t>
  </si>
  <si>
    <t>Datateknik Kandidat år 3</t>
  </si>
  <si>
    <t>DT169G</t>
  </si>
  <si>
    <t>ina.nilsson99@gmail.com</t>
  </si>
  <si>
    <t>Nordin Suleimani</t>
  </si>
  <si>
    <t>nordin.suleimani@gmail.com</t>
  </si>
  <si>
    <t>Peter Stegeby</t>
  </si>
  <si>
    <t>pets2001@student.miun.se</t>
  </si>
  <si>
    <t>Glenn Verhaag</t>
  </si>
  <si>
    <t>Exchange student in Computer science &amp; engineering</t>
  </si>
  <si>
    <t>glenn.verhaag@alumni.fh-aachen.de</t>
  </si>
  <si>
    <t>andreas norin</t>
  </si>
  <si>
    <t>Industriell ekonomi Civing år 5</t>
  </si>
  <si>
    <t>IG019A</t>
  </si>
  <si>
    <t>anno1703@student.miun.se</t>
  </si>
  <si>
    <t>02 Bolagsverket</t>
  </si>
  <si>
    <t>Wisam Orabi Alkhen</t>
  </si>
  <si>
    <t>19730720-1090</t>
  </si>
  <si>
    <t>wisam.orabi@gmail.com</t>
  </si>
  <si>
    <t>Ahmad Setoodeh</t>
  </si>
  <si>
    <t>02/08/2000</t>
  </si>
  <si>
    <t>mittuniversitetets@gmail.com</t>
  </si>
  <si>
    <t>Mattias Lindblom</t>
  </si>
  <si>
    <t>1999-08-12</t>
  </si>
  <si>
    <t>mali1918@student.miun.se</t>
  </si>
  <si>
    <t>Lefebvre Clément</t>
  </si>
  <si>
    <t>1995-01-10</t>
  </si>
  <si>
    <t>clement.lefebvre2@groupe-esigelec.org</t>
  </si>
  <si>
    <t>Lovisa Berglund</t>
  </si>
  <si>
    <t>1995-03-21</t>
  </si>
  <si>
    <t>lobe1800@student.miun.se</t>
  </si>
  <si>
    <t>03 Technichus i MittSverige AB</t>
  </si>
  <si>
    <t>Andreas Gabrielsson</t>
  </si>
  <si>
    <t>anga2001@student.miun.se</t>
  </si>
  <si>
    <t>Anton Englund</t>
  </si>
  <si>
    <t>1997 01 30</t>
  </si>
  <si>
    <t>anen1503@student.miun.se</t>
  </si>
  <si>
    <t>Gillian Persson</t>
  </si>
  <si>
    <t>gillexzx@gmail.com</t>
  </si>
  <si>
    <t>Mikael Leuf</t>
  </si>
  <si>
    <t>mile1900@student.miun.se</t>
  </si>
  <si>
    <t>Vincent Johansson</t>
  </si>
  <si>
    <t>1999-06-09</t>
  </si>
  <si>
    <t>vijo1903@student.miun.se</t>
  </si>
  <si>
    <t>Linus Vestergren</t>
  </si>
  <si>
    <t>2000-09-02</t>
  </si>
  <si>
    <t>live1602@student.miun.se</t>
  </si>
  <si>
    <t>04 Höga Kusten Teknikresurs AB</t>
  </si>
  <si>
    <t>Joel Göransson</t>
  </si>
  <si>
    <t>2000-07-24</t>
  </si>
  <si>
    <t>jogr1803@student.miun.se</t>
  </si>
  <si>
    <t>Daniel Engman</t>
  </si>
  <si>
    <t>daen2000@student.miun.se</t>
  </si>
  <si>
    <t>Anton Vasser Mattsson</t>
  </si>
  <si>
    <t>Elektroniksystem Civing år 4/5</t>
  </si>
  <si>
    <t>ET008A</t>
  </si>
  <si>
    <t>anva1903@student.miun.se</t>
  </si>
  <si>
    <t xml:space="preserve">Isabelle Olars </t>
  </si>
  <si>
    <t>20-03-2001</t>
  </si>
  <si>
    <t>isol1801@student.miun.se</t>
  </si>
  <si>
    <t>Marcelo Burgos Zamora</t>
  </si>
  <si>
    <t>28.12.1999</t>
  </si>
  <si>
    <t>Maza1800@student.miun.se</t>
  </si>
  <si>
    <t>Ashley Duker</t>
  </si>
  <si>
    <t>1996-07-13</t>
  </si>
  <si>
    <t>Exchange student in Business Management and Organization</t>
  </si>
  <si>
    <t>IG044G</t>
  </si>
  <si>
    <t>ashley.duker@hva.nl</t>
  </si>
  <si>
    <t>Vinzenz Albers</t>
  </si>
  <si>
    <t>1997-06-07</t>
  </si>
  <si>
    <t>vinzenz.albers@outlook.de</t>
  </si>
  <si>
    <t>05 Atea</t>
  </si>
  <si>
    <t>Didrik Storm</t>
  </si>
  <si>
    <t>1999-08-27</t>
  </si>
  <si>
    <t>dist1500@student.miun.se</t>
  </si>
  <si>
    <t>Burak Bircan</t>
  </si>
  <si>
    <t>1997-04-06</t>
  </si>
  <si>
    <t>bubu1600@student.miun.se</t>
  </si>
  <si>
    <t>Filip Stenegren</t>
  </si>
  <si>
    <t>filipstenegren@hotmail.com</t>
  </si>
  <si>
    <t>Christoffer Annerstedt</t>
  </si>
  <si>
    <t>christoffer.annerstedt@hotmail.com</t>
  </si>
  <si>
    <t>Fredrik Löfgren</t>
  </si>
  <si>
    <t>2000 02 08</t>
  </si>
  <si>
    <t>frlf1800@student.miun.se</t>
  </si>
  <si>
    <t>Wilma Norberg</t>
  </si>
  <si>
    <t>wino1800@student.miun.se</t>
  </si>
  <si>
    <t>06 SPV</t>
  </si>
  <si>
    <t>Anton Norén</t>
  </si>
  <si>
    <t>nati.noren@live.se</t>
  </si>
  <si>
    <t>Arwa Khaddour</t>
  </si>
  <si>
    <t>arkh2000@student.miun.se</t>
  </si>
  <si>
    <t>Gaylord Kaya</t>
  </si>
  <si>
    <t>1998-06-19</t>
  </si>
  <si>
    <t>gaylordkaya@gmail.com</t>
  </si>
  <si>
    <t>Markus Holmgren</t>
  </si>
  <si>
    <t>maho1704@student.miun.se</t>
  </si>
  <si>
    <t>Mehmet Emin Oskay</t>
  </si>
  <si>
    <t>1996-01-30</t>
  </si>
  <si>
    <t>meos1700@student.miun.se</t>
  </si>
  <si>
    <t>07 DIGG</t>
  </si>
  <si>
    <t>Moa Nygård</t>
  </si>
  <si>
    <t>1992-06-05</t>
  </si>
  <si>
    <t>mony1800@student.miun.se</t>
  </si>
  <si>
    <t>Lazkin Youssuf</t>
  </si>
  <si>
    <t>12/01/2001</t>
  </si>
  <si>
    <t>layo1900@student.miun.se</t>
  </si>
  <si>
    <t>Anton Holmberg</t>
  </si>
  <si>
    <t>10th January 2000</t>
  </si>
  <si>
    <t>anho1907@student.miun.se</t>
  </si>
  <si>
    <t>Isabel Serrano</t>
  </si>
  <si>
    <t>26/11-1998</t>
  </si>
  <si>
    <t>isaserrano8@gmail.com</t>
  </si>
  <si>
    <t>Ilan Micheau-Maillou</t>
  </si>
  <si>
    <t>ilan.micheau-maillou@groupe-esigelec.org</t>
  </si>
  <si>
    <t>Malin Andersson</t>
  </si>
  <si>
    <t>maan1713@student.miun.se</t>
  </si>
  <si>
    <t>08 Knightec</t>
  </si>
  <si>
    <t>Joakim Andersson</t>
  </si>
  <si>
    <t>010720</t>
  </si>
  <si>
    <t>joan1804@student.miun.se</t>
  </si>
  <si>
    <t>Adnan Al Medawer</t>
  </si>
  <si>
    <t>011228</t>
  </si>
  <si>
    <t>adal2002@student.miun.se</t>
  </si>
  <si>
    <t>Svante Allgulander</t>
  </si>
  <si>
    <t>19970402-5650</t>
  </si>
  <si>
    <t>svanteallgulander@gmail.com</t>
  </si>
  <si>
    <t>William Berggren</t>
  </si>
  <si>
    <t>1997-03-16</t>
  </si>
  <si>
    <t>wibe2001@student.miun.se</t>
  </si>
  <si>
    <t>William Hagman</t>
  </si>
  <si>
    <t>wiha2002@student.miun.se</t>
  </si>
  <si>
    <t>Telmo Urcelay Goya</t>
  </si>
  <si>
    <t>24.06.2000</t>
  </si>
  <si>
    <t>turcelaygoy@alumni.unav.es</t>
  </si>
  <si>
    <t>Avraz Salim</t>
  </si>
  <si>
    <t>MatteHammar@gmail.com</t>
  </si>
  <si>
    <t>09 MIUN</t>
  </si>
  <si>
    <t>Mathias Hammarström</t>
  </si>
  <si>
    <t>14.09.1992</t>
  </si>
  <si>
    <t>adanehailum@gmail.com</t>
  </si>
  <si>
    <t>Adane Hailu Mulat</t>
  </si>
  <si>
    <t>frre1901@student.miun.se</t>
  </si>
  <si>
    <t>Fredrik Rendu</t>
  </si>
  <si>
    <t>1994-05-05</t>
  </si>
  <si>
    <t>kata1901@student.miun.se</t>
  </si>
  <si>
    <t xml:space="preserve">karar tanash </t>
  </si>
  <si>
    <t>bdiekmann@dek.net</t>
  </si>
  <si>
    <t>Bernd Diekmann</t>
  </si>
  <si>
    <t>leander.nordmann@hs-osnabrueck.de</t>
  </si>
  <si>
    <t>Leander Nordmann</t>
  </si>
  <si>
    <t>19980822-8739</t>
  </si>
  <si>
    <t>bejo1801@student.miun.se</t>
  </si>
  <si>
    <t>Beatris Palm</t>
  </si>
  <si>
    <t>1998-10-17</t>
  </si>
  <si>
    <t>hetj1900@student.miun.se</t>
  </si>
  <si>
    <t>Henrik TJernberg ?</t>
  </si>
  <si>
    <t>idli2001@student.miun.se</t>
  </si>
  <si>
    <t>Ida Bergsten ?</t>
  </si>
  <si>
    <t>12-04-2001</t>
  </si>
  <si>
    <t>sati1902@student.miun.se</t>
  </si>
  <si>
    <t>safia titrouq ?</t>
  </si>
  <si>
    <t>September 6th, 1998</t>
  </si>
  <si>
    <t>avsa1600@student.miun.se</t>
  </si>
  <si>
    <t>Company</t>
  </si>
  <si>
    <t>Totally</t>
  </si>
  <si>
    <t>Teknisk design Civing år 5</t>
  </si>
  <si>
    <t>No of programs</t>
  </si>
  <si>
    <t>Room</t>
  </si>
  <si>
    <t>Supervisor in 
comp. sci</t>
  </si>
  <si>
    <t>First meeting Mo 5/9 or Tu 6/9</t>
  </si>
  <si>
    <t>Presentation time slot next seminar</t>
  </si>
  <si>
    <t>Preliminary topic</t>
  </si>
  <si>
    <t>L522</t>
  </si>
  <si>
    <t>Roger</t>
  </si>
  <si>
    <t>Monday 10.30 at Knowit</t>
  </si>
  <si>
    <t>Greet and inform your employees using AI</t>
  </si>
  <si>
    <t>Magnus</t>
  </si>
  <si>
    <t>Monday 9:15 in the Bolagsverket reception. Until about 15:30.</t>
  </si>
  <si>
    <t>Create a Proof of Concept for a Sustainability Barometer</t>
  </si>
  <si>
    <t>Tvätteriet Maker Space</t>
  </si>
  <si>
    <t>Monday 09.00  Contact David.Gisselman@technichus.se 0704416441</t>
  </si>
  <si>
    <t>VR Visual Science Center</t>
  </si>
  <si>
    <t>Rikard</t>
  </si>
  <si>
    <t>Tuesday 9-12 at Tvätteriet Maker Space.</t>
  </si>
  <si>
    <t>IoT for forest industry</t>
  </si>
  <si>
    <t>Monday 14.00-16.00 at Kolvägen 15</t>
  </si>
  <si>
    <t>Recycling computer hardware</t>
  </si>
  <si>
    <t xml:space="preserve">Miun Innovation, Grönborg </t>
  </si>
  <si>
    <t>Monday 09.00-15.00 start in the reception at SPV</t>
  </si>
  <si>
    <t xml:space="preserve">Computer game: Occupational pension – now I get it!
</t>
  </si>
  <si>
    <t>L207/L209</t>
  </si>
  <si>
    <t>Monday 16.00-17.00 in Skype. You will receive an invitation.</t>
  </si>
  <si>
    <t>Measuring dataportal.se diverse types of data usage in Sweden</t>
  </si>
  <si>
    <t>Monday 15.00 at Knightec, Centralgatan 4</t>
  </si>
  <si>
    <t>Improved quality using smart industry inspection</t>
  </si>
  <si>
    <t>S241</t>
  </si>
  <si>
    <t>An Activity Tracker for Construction Machines</t>
  </si>
  <si>
    <t>SUM</t>
  </si>
  <si>
    <t>Skipped students</t>
  </si>
  <si>
    <t>Average happiness</t>
  </si>
  <si>
    <t>AV level challenges</t>
  </si>
  <si>
    <t>Number of non-interdisc groups</t>
  </si>
  <si>
    <t>Number of MSE groups</t>
  </si>
  <si>
    <t>Number of groups</t>
  </si>
  <si>
    <t>Number of large groups</t>
  </si>
  <si>
    <t>Number of small groups</t>
  </si>
  <si>
    <t>Exchange student Business Management</t>
  </si>
  <si>
    <t>Prel title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</si>
</sst>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 h:mm:ss"/>
    <numFmt numFmtId="165" formatCode="yy-mm-dd"/>
    <numFmt numFmtId="166" formatCode="0;0;"/>
    <numFmt numFmtId="167" formatCode="hh.mm"/>
    <numFmt numFmtId="168" formatCode="0.0%"/>
    <numFmt numFmtId="169" formatCode="0.00;0.00;"/>
  </numFmts>
  <fonts count="18">
    <font>
      <sz val="10.0"/>
      <color rgb="FF000000"/>
      <name val="Arial"/>
      <scheme val="minor"/>
    </font>
    <font>
      <color rgb="FFFFFFFF"/>
      <name val="Arial"/>
    </font>
    <font>
      <color theme="0"/>
      <name val="Arial"/>
      <scheme val="minor"/>
    </font>
    <font>
      <color rgb="FFFFFFFF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9.0"/>
      <color theme="1"/>
      <name val="Arial"/>
    </font>
    <font>
      <b/>
      <sz val="9.0"/>
      <color theme="1"/>
      <name val="Arial"/>
    </font>
    <font>
      <u/>
      <sz val="9.0"/>
      <color rgb="FF0000FF"/>
      <name val="Arial"/>
    </font>
    <font>
      <b/>
      <color rgb="FFFFFFFF"/>
      <name val="Arial"/>
      <scheme val="minor"/>
    </font>
    <font>
      <sz val="11.0"/>
      <color rgb="FF000000"/>
      <name val="Inconsolata"/>
    </font>
    <font>
      <b/>
      <sz val="11.0"/>
      <color theme="1"/>
      <name val="Inconsolata"/>
    </font>
    <font>
      <sz val="11.0"/>
      <color theme="1"/>
      <name val="Calibri"/>
    </font>
    <font>
      <b/>
      <sz val="11.0"/>
      <color rgb="FF000000"/>
      <name val="Inconsolata"/>
    </font>
    <font>
      <sz val="11.0"/>
      <color rgb="FF1155CC"/>
      <name val="Inconsolata"/>
    </font>
    <font>
      <sz val="11.0"/>
      <color rgb="FFFF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shrinkToFit="0" wrapText="1"/>
    </xf>
    <xf borderId="0" fillId="4" fontId="1" numFmtId="0" xfId="0" applyAlignment="1" applyFill="1" applyFont="1">
      <alignment shrinkToFit="0" vertical="bottom" wrapText="1"/>
    </xf>
    <xf borderId="0" fillId="3" fontId="2" numFmtId="0" xfId="0" applyAlignment="1" applyFont="1">
      <alignment horizontal="left" readingOrder="0" shrinkToFit="0" wrapText="1"/>
    </xf>
    <xf borderId="0" fillId="4" fontId="1" numFmtId="0" xfId="0" applyAlignment="1" applyFont="1">
      <alignment shrinkToFit="0" vertical="bottom" wrapText="1"/>
    </xf>
    <xf borderId="0" fillId="3" fontId="3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0" fontId="4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vertical="bottom"/>
    </xf>
    <xf quotePrefix="1" borderId="0" fillId="0" fontId="5" numFmtId="0" xfId="0" applyAlignment="1" applyFont="1">
      <alignment horizontal="left" readingOrder="0"/>
    </xf>
    <xf borderId="0" fillId="0" fontId="4" numFmtId="0" xfId="0" applyAlignment="1" applyFont="1">
      <alignment vertical="bottom"/>
    </xf>
    <xf quotePrefix="1"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1" fillId="0" fontId="4" numFmtId="0" xfId="0" applyAlignment="1" applyBorder="1" applyFont="1">
      <alignment readingOrder="0" shrinkToFit="0" vertical="bottom" wrapText="0"/>
    </xf>
    <xf borderId="0" fillId="0" fontId="7" numFmtId="164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8" numFmtId="164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/>
    </xf>
    <xf borderId="0" fillId="5" fontId="11" numFmtId="0" xfId="0" applyAlignment="1" applyFill="1" applyFont="1">
      <alignment readingOrder="0"/>
    </xf>
    <xf borderId="0" fillId="5" fontId="11" numFmtId="0" xfId="0" applyAlignment="1" applyFont="1">
      <alignment textRotation="60"/>
    </xf>
    <xf borderId="0" fillId="5" fontId="11" numFmtId="0" xfId="0" applyAlignment="1" applyFont="1">
      <alignment readingOrder="0" textRotation="60"/>
    </xf>
    <xf borderId="0" fillId="5" fontId="11" numFmtId="0" xfId="0" applyAlignment="1" applyFont="1">
      <alignment horizontal="left"/>
    </xf>
    <xf borderId="0" fillId="5" fontId="3" numFmtId="0" xfId="0" applyFont="1"/>
    <xf borderId="0" fillId="5" fontId="3" numFmtId="0" xfId="0" applyAlignment="1" applyFont="1">
      <alignment readingOrder="0"/>
    </xf>
    <xf borderId="0" fillId="5" fontId="3" numFmtId="0" xfId="0" applyAlignment="1" applyFont="1">
      <alignment readingOrder="0" shrinkToFit="0" wrapText="1"/>
    </xf>
    <xf borderId="0" fillId="6" fontId="12" numFmtId="166" xfId="0" applyAlignment="1" applyFill="1" applyFont="1" applyNumberFormat="1">
      <alignment horizontal="center"/>
    </xf>
    <xf borderId="0" fillId="6" fontId="12" numFmtId="166" xfId="0" applyAlignment="1" applyFont="1" applyNumberFormat="1">
      <alignment horizontal="center"/>
    </xf>
    <xf borderId="0" fillId="6" fontId="13" numFmtId="166" xfId="0" applyAlignment="1" applyFont="1" applyNumberFormat="1">
      <alignment horizontal="center" vertical="bottom"/>
    </xf>
    <xf borderId="0" fillId="0" fontId="14" numFmtId="0" xfId="0" applyAlignment="1" applyFont="1">
      <alignment readingOrder="0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 shrinkToFit="0" wrapText="0"/>
    </xf>
    <xf borderId="0" fillId="6" fontId="15" numFmtId="166" xfId="0" applyAlignment="1" applyFont="1" applyNumberFormat="1">
      <alignment horizontal="center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1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right" readingOrder="0"/>
    </xf>
    <xf borderId="0" fillId="0" fontId="7" numFmtId="0" xfId="0" applyFont="1"/>
    <xf borderId="0" fillId="0" fontId="5" numFmtId="0" xfId="0" applyFont="1"/>
    <xf borderId="0" fillId="0" fontId="5" numFmtId="168" xfId="0" applyAlignment="1" applyFont="1" applyNumberFormat="1">
      <alignment horizontal="center"/>
    </xf>
    <xf borderId="0" fillId="0" fontId="5" numFmtId="169" xfId="0" applyAlignment="1" applyFont="1" applyNumberFormat="1">
      <alignment horizontal="right"/>
    </xf>
    <xf borderId="0" fillId="6" fontId="12" numFmtId="168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6" fontId="4" numFmtId="0" xfId="0" applyAlignment="1" applyFont="1">
      <alignment vertical="bottom"/>
    </xf>
    <xf borderId="0" fillId="0" fontId="4" numFmtId="0" xfId="0" applyAlignment="1" applyFont="1">
      <alignment readingOrder="0" shrinkToFit="0" vertical="top" wrapText="1"/>
    </xf>
    <xf borderId="0" fillId="6" fontId="4" numFmtId="0" xfId="0" applyAlignment="1" applyFont="1">
      <alignment readingOrder="0" vertical="bottom"/>
    </xf>
    <xf borderId="0" fillId="6" fontId="16" numFmtId="166" xfId="0" applyAlignment="1" applyFont="1" applyNumberFormat="1">
      <alignment horizontal="center"/>
    </xf>
    <xf borderId="0" fillId="6" fontId="17" numFmtId="166" xfId="0" applyAlignment="1" applyFont="1" applyNumberFormat="1">
      <alignment horizontal="center"/>
    </xf>
    <xf borderId="0" fillId="6" fontId="17" numFmtId="166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strRef>
              <c:f>Groups!$B$1</c:f>
            </c:strRef>
          </c:tx>
          <c:spPr>
            <a:solidFill>
              <a:srgbClr val="4285F4">
                <a:alpha val="5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Groups!$A$2:$A$10</c:f>
            </c:strRef>
          </c:cat>
          <c:val>
            <c:numRef>
              <c:f>Groups!$B$2:$B$10</c:f>
              <c:numCache/>
            </c:numRef>
          </c:val>
        </c:ser>
        <c:ser>
          <c:idx val="1"/>
          <c:order val="1"/>
          <c:tx>
            <c:strRef>
              <c:f>Groups!$D$1</c:f>
            </c:strRef>
          </c:tx>
          <c:spPr>
            <a:solidFill>
              <a:srgbClr val="EA4335">
                <a:alpha val="5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Groups!$A$2:$A$10</c:f>
            </c:strRef>
          </c:cat>
          <c:val>
            <c:numRef>
              <c:f>Groups!$D$2:$D$10</c:f>
              <c:numCache/>
            </c:numRef>
          </c:val>
        </c:ser>
        <c:ser>
          <c:idx val="2"/>
          <c:order val="2"/>
          <c:tx>
            <c:strRef>
              <c:f>Groups!$E$1</c:f>
            </c:strRef>
          </c:tx>
          <c:spPr>
            <a:solidFill>
              <a:srgbClr val="FBBC04">
                <a:alpha val="5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Groups!$A$2:$A$10</c:f>
            </c:strRef>
          </c:cat>
          <c:val>
            <c:numRef>
              <c:f>Groups!$E$2:$E$10</c:f>
              <c:numCache/>
            </c:numRef>
          </c:val>
        </c:ser>
        <c:ser>
          <c:idx val="3"/>
          <c:order val="3"/>
          <c:tx>
            <c:strRef>
              <c:f>Groups!$C$1</c:f>
            </c:strRef>
          </c:tx>
          <c:spPr>
            <a:solidFill>
              <a:srgbClr val="34A853">
                <a:alpha val="5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Groups!$A$2:$A$10</c:f>
            </c:strRef>
          </c:cat>
          <c:val>
            <c:numRef>
              <c:f>Groups!$C$2:$C$10</c:f>
              <c:numCache/>
            </c:numRef>
          </c:val>
        </c:ser>
        <c:ser>
          <c:idx val="4"/>
          <c:order val="4"/>
          <c:tx>
            <c:strRef>
              <c:f>Groups!$F$1</c:f>
            </c:strRef>
          </c:tx>
          <c:spPr>
            <a:solidFill>
              <a:srgbClr val="FF6D01">
                <a:alpha val="5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Groups!$A$2:$A$10</c:f>
            </c:strRef>
          </c:cat>
          <c:val>
            <c:numRef>
              <c:f>Groups!$F$2:$F$10</c:f>
              <c:numCache/>
            </c:numRef>
          </c:val>
        </c:ser>
        <c:ser>
          <c:idx val="5"/>
          <c:order val="5"/>
          <c:tx>
            <c:strRef>
              <c:f>Groups!$G$1</c:f>
            </c:strRef>
          </c:tx>
          <c:spPr>
            <a:solidFill>
              <a:srgbClr val="46BDC6">
                <a:alpha val="5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Groups!$A$2:$A$10</c:f>
            </c:strRef>
          </c:cat>
          <c:val>
            <c:numRef>
              <c:f>Groups!$G$2:$G$10</c:f>
              <c:numCache/>
            </c:numRef>
          </c:val>
        </c:ser>
        <c:ser>
          <c:idx val="6"/>
          <c:order val="6"/>
          <c:tx>
            <c:strRef>
              <c:f>Groups!$I$1</c:f>
            </c:strRef>
          </c:tx>
          <c:spPr>
            <a:solidFill>
              <a:srgbClr val="7BAAF7">
                <a:alpha val="5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Groups!$A$2:$A$10</c:f>
            </c:strRef>
          </c:cat>
          <c:val>
            <c:numRef>
              <c:f>Groups!$I$2:$I$10</c:f>
              <c:numCache/>
            </c:numRef>
          </c:val>
        </c:ser>
        <c:axId val="1732949681"/>
        <c:axId val="810332657"/>
      </c:areaChart>
      <c:catAx>
        <c:axId val="1732949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332657"/>
      </c:catAx>
      <c:valAx>
        <c:axId val="810332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949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9525</xdr:rowOff>
    </xdr:from>
    <xdr:ext cx="11210925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wino1800@student.miun.se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63"/>
    <col customWidth="1" hidden="1" min="2" max="2" width="16.88"/>
    <col customWidth="1" min="3" max="3" width="18.88"/>
    <col customWidth="1" hidden="1" min="4" max="4" width="10.25"/>
    <col customWidth="1" min="5" max="5" width="46.25"/>
    <col customWidth="1" min="6" max="6" width="10.75"/>
    <col customWidth="1" min="7" max="7" width="18.88"/>
    <col customWidth="1" min="8" max="8" width="34.38"/>
    <col customWidth="1" min="9" max="20" width="18.88"/>
  </cols>
  <sheetData>
    <row r="1">
      <c r="A1" s="1" t="s">
        <v>0</v>
      </c>
      <c r="B1" s="2"/>
      <c r="C1" s="3" t="s">
        <v>1</v>
      </c>
      <c r="D1" s="4" t="s">
        <v>2</v>
      </c>
      <c r="E1" s="3" t="s">
        <v>3</v>
      </c>
      <c r="F1" s="5" t="s">
        <v>4</v>
      </c>
      <c r="G1" s="6" t="s">
        <v>5</v>
      </c>
      <c r="H1" s="2"/>
      <c r="I1" s="7"/>
      <c r="J1" s="7"/>
      <c r="K1" s="7"/>
      <c r="L1" s="7"/>
      <c r="M1" s="7"/>
      <c r="N1" s="7"/>
      <c r="O1" s="6"/>
      <c r="P1" s="2"/>
      <c r="Q1" s="2"/>
      <c r="R1" s="2"/>
      <c r="S1" s="2"/>
      <c r="T1" s="2"/>
    </row>
    <row r="2">
      <c r="A2" s="8" t="s">
        <v>6</v>
      </c>
      <c r="B2" s="9"/>
      <c r="C2" s="10" t="s">
        <v>7</v>
      </c>
      <c r="D2" s="11" t="s">
        <v>8</v>
      </c>
      <c r="E2" s="12" t="s">
        <v>9</v>
      </c>
      <c r="F2" s="12" t="s">
        <v>10</v>
      </c>
      <c r="G2" s="12" t="s">
        <v>11</v>
      </c>
      <c r="I2" s="12"/>
    </row>
    <row r="3">
      <c r="A3" s="8" t="s">
        <v>6</v>
      </c>
      <c r="B3" s="9"/>
      <c r="C3" s="10" t="s">
        <v>12</v>
      </c>
      <c r="D3" s="13" t="s">
        <v>13</v>
      </c>
      <c r="E3" s="12" t="s">
        <v>14</v>
      </c>
      <c r="F3" s="12" t="s">
        <v>15</v>
      </c>
      <c r="G3" s="12" t="s">
        <v>16</v>
      </c>
      <c r="I3" s="12"/>
    </row>
    <row r="4">
      <c r="A4" s="8" t="s">
        <v>6</v>
      </c>
      <c r="B4" s="9"/>
      <c r="C4" s="10" t="s">
        <v>17</v>
      </c>
      <c r="D4" s="14">
        <v>830328.0</v>
      </c>
      <c r="E4" s="12" t="s">
        <v>14</v>
      </c>
      <c r="F4" s="12" t="s">
        <v>15</v>
      </c>
      <c r="G4" s="12" t="s">
        <v>18</v>
      </c>
      <c r="H4" s="15"/>
      <c r="I4" s="12"/>
    </row>
    <row r="5">
      <c r="A5" s="8" t="s">
        <v>6</v>
      </c>
      <c r="B5" s="9"/>
      <c r="C5" s="10" t="s">
        <v>19</v>
      </c>
      <c r="D5" s="14">
        <v>930805.0</v>
      </c>
      <c r="E5" s="12" t="s">
        <v>14</v>
      </c>
      <c r="F5" s="12" t="s">
        <v>15</v>
      </c>
      <c r="G5" s="12" t="s">
        <v>20</v>
      </c>
      <c r="I5" s="12"/>
    </row>
    <row r="6">
      <c r="A6" s="8" t="s">
        <v>6</v>
      </c>
      <c r="B6" s="9"/>
      <c r="C6" s="10" t="s">
        <v>21</v>
      </c>
      <c r="D6" s="14">
        <v>1.9951218E7</v>
      </c>
      <c r="E6" s="12" t="s">
        <v>22</v>
      </c>
      <c r="F6" s="12" t="s">
        <v>15</v>
      </c>
      <c r="G6" s="12" t="s">
        <v>23</v>
      </c>
      <c r="I6" s="12"/>
    </row>
    <row r="7">
      <c r="A7" s="8" t="s">
        <v>6</v>
      </c>
      <c r="B7" s="9"/>
      <c r="C7" s="10" t="s">
        <v>24</v>
      </c>
      <c r="D7" s="14">
        <v>1.9930128E7</v>
      </c>
      <c r="E7" s="12" t="s">
        <v>25</v>
      </c>
      <c r="F7" s="12" t="s">
        <v>26</v>
      </c>
      <c r="G7" s="12" t="s">
        <v>27</v>
      </c>
      <c r="I7" s="12"/>
    </row>
    <row r="8">
      <c r="A8" s="8" t="s">
        <v>28</v>
      </c>
      <c r="B8" s="9"/>
      <c r="C8" s="10" t="s">
        <v>29</v>
      </c>
      <c r="D8" s="16" t="s">
        <v>30</v>
      </c>
      <c r="E8" s="12" t="s">
        <v>9</v>
      </c>
      <c r="F8" s="12" t="s">
        <v>10</v>
      </c>
      <c r="G8" s="12" t="s">
        <v>31</v>
      </c>
      <c r="I8" s="12"/>
    </row>
    <row r="9">
      <c r="A9" s="8" t="s">
        <v>28</v>
      </c>
      <c r="B9" s="9"/>
      <c r="C9" s="10" t="s">
        <v>32</v>
      </c>
      <c r="D9" s="13" t="s">
        <v>33</v>
      </c>
      <c r="E9" s="12" t="s">
        <v>14</v>
      </c>
      <c r="F9" s="12" t="s">
        <v>15</v>
      </c>
      <c r="G9" s="12" t="s">
        <v>34</v>
      </c>
      <c r="I9" s="12"/>
    </row>
    <row r="10">
      <c r="A10" s="8" t="s">
        <v>28</v>
      </c>
      <c r="B10" s="9"/>
      <c r="C10" s="10" t="s">
        <v>35</v>
      </c>
      <c r="D10" s="13" t="s">
        <v>36</v>
      </c>
      <c r="E10" s="12" t="s">
        <v>14</v>
      </c>
      <c r="F10" s="12" t="s">
        <v>15</v>
      </c>
      <c r="G10" s="12" t="s">
        <v>37</v>
      </c>
      <c r="I10" s="12"/>
    </row>
    <row r="11">
      <c r="A11" s="8" t="s">
        <v>28</v>
      </c>
      <c r="B11" s="9"/>
      <c r="C11" s="10" t="s">
        <v>38</v>
      </c>
      <c r="D11" s="13" t="s">
        <v>39</v>
      </c>
      <c r="E11" s="12" t="s">
        <v>22</v>
      </c>
      <c r="F11" s="12" t="s">
        <v>10</v>
      </c>
      <c r="G11" s="12" t="s">
        <v>40</v>
      </c>
      <c r="I11" s="12"/>
    </row>
    <row r="12">
      <c r="A12" s="8" t="s">
        <v>28</v>
      </c>
      <c r="B12" s="9"/>
      <c r="C12" s="10" t="s">
        <v>41</v>
      </c>
      <c r="D12" s="13" t="s">
        <v>42</v>
      </c>
      <c r="E12" s="12" t="s">
        <v>25</v>
      </c>
      <c r="F12" s="12" t="s">
        <v>26</v>
      </c>
      <c r="G12" s="12" t="s">
        <v>43</v>
      </c>
      <c r="I12" s="12"/>
    </row>
    <row r="13">
      <c r="A13" s="8" t="s">
        <v>44</v>
      </c>
      <c r="B13" s="9"/>
      <c r="C13" s="10" t="s">
        <v>45</v>
      </c>
      <c r="D13" s="14">
        <v>2.0011011E7</v>
      </c>
      <c r="E13" s="12" t="s">
        <v>14</v>
      </c>
      <c r="F13" s="12" t="s">
        <v>15</v>
      </c>
      <c r="G13" s="12" t="s">
        <v>46</v>
      </c>
      <c r="I13" s="12"/>
    </row>
    <row r="14">
      <c r="A14" s="8" t="s">
        <v>44</v>
      </c>
      <c r="B14" s="9"/>
      <c r="C14" s="10" t="s">
        <v>47</v>
      </c>
      <c r="D14" s="13" t="s">
        <v>48</v>
      </c>
      <c r="E14" s="12" t="s">
        <v>14</v>
      </c>
      <c r="F14" s="12" t="s">
        <v>15</v>
      </c>
      <c r="G14" s="12" t="s">
        <v>49</v>
      </c>
      <c r="I14" s="12"/>
    </row>
    <row r="15">
      <c r="A15" s="8" t="s">
        <v>44</v>
      </c>
      <c r="B15" s="9"/>
      <c r="C15" s="10" t="s">
        <v>50</v>
      </c>
      <c r="D15" s="14">
        <v>2.0000617E7</v>
      </c>
      <c r="E15" s="12" t="s">
        <v>14</v>
      </c>
      <c r="F15" s="12" t="s">
        <v>15</v>
      </c>
      <c r="G15" s="12" t="s">
        <v>51</v>
      </c>
      <c r="H15" s="15"/>
      <c r="I15" s="12"/>
    </row>
    <row r="16">
      <c r="A16" s="8" t="s">
        <v>44</v>
      </c>
      <c r="B16" s="9"/>
      <c r="C16" s="10" t="s">
        <v>52</v>
      </c>
      <c r="D16" s="16">
        <v>970728.0</v>
      </c>
      <c r="E16" s="12" t="s">
        <v>14</v>
      </c>
      <c r="F16" s="12" t="s">
        <v>15</v>
      </c>
      <c r="G16" s="12" t="s">
        <v>53</v>
      </c>
      <c r="I16" s="12"/>
    </row>
    <row r="17">
      <c r="A17" s="8" t="s">
        <v>44</v>
      </c>
      <c r="B17" s="9"/>
      <c r="C17" s="10" t="s">
        <v>54</v>
      </c>
      <c r="D17" s="13" t="s">
        <v>55</v>
      </c>
      <c r="E17" s="12" t="s">
        <v>14</v>
      </c>
      <c r="F17" s="12" t="s">
        <v>15</v>
      </c>
      <c r="G17" s="12" t="s">
        <v>56</v>
      </c>
      <c r="I17" s="12"/>
    </row>
    <row r="18">
      <c r="A18" s="8" t="s">
        <v>44</v>
      </c>
      <c r="B18" s="9"/>
      <c r="C18" s="10" t="s">
        <v>57</v>
      </c>
      <c r="D18" s="13" t="s">
        <v>58</v>
      </c>
      <c r="E18" s="12" t="s">
        <v>25</v>
      </c>
      <c r="F18" s="12" t="s">
        <v>26</v>
      </c>
      <c r="G18" s="12" t="s">
        <v>59</v>
      </c>
      <c r="I18" s="12"/>
    </row>
    <row r="19">
      <c r="A19" s="8" t="s">
        <v>60</v>
      </c>
      <c r="B19" s="9"/>
      <c r="C19" s="10" t="s">
        <v>61</v>
      </c>
      <c r="D19" s="11" t="s">
        <v>62</v>
      </c>
      <c r="E19" s="12" t="s">
        <v>9</v>
      </c>
      <c r="F19" s="12" t="s">
        <v>10</v>
      </c>
      <c r="G19" s="12" t="s">
        <v>63</v>
      </c>
      <c r="I19" s="12"/>
    </row>
    <row r="20">
      <c r="A20" s="8" t="s">
        <v>60</v>
      </c>
      <c r="B20" s="9"/>
      <c r="C20" s="10" t="s">
        <v>64</v>
      </c>
      <c r="D20" s="14">
        <v>931119.0</v>
      </c>
      <c r="E20" s="12" t="s">
        <v>14</v>
      </c>
      <c r="F20" s="12" t="s">
        <v>15</v>
      </c>
      <c r="G20" s="12" t="s">
        <v>65</v>
      </c>
      <c r="I20" s="12"/>
    </row>
    <row r="21">
      <c r="A21" s="8" t="s">
        <v>60</v>
      </c>
      <c r="B21" s="9"/>
      <c r="C21" s="10" t="s">
        <v>66</v>
      </c>
      <c r="D21" s="14">
        <v>1.99112274817E11</v>
      </c>
      <c r="E21" s="12" t="s">
        <v>67</v>
      </c>
      <c r="F21" s="12" t="s">
        <v>68</v>
      </c>
      <c r="G21" s="12" t="s">
        <v>69</v>
      </c>
      <c r="I21" s="12"/>
    </row>
    <row r="22">
      <c r="A22" s="17" t="s">
        <v>60</v>
      </c>
      <c r="B22" s="9"/>
      <c r="C22" s="10" t="s">
        <v>70</v>
      </c>
      <c r="D22" s="13" t="s">
        <v>71</v>
      </c>
      <c r="E22" s="12" t="s">
        <v>67</v>
      </c>
      <c r="F22" s="12" t="s">
        <v>68</v>
      </c>
      <c r="G22" s="12" t="s">
        <v>72</v>
      </c>
      <c r="I22" s="12"/>
    </row>
    <row r="23">
      <c r="A23" s="17" t="s">
        <v>60</v>
      </c>
      <c r="B23" s="9"/>
      <c r="C23" s="10" t="s">
        <v>73</v>
      </c>
      <c r="D23" s="13" t="s">
        <v>74</v>
      </c>
      <c r="E23" s="12" t="s">
        <v>67</v>
      </c>
      <c r="F23" s="12" t="s">
        <v>68</v>
      </c>
      <c r="G23" s="12" t="s">
        <v>75</v>
      </c>
      <c r="I23" s="12"/>
    </row>
    <row r="24">
      <c r="A24" s="8" t="s">
        <v>60</v>
      </c>
      <c r="B24" s="9"/>
      <c r="C24" s="10" t="s">
        <v>76</v>
      </c>
      <c r="D24" s="13" t="s">
        <v>77</v>
      </c>
      <c r="E24" s="12" t="s">
        <v>78</v>
      </c>
      <c r="F24" s="12" t="s">
        <v>79</v>
      </c>
      <c r="G24" s="12" t="s">
        <v>80</v>
      </c>
      <c r="I24" s="12"/>
    </row>
    <row r="25">
      <c r="A25" s="8" t="s">
        <v>60</v>
      </c>
      <c r="B25" s="18"/>
      <c r="C25" s="10" t="s">
        <v>81</v>
      </c>
      <c r="D25" s="13" t="s">
        <v>82</v>
      </c>
      <c r="E25" s="12" t="s">
        <v>22</v>
      </c>
      <c r="F25" s="12" t="s">
        <v>10</v>
      </c>
      <c r="G25" s="12" t="s">
        <v>83</v>
      </c>
      <c r="I25" s="12"/>
    </row>
    <row r="26">
      <c r="A26" s="8" t="s">
        <v>84</v>
      </c>
      <c r="B26" s="9"/>
      <c r="C26" s="10" t="s">
        <v>85</v>
      </c>
      <c r="D26" s="13" t="s">
        <v>86</v>
      </c>
      <c r="E26" s="12" t="s">
        <v>9</v>
      </c>
      <c r="F26" s="12" t="s">
        <v>10</v>
      </c>
      <c r="G26" s="12" t="s">
        <v>87</v>
      </c>
      <c r="I26" s="12"/>
    </row>
    <row r="27">
      <c r="A27" s="8" t="s">
        <v>84</v>
      </c>
      <c r="B27" s="9"/>
      <c r="C27" s="10" t="s">
        <v>88</v>
      </c>
      <c r="D27" s="13" t="s">
        <v>89</v>
      </c>
      <c r="E27" s="12" t="s">
        <v>14</v>
      </c>
      <c r="F27" s="12" t="s">
        <v>15</v>
      </c>
      <c r="G27" s="12" t="s">
        <v>90</v>
      </c>
      <c r="I27" s="12"/>
    </row>
    <row r="28">
      <c r="A28" s="8" t="s">
        <v>84</v>
      </c>
      <c r="B28" s="9"/>
      <c r="C28" s="10" t="s">
        <v>91</v>
      </c>
      <c r="D28" s="19">
        <v>36176.0</v>
      </c>
      <c r="E28" s="12" t="s">
        <v>14</v>
      </c>
      <c r="F28" s="12" t="s">
        <v>15</v>
      </c>
      <c r="G28" s="12" t="s">
        <v>92</v>
      </c>
      <c r="I28" s="12"/>
    </row>
    <row r="29">
      <c r="A29" s="8" t="s">
        <v>84</v>
      </c>
      <c r="B29" s="20"/>
      <c r="C29" s="10" t="s">
        <v>93</v>
      </c>
      <c r="D29" s="21">
        <v>990914.0</v>
      </c>
      <c r="E29" s="12" t="s">
        <v>25</v>
      </c>
      <c r="F29" s="12" t="s">
        <v>26</v>
      </c>
      <c r="G29" s="12" t="s">
        <v>94</v>
      </c>
      <c r="H29" s="21"/>
      <c r="I29" s="12"/>
      <c r="J29" s="21"/>
      <c r="K29" s="21"/>
      <c r="L29" s="21"/>
      <c r="M29" s="21"/>
      <c r="N29" s="21"/>
    </row>
    <row r="30">
      <c r="A30" s="8" t="s">
        <v>84</v>
      </c>
      <c r="B30" s="9"/>
      <c r="C30" s="10" t="s">
        <v>95</v>
      </c>
      <c r="D30" s="13" t="s">
        <v>96</v>
      </c>
      <c r="E30" s="12" t="s">
        <v>25</v>
      </c>
      <c r="F30" s="12" t="s">
        <v>26</v>
      </c>
      <c r="G30" s="12" t="s">
        <v>97</v>
      </c>
      <c r="I30" s="12"/>
    </row>
    <row r="31">
      <c r="A31" s="22" t="s">
        <v>84</v>
      </c>
      <c r="B31" s="9"/>
      <c r="C31" s="23" t="s">
        <v>98</v>
      </c>
      <c r="D31" s="14">
        <v>1.9890102E7</v>
      </c>
      <c r="E31" s="12" t="s">
        <v>25</v>
      </c>
      <c r="F31" s="12" t="s">
        <v>26</v>
      </c>
      <c r="G31" s="24" t="s">
        <v>99</v>
      </c>
      <c r="I31" s="24"/>
    </row>
    <row r="32">
      <c r="A32" s="8" t="s">
        <v>100</v>
      </c>
      <c r="B32" s="9"/>
      <c r="C32" s="10" t="s">
        <v>101</v>
      </c>
      <c r="D32" s="14">
        <v>1.9840227E7</v>
      </c>
      <c r="E32" s="12" t="s">
        <v>14</v>
      </c>
      <c r="F32" s="12" t="s">
        <v>15</v>
      </c>
      <c r="G32" s="12" t="s">
        <v>102</v>
      </c>
      <c r="I32" s="12"/>
    </row>
    <row r="33">
      <c r="A33" s="8" t="s">
        <v>100</v>
      </c>
      <c r="B33" s="9"/>
      <c r="C33" s="10" t="s">
        <v>103</v>
      </c>
      <c r="D33" s="14">
        <v>1.99805066579E11</v>
      </c>
      <c r="E33" s="12" t="s">
        <v>14</v>
      </c>
      <c r="F33" s="12" t="s">
        <v>15</v>
      </c>
      <c r="G33" s="12" t="s">
        <v>104</v>
      </c>
      <c r="H33" s="15"/>
      <c r="I33" s="12"/>
    </row>
    <row r="34">
      <c r="A34" s="8" t="s">
        <v>100</v>
      </c>
      <c r="B34" s="9"/>
      <c r="C34" s="10" t="s">
        <v>105</v>
      </c>
      <c r="D34" s="13" t="s">
        <v>106</v>
      </c>
      <c r="E34" s="12" t="s">
        <v>14</v>
      </c>
      <c r="F34" s="12" t="s">
        <v>15</v>
      </c>
      <c r="G34" s="12" t="s">
        <v>107</v>
      </c>
      <c r="I34" s="12"/>
    </row>
    <row r="35">
      <c r="A35" s="8" t="s">
        <v>100</v>
      </c>
      <c r="B35" s="9"/>
      <c r="C35" s="10" t="s">
        <v>108</v>
      </c>
      <c r="D35" s="14">
        <v>970704.0</v>
      </c>
      <c r="E35" s="12" t="s">
        <v>25</v>
      </c>
      <c r="F35" s="12" t="s">
        <v>26</v>
      </c>
      <c r="G35" s="12" t="s">
        <v>109</v>
      </c>
      <c r="I35" s="12"/>
    </row>
    <row r="36">
      <c r="A36" s="8" t="s">
        <v>100</v>
      </c>
      <c r="B36" s="18"/>
      <c r="C36" s="10" t="s">
        <v>110</v>
      </c>
      <c r="D36" s="13" t="s">
        <v>111</v>
      </c>
      <c r="E36" s="12" t="s">
        <v>25</v>
      </c>
      <c r="F36" s="12" t="s">
        <v>26</v>
      </c>
      <c r="G36" s="12" t="s">
        <v>112</v>
      </c>
      <c r="I36" s="12"/>
    </row>
    <row r="37">
      <c r="A37" s="8" t="s">
        <v>113</v>
      </c>
      <c r="B37" s="9"/>
      <c r="C37" s="10" t="s">
        <v>114</v>
      </c>
      <c r="D37" s="13" t="s">
        <v>115</v>
      </c>
      <c r="E37" s="12" t="s">
        <v>9</v>
      </c>
      <c r="F37" s="12" t="s">
        <v>10</v>
      </c>
      <c r="G37" s="12" t="s">
        <v>116</v>
      </c>
      <c r="H37" s="15"/>
      <c r="I37" s="12"/>
    </row>
    <row r="38">
      <c r="A38" s="8" t="s">
        <v>113</v>
      </c>
      <c r="B38" s="9"/>
      <c r="C38" s="10" t="s">
        <v>117</v>
      </c>
      <c r="D38" s="13" t="s">
        <v>118</v>
      </c>
      <c r="E38" s="12" t="s">
        <v>14</v>
      </c>
      <c r="F38" s="12" t="s">
        <v>15</v>
      </c>
      <c r="G38" s="12" t="s">
        <v>119</v>
      </c>
      <c r="I38" s="12"/>
    </row>
    <row r="39">
      <c r="A39" s="8" t="s">
        <v>113</v>
      </c>
      <c r="B39" s="9"/>
      <c r="C39" s="10" t="s">
        <v>120</v>
      </c>
      <c r="D39" s="14" t="s">
        <v>121</v>
      </c>
      <c r="E39" s="12" t="s">
        <v>14</v>
      </c>
      <c r="F39" s="12" t="s">
        <v>15</v>
      </c>
      <c r="G39" s="12" t="s">
        <v>122</v>
      </c>
      <c r="I39" s="10"/>
    </row>
    <row r="40">
      <c r="A40" s="8" t="s">
        <v>113</v>
      </c>
      <c r="B40" s="9"/>
      <c r="C40" s="10" t="s">
        <v>123</v>
      </c>
      <c r="D40" s="14" t="s">
        <v>124</v>
      </c>
      <c r="E40" s="12" t="s">
        <v>78</v>
      </c>
      <c r="F40" s="12" t="s">
        <v>79</v>
      </c>
      <c r="G40" s="12" t="s">
        <v>125</v>
      </c>
      <c r="I40" s="12"/>
    </row>
    <row r="41" ht="16.5" customHeight="1">
      <c r="A41" s="8" t="s">
        <v>113</v>
      </c>
      <c r="B41" s="9"/>
      <c r="C41" s="10" t="s">
        <v>126</v>
      </c>
      <c r="D41" s="16">
        <v>990625.0</v>
      </c>
      <c r="E41" s="12" t="s">
        <v>22</v>
      </c>
      <c r="F41" s="12" t="s">
        <v>10</v>
      </c>
      <c r="G41" s="12" t="s">
        <v>127</v>
      </c>
      <c r="I41" s="12"/>
    </row>
    <row r="42">
      <c r="A42" s="8" t="s">
        <v>113</v>
      </c>
      <c r="B42" s="9"/>
      <c r="C42" s="10" t="s">
        <v>128</v>
      </c>
      <c r="D42" s="14">
        <v>1.9980519E7</v>
      </c>
      <c r="E42" s="12" t="s">
        <v>25</v>
      </c>
      <c r="F42" s="12" t="s">
        <v>26</v>
      </c>
      <c r="G42" s="25" t="s">
        <v>129</v>
      </c>
      <c r="I42" s="12"/>
    </row>
    <row r="43">
      <c r="A43" s="8" t="s">
        <v>130</v>
      </c>
      <c r="B43" s="9"/>
      <c r="C43" s="10" t="s">
        <v>131</v>
      </c>
      <c r="D43" s="13" t="s">
        <v>132</v>
      </c>
      <c r="E43" s="12" t="s">
        <v>9</v>
      </c>
      <c r="F43" s="12" t="s">
        <v>10</v>
      </c>
      <c r="G43" s="12" t="s">
        <v>133</v>
      </c>
      <c r="I43" s="12"/>
    </row>
    <row r="44">
      <c r="A44" s="8" t="s">
        <v>130</v>
      </c>
      <c r="B44" s="9"/>
      <c r="C44" s="10" t="s">
        <v>134</v>
      </c>
      <c r="D44" s="13" t="s">
        <v>135</v>
      </c>
      <c r="E44" s="12" t="s">
        <v>14</v>
      </c>
      <c r="F44" s="12" t="s">
        <v>15</v>
      </c>
      <c r="G44" s="12" t="s">
        <v>136</v>
      </c>
      <c r="I44" s="12"/>
    </row>
    <row r="45">
      <c r="A45" s="8" t="s">
        <v>130</v>
      </c>
      <c r="B45" s="9"/>
      <c r="C45" s="10" t="s">
        <v>137</v>
      </c>
      <c r="D45" s="14" t="s">
        <v>138</v>
      </c>
      <c r="E45" s="12" t="s">
        <v>14</v>
      </c>
      <c r="F45" s="12" t="s">
        <v>15</v>
      </c>
      <c r="G45" s="12" t="s">
        <v>139</v>
      </c>
      <c r="I45" s="12"/>
    </row>
    <row r="46">
      <c r="A46" s="8" t="s">
        <v>130</v>
      </c>
      <c r="B46" s="9"/>
      <c r="C46" s="10" t="s">
        <v>140</v>
      </c>
      <c r="D46" s="13" t="s">
        <v>141</v>
      </c>
      <c r="E46" s="12" t="s">
        <v>14</v>
      </c>
      <c r="F46" s="12" t="s">
        <v>15</v>
      </c>
      <c r="G46" s="12" t="s">
        <v>142</v>
      </c>
      <c r="I46" s="12"/>
    </row>
    <row r="47">
      <c r="A47" s="8" t="s">
        <v>130</v>
      </c>
      <c r="B47" s="9"/>
      <c r="C47" s="10" t="s">
        <v>143</v>
      </c>
      <c r="D47" s="14">
        <v>1.9990514E7</v>
      </c>
      <c r="E47" s="12" t="s">
        <v>14</v>
      </c>
      <c r="F47" s="12" t="s">
        <v>15</v>
      </c>
      <c r="G47" s="12" t="s">
        <v>144</v>
      </c>
      <c r="I47" s="12"/>
    </row>
    <row r="48">
      <c r="A48" s="8" t="s">
        <v>130</v>
      </c>
      <c r="B48" s="9"/>
      <c r="C48" s="10" t="s">
        <v>145</v>
      </c>
      <c r="D48" s="13" t="s">
        <v>146</v>
      </c>
      <c r="E48" s="12" t="s">
        <v>78</v>
      </c>
      <c r="F48" s="12" t="s">
        <v>79</v>
      </c>
      <c r="G48" s="12" t="s">
        <v>147</v>
      </c>
      <c r="I48" s="12"/>
    </row>
    <row r="49">
      <c r="A49" s="14" t="s">
        <v>130</v>
      </c>
      <c r="B49" s="9"/>
      <c r="C49" s="10" t="s">
        <v>148</v>
      </c>
      <c r="D49" s="14">
        <v>9.603266199E9</v>
      </c>
      <c r="E49" s="12" t="s">
        <v>25</v>
      </c>
      <c r="F49" s="12" t="s">
        <v>26</v>
      </c>
      <c r="G49" s="12" t="s">
        <v>149</v>
      </c>
      <c r="I49" s="12"/>
    </row>
    <row r="50">
      <c r="A50" s="8" t="s">
        <v>150</v>
      </c>
      <c r="B50" s="9"/>
      <c r="C50" s="10" t="s">
        <v>151</v>
      </c>
      <c r="D50" s="13" t="s">
        <v>152</v>
      </c>
      <c r="E50" s="12" t="s">
        <v>14</v>
      </c>
      <c r="F50" s="12" t="s">
        <v>15</v>
      </c>
      <c r="G50" s="12" t="s">
        <v>153</v>
      </c>
      <c r="I50" s="12"/>
    </row>
    <row r="51">
      <c r="A51" s="8" t="s">
        <v>150</v>
      </c>
      <c r="B51" s="9"/>
      <c r="C51" s="10" t="s">
        <v>154</v>
      </c>
      <c r="D51" s="14">
        <v>990705.0</v>
      </c>
      <c r="E51" s="12" t="s">
        <v>67</v>
      </c>
      <c r="F51" s="12" t="s">
        <v>68</v>
      </c>
      <c r="G51" s="12" t="s">
        <v>155</v>
      </c>
      <c r="I51" s="12"/>
    </row>
    <row r="52">
      <c r="A52" s="8" t="s">
        <v>150</v>
      </c>
      <c r="B52" s="9"/>
      <c r="C52" s="10" t="s">
        <v>156</v>
      </c>
      <c r="D52" s="13" t="s">
        <v>157</v>
      </c>
      <c r="E52" s="12" t="s">
        <v>67</v>
      </c>
      <c r="F52" s="12" t="s">
        <v>68</v>
      </c>
      <c r="G52" s="12" t="s">
        <v>158</v>
      </c>
      <c r="I52" s="12"/>
    </row>
    <row r="53">
      <c r="A53" s="8" t="s">
        <v>150</v>
      </c>
      <c r="B53" s="9"/>
      <c r="C53" s="10" t="s">
        <v>159</v>
      </c>
      <c r="D53" s="14">
        <v>1.9981122E7</v>
      </c>
      <c r="E53" s="12" t="s">
        <v>67</v>
      </c>
      <c r="F53" s="12" t="s">
        <v>68</v>
      </c>
      <c r="G53" s="12" t="s">
        <v>160</v>
      </c>
      <c r="I53" s="12"/>
    </row>
    <row r="54">
      <c r="A54" s="8" t="s">
        <v>150</v>
      </c>
      <c r="B54" s="9"/>
      <c r="C54" s="10" t="s">
        <v>161</v>
      </c>
      <c r="D54" s="14">
        <v>1.9860209E7</v>
      </c>
      <c r="E54" s="12" t="s">
        <v>22</v>
      </c>
      <c r="F54" s="12" t="s">
        <v>10</v>
      </c>
      <c r="G54" s="12" t="s">
        <v>162</v>
      </c>
      <c r="I54" s="12"/>
    </row>
    <row r="55">
      <c r="A55" s="8" t="s">
        <v>150</v>
      </c>
      <c r="B55" s="9"/>
      <c r="C55" s="10" t="s">
        <v>163</v>
      </c>
      <c r="D55" s="14" t="s">
        <v>164</v>
      </c>
      <c r="E55" s="12" t="s">
        <v>22</v>
      </c>
      <c r="F55" s="12" t="s">
        <v>10</v>
      </c>
      <c r="G55" s="12" t="s">
        <v>165</v>
      </c>
      <c r="I55" s="12"/>
    </row>
    <row r="56">
      <c r="A56" s="8" t="s">
        <v>150</v>
      </c>
      <c r="B56" s="9"/>
      <c r="C56" s="10" t="s">
        <v>166</v>
      </c>
      <c r="D56" s="13" t="s">
        <v>167</v>
      </c>
      <c r="E56" s="12" t="s">
        <v>25</v>
      </c>
      <c r="F56" s="12" t="s">
        <v>26</v>
      </c>
      <c r="G56" s="12" t="s">
        <v>168</v>
      </c>
      <c r="I56" s="12"/>
    </row>
    <row r="57" hidden="1">
      <c r="A57" s="12"/>
      <c r="B57" s="9"/>
      <c r="C57" s="12" t="s">
        <v>169</v>
      </c>
      <c r="D57" s="14">
        <v>1.9880328E7</v>
      </c>
      <c r="E57" s="12" t="s">
        <v>14</v>
      </c>
      <c r="F57" s="12" t="s">
        <v>15</v>
      </c>
      <c r="G57" s="12" t="s">
        <v>170</v>
      </c>
      <c r="I57" s="12"/>
    </row>
    <row r="58" hidden="1">
      <c r="A58" s="12"/>
      <c r="B58" s="9"/>
      <c r="C58" s="12" t="s">
        <v>171</v>
      </c>
      <c r="D58" s="13" t="s">
        <v>172</v>
      </c>
      <c r="E58" s="12" t="s">
        <v>14</v>
      </c>
      <c r="F58" s="12" t="s">
        <v>15</v>
      </c>
      <c r="G58" s="12" t="s">
        <v>173</v>
      </c>
      <c r="I58" s="12"/>
    </row>
    <row r="59" hidden="1">
      <c r="A59" s="12"/>
      <c r="B59" s="9"/>
      <c r="C59" s="12" t="s">
        <v>174</v>
      </c>
      <c r="D59" s="14" t="s">
        <v>175</v>
      </c>
      <c r="E59" s="12" t="s">
        <v>14</v>
      </c>
      <c r="F59" s="12" t="s">
        <v>15</v>
      </c>
      <c r="G59" s="12" t="s">
        <v>176</v>
      </c>
      <c r="I59" s="12"/>
    </row>
    <row r="60">
      <c r="A60" s="26"/>
      <c r="C60" s="26"/>
      <c r="D60" s="27"/>
      <c r="E60" s="26"/>
      <c r="F60" s="26"/>
      <c r="G60" s="26"/>
      <c r="I60" s="26"/>
    </row>
    <row r="61">
      <c r="A61" s="26"/>
      <c r="C61" s="26"/>
      <c r="D61" s="27"/>
      <c r="E61" s="26"/>
      <c r="F61" s="26"/>
    </row>
    <row r="62">
      <c r="A62" s="26"/>
      <c r="C62" s="26"/>
      <c r="D62" s="27"/>
      <c r="E62" s="26"/>
      <c r="F62" s="26"/>
    </row>
    <row r="63">
      <c r="A63" s="26"/>
      <c r="C63" s="26"/>
      <c r="D63" s="27"/>
      <c r="E63" s="26"/>
      <c r="F63" s="26"/>
    </row>
    <row r="64">
      <c r="A64" s="26"/>
      <c r="C64" s="26"/>
      <c r="D64" s="27"/>
      <c r="E64" s="26"/>
      <c r="F64" s="26"/>
    </row>
    <row r="65">
      <c r="A65" s="26"/>
      <c r="C65" s="26"/>
      <c r="D65" s="27"/>
      <c r="E65" s="26"/>
      <c r="F65" s="26"/>
    </row>
    <row r="66">
      <c r="A66" s="26"/>
      <c r="C66" s="26"/>
      <c r="D66" s="27"/>
      <c r="E66" s="26"/>
      <c r="F66" s="26"/>
    </row>
    <row r="67">
      <c r="A67" s="26"/>
      <c r="C67" s="26"/>
      <c r="D67" s="27"/>
      <c r="E67" s="26"/>
      <c r="F67" s="26"/>
    </row>
    <row r="68">
      <c r="A68" s="26"/>
      <c r="C68" s="26"/>
      <c r="D68" s="27"/>
      <c r="E68" s="26"/>
      <c r="F68" s="26"/>
    </row>
    <row r="69">
      <c r="A69" s="26"/>
      <c r="C69" s="26"/>
      <c r="D69" s="27"/>
      <c r="E69" s="26"/>
      <c r="F69" s="26"/>
    </row>
    <row r="70">
      <c r="A70" s="26"/>
      <c r="C70" s="26"/>
      <c r="D70" s="27"/>
      <c r="E70" s="26"/>
      <c r="F70" s="26"/>
    </row>
    <row r="71">
      <c r="A71" s="26"/>
      <c r="C71" s="26"/>
      <c r="D71" s="27"/>
      <c r="E71" s="26"/>
      <c r="F71" s="26"/>
    </row>
    <row r="72">
      <c r="A72" s="26"/>
      <c r="C72" s="26"/>
      <c r="D72" s="27"/>
      <c r="E72" s="26"/>
      <c r="F72" s="26"/>
    </row>
    <row r="73">
      <c r="A73" s="26"/>
      <c r="C73" s="26"/>
      <c r="D73" s="27"/>
      <c r="E73" s="26"/>
      <c r="F73" s="26"/>
    </row>
    <row r="74">
      <c r="A74" s="26"/>
      <c r="C74" s="26"/>
      <c r="D74" s="27"/>
      <c r="E74" s="26"/>
      <c r="F74" s="26"/>
    </row>
    <row r="75">
      <c r="A75" s="26"/>
      <c r="C75" s="26"/>
      <c r="D75" s="27"/>
      <c r="E75" s="26"/>
      <c r="F75" s="26"/>
    </row>
    <row r="76">
      <c r="A76" s="26"/>
      <c r="C76" s="26"/>
      <c r="D76" s="27"/>
      <c r="E76" s="26"/>
      <c r="F76" s="26"/>
    </row>
    <row r="77">
      <c r="A77" s="26"/>
      <c r="C77" s="26"/>
      <c r="D77" s="27"/>
      <c r="E77" s="26"/>
      <c r="F77" s="26"/>
    </row>
    <row r="78">
      <c r="A78" s="26"/>
      <c r="C78" s="26"/>
      <c r="D78" s="27"/>
      <c r="E78" s="26"/>
      <c r="F78" s="26"/>
    </row>
    <row r="79">
      <c r="A79" s="26"/>
      <c r="C79" s="26"/>
      <c r="D79" s="27"/>
      <c r="E79" s="26"/>
      <c r="F79" s="26"/>
    </row>
    <row r="80">
      <c r="A80" s="26"/>
      <c r="C80" s="26"/>
      <c r="D80" s="27"/>
      <c r="E80" s="26"/>
      <c r="F80" s="26"/>
    </row>
    <row r="81">
      <c r="A81" s="26"/>
      <c r="C81" s="26"/>
      <c r="D81" s="27"/>
      <c r="E81" s="26"/>
      <c r="F81" s="26"/>
    </row>
    <row r="82">
      <c r="A82" s="26"/>
      <c r="C82" s="26"/>
      <c r="D82" s="27"/>
      <c r="E82" s="26"/>
      <c r="F82" s="26"/>
    </row>
    <row r="83">
      <c r="A83" s="26"/>
      <c r="C83" s="26"/>
      <c r="D83" s="27"/>
      <c r="E83" s="26"/>
      <c r="F83" s="26"/>
    </row>
    <row r="84">
      <c r="A84" s="26"/>
      <c r="C84" s="26"/>
      <c r="D84" s="27"/>
      <c r="E84" s="26"/>
      <c r="F84" s="26"/>
    </row>
    <row r="85">
      <c r="A85" s="26"/>
      <c r="C85" s="26"/>
      <c r="D85" s="27"/>
      <c r="E85" s="26"/>
      <c r="F85" s="26"/>
    </row>
    <row r="86">
      <c r="A86" s="26"/>
      <c r="C86" s="26"/>
      <c r="D86" s="27"/>
      <c r="E86" s="26"/>
      <c r="F86" s="26"/>
    </row>
    <row r="87">
      <c r="A87" s="26"/>
      <c r="C87" s="26"/>
      <c r="D87" s="27"/>
      <c r="E87" s="26"/>
      <c r="F87" s="26"/>
    </row>
    <row r="88">
      <c r="A88" s="26"/>
      <c r="C88" s="26"/>
      <c r="D88" s="27"/>
      <c r="E88" s="26"/>
      <c r="F88" s="26"/>
    </row>
    <row r="89">
      <c r="A89" s="26"/>
      <c r="C89" s="26"/>
      <c r="D89" s="27"/>
      <c r="E89" s="26"/>
      <c r="F89" s="26"/>
    </row>
    <row r="90">
      <c r="A90" s="26"/>
      <c r="C90" s="26"/>
      <c r="D90" s="27"/>
      <c r="E90" s="26"/>
      <c r="F90" s="26"/>
    </row>
    <row r="91">
      <c r="A91" s="26"/>
      <c r="C91" s="26"/>
      <c r="D91" s="27"/>
      <c r="E91" s="26"/>
      <c r="F91" s="26"/>
    </row>
    <row r="92">
      <c r="A92" s="26"/>
      <c r="C92" s="26"/>
      <c r="D92" s="27"/>
      <c r="E92" s="26"/>
      <c r="F92" s="26"/>
    </row>
    <row r="93">
      <c r="A93" s="26"/>
      <c r="C93" s="26"/>
      <c r="D93" s="27"/>
      <c r="E93" s="26"/>
      <c r="F93" s="26"/>
    </row>
    <row r="94">
      <c r="A94" s="26"/>
      <c r="C94" s="26"/>
      <c r="D94" s="27"/>
      <c r="E94" s="26"/>
      <c r="F94" s="26"/>
    </row>
    <row r="95">
      <c r="A95" s="26"/>
      <c r="C95" s="26"/>
      <c r="D95" s="27"/>
      <c r="E95" s="26"/>
      <c r="F95" s="26"/>
    </row>
    <row r="96">
      <c r="A96" s="26"/>
      <c r="C96" s="26"/>
      <c r="D96" s="27"/>
      <c r="E96" s="26"/>
      <c r="F96" s="26"/>
    </row>
    <row r="97">
      <c r="A97" s="26"/>
      <c r="C97" s="26"/>
      <c r="D97" s="27"/>
      <c r="E97" s="26"/>
      <c r="F97" s="26"/>
    </row>
    <row r="98">
      <c r="A98" s="26"/>
      <c r="C98" s="26"/>
      <c r="D98" s="27"/>
      <c r="E98" s="26"/>
      <c r="F98" s="26"/>
    </row>
    <row r="99">
      <c r="A99" s="26"/>
      <c r="C99" s="26"/>
      <c r="D99" s="27"/>
      <c r="E99" s="26"/>
      <c r="F99" s="26"/>
    </row>
    <row r="100">
      <c r="A100" s="26"/>
      <c r="C100" s="26"/>
      <c r="D100" s="27"/>
      <c r="E100" s="26"/>
      <c r="F100" s="26"/>
    </row>
    <row r="101">
      <c r="A101" s="26"/>
      <c r="C101" s="26"/>
      <c r="D101" s="27"/>
      <c r="E101" s="26"/>
      <c r="F101" s="26"/>
    </row>
    <row r="102">
      <c r="A102" s="26"/>
      <c r="C102" s="26"/>
      <c r="D102" s="27"/>
      <c r="E102" s="26"/>
      <c r="F102" s="26"/>
    </row>
    <row r="103">
      <c r="A103" s="26"/>
      <c r="C103" s="26"/>
      <c r="D103" s="27"/>
      <c r="E103" s="26"/>
      <c r="F103" s="26"/>
    </row>
    <row r="104">
      <c r="A104" s="26"/>
      <c r="C104" s="26"/>
      <c r="D104" s="27"/>
      <c r="E104" s="26"/>
      <c r="F104" s="26"/>
    </row>
    <row r="105">
      <c r="A105" s="26"/>
      <c r="C105" s="26"/>
      <c r="D105" s="27"/>
      <c r="E105" s="26"/>
      <c r="F105" s="26"/>
    </row>
    <row r="106">
      <c r="A106" s="26"/>
      <c r="C106" s="26"/>
      <c r="D106" s="27"/>
      <c r="E106" s="26"/>
      <c r="F106" s="26"/>
    </row>
    <row r="107">
      <c r="A107" s="26"/>
      <c r="C107" s="26"/>
      <c r="D107" s="27"/>
      <c r="E107" s="26"/>
      <c r="F107" s="26"/>
    </row>
    <row r="108">
      <c r="A108" s="26"/>
      <c r="C108" s="26"/>
      <c r="D108" s="27"/>
      <c r="E108" s="26"/>
      <c r="F108" s="26"/>
    </row>
    <row r="109">
      <c r="A109" s="26"/>
      <c r="C109" s="26"/>
      <c r="D109" s="27"/>
      <c r="E109" s="26"/>
      <c r="F109" s="26"/>
    </row>
    <row r="110">
      <c r="A110" s="26"/>
      <c r="C110" s="26"/>
      <c r="D110" s="27"/>
      <c r="E110" s="26"/>
      <c r="F110" s="26"/>
    </row>
    <row r="111">
      <c r="A111" s="26"/>
      <c r="C111" s="26"/>
      <c r="D111" s="27"/>
      <c r="E111" s="26"/>
      <c r="F111" s="26"/>
    </row>
    <row r="112">
      <c r="A112" s="26"/>
      <c r="C112" s="26"/>
      <c r="D112" s="27"/>
      <c r="E112" s="26"/>
      <c r="F112" s="26"/>
    </row>
    <row r="113">
      <c r="A113" s="26"/>
      <c r="C113" s="26"/>
      <c r="D113" s="27"/>
      <c r="E113" s="26"/>
      <c r="F113" s="26"/>
    </row>
    <row r="114">
      <c r="A114" s="26"/>
      <c r="C114" s="26"/>
      <c r="D114" s="27"/>
      <c r="E114" s="26"/>
      <c r="F114" s="26"/>
    </row>
    <row r="115">
      <c r="A115" s="26"/>
      <c r="C115" s="26"/>
      <c r="D115" s="27"/>
      <c r="E115" s="26"/>
      <c r="F115" s="26"/>
    </row>
    <row r="116">
      <c r="A116" s="26"/>
      <c r="C116" s="26"/>
      <c r="D116" s="27"/>
      <c r="E116" s="26"/>
      <c r="F116" s="26"/>
    </row>
    <row r="117">
      <c r="A117" s="26"/>
      <c r="C117" s="26"/>
      <c r="D117" s="27"/>
      <c r="E117" s="26"/>
      <c r="F117" s="26"/>
    </row>
    <row r="118">
      <c r="A118" s="26"/>
      <c r="C118" s="26"/>
      <c r="D118" s="27"/>
      <c r="E118" s="26"/>
      <c r="F118" s="26"/>
    </row>
    <row r="119">
      <c r="A119" s="26"/>
      <c r="C119" s="26"/>
      <c r="D119" s="27"/>
      <c r="E119" s="26"/>
      <c r="F119" s="26"/>
    </row>
    <row r="120">
      <c r="A120" s="26"/>
      <c r="C120" s="26"/>
      <c r="D120" s="27"/>
      <c r="E120" s="26"/>
      <c r="F120" s="26"/>
    </row>
    <row r="121">
      <c r="A121" s="26"/>
      <c r="C121" s="26"/>
      <c r="D121" s="27"/>
      <c r="E121" s="26"/>
      <c r="F121" s="26"/>
    </row>
    <row r="122">
      <c r="A122" s="26"/>
      <c r="C122" s="26"/>
      <c r="D122" s="27"/>
      <c r="E122" s="26"/>
      <c r="F122" s="26"/>
    </row>
    <row r="123">
      <c r="A123" s="26"/>
      <c r="C123" s="26"/>
      <c r="D123" s="27"/>
      <c r="E123" s="26"/>
      <c r="F123" s="26"/>
    </row>
    <row r="124">
      <c r="A124" s="26"/>
      <c r="C124" s="26"/>
      <c r="D124" s="27"/>
      <c r="E124" s="26"/>
      <c r="F124" s="26"/>
    </row>
    <row r="125">
      <c r="A125" s="26"/>
      <c r="C125" s="26"/>
      <c r="D125" s="27"/>
      <c r="E125" s="26"/>
      <c r="F125" s="26"/>
    </row>
    <row r="126">
      <c r="A126" s="26"/>
      <c r="C126" s="26"/>
      <c r="D126" s="27"/>
      <c r="E126" s="26"/>
      <c r="F126" s="26"/>
    </row>
    <row r="127">
      <c r="A127" s="26"/>
      <c r="C127" s="26"/>
      <c r="D127" s="27"/>
      <c r="E127" s="26"/>
      <c r="F127" s="26"/>
    </row>
    <row r="128">
      <c r="A128" s="26"/>
      <c r="C128" s="26"/>
      <c r="D128" s="27"/>
      <c r="E128" s="26"/>
      <c r="F128" s="26"/>
    </row>
    <row r="129">
      <c r="A129" s="26"/>
      <c r="C129" s="26"/>
      <c r="D129" s="27"/>
      <c r="E129" s="26"/>
      <c r="F129" s="26"/>
    </row>
    <row r="130">
      <c r="A130" s="26"/>
      <c r="C130" s="26"/>
      <c r="D130" s="27"/>
      <c r="E130" s="26"/>
      <c r="F130" s="26"/>
    </row>
    <row r="131">
      <c r="A131" s="26"/>
      <c r="C131" s="26"/>
      <c r="D131" s="27"/>
      <c r="E131" s="26"/>
      <c r="F131" s="26"/>
    </row>
    <row r="132">
      <c r="A132" s="26"/>
      <c r="C132" s="26"/>
      <c r="D132" s="27"/>
      <c r="E132" s="26"/>
      <c r="F132" s="26"/>
    </row>
    <row r="133">
      <c r="A133" s="26"/>
      <c r="C133" s="26"/>
      <c r="D133" s="27"/>
      <c r="E133" s="26"/>
      <c r="F133" s="26"/>
    </row>
    <row r="134">
      <c r="A134" s="26"/>
      <c r="C134" s="26"/>
      <c r="D134" s="27"/>
      <c r="E134" s="26"/>
      <c r="F134" s="26"/>
    </row>
    <row r="135">
      <c r="A135" s="26"/>
      <c r="C135" s="26"/>
      <c r="D135" s="27"/>
      <c r="E135" s="26"/>
      <c r="F135" s="26"/>
    </row>
    <row r="136">
      <c r="A136" s="26"/>
      <c r="C136" s="26"/>
      <c r="D136" s="27"/>
      <c r="E136" s="26"/>
      <c r="F136" s="26"/>
    </row>
    <row r="137">
      <c r="A137" s="26"/>
      <c r="C137" s="26"/>
      <c r="D137" s="27"/>
      <c r="E137" s="26"/>
      <c r="F137" s="26"/>
    </row>
    <row r="138">
      <c r="A138" s="26"/>
      <c r="C138" s="26"/>
      <c r="D138" s="27"/>
      <c r="E138" s="26"/>
      <c r="F138" s="26"/>
    </row>
    <row r="139">
      <c r="A139" s="26"/>
      <c r="C139" s="26"/>
      <c r="D139" s="27"/>
      <c r="E139" s="26"/>
      <c r="F139" s="26"/>
    </row>
    <row r="140">
      <c r="A140" s="26"/>
      <c r="C140" s="26"/>
      <c r="D140" s="27"/>
      <c r="E140" s="26"/>
      <c r="F140" s="26"/>
    </row>
    <row r="141">
      <c r="A141" s="26"/>
      <c r="C141" s="26"/>
      <c r="D141" s="27"/>
      <c r="E141" s="26"/>
      <c r="F141" s="26"/>
    </row>
    <row r="142">
      <c r="A142" s="26"/>
      <c r="C142" s="26"/>
      <c r="D142" s="27"/>
      <c r="E142" s="26"/>
      <c r="F142" s="26"/>
    </row>
    <row r="143">
      <c r="A143" s="26"/>
      <c r="C143" s="26"/>
      <c r="D143" s="27"/>
      <c r="E143" s="26"/>
      <c r="F143" s="26"/>
    </row>
    <row r="144">
      <c r="A144" s="26"/>
      <c r="C144" s="26"/>
      <c r="D144" s="27"/>
      <c r="E144" s="26"/>
      <c r="F144" s="26"/>
    </row>
    <row r="145">
      <c r="A145" s="26"/>
      <c r="C145" s="26"/>
      <c r="D145" s="27"/>
      <c r="E145" s="26"/>
      <c r="F145" s="26"/>
    </row>
    <row r="146">
      <c r="A146" s="26"/>
      <c r="C146" s="26"/>
      <c r="D146" s="27"/>
      <c r="E146" s="26"/>
      <c r="F146" s="26"/>
    </row>
    <row r="147">
      <c r="A147" s="26"/>
      <c r="C147" s="26"/>
      <c r="D147" s="27"/>
      <c r="E147" s="26"/>
      <c r="F147" s="26"/>
    </row>
    <row r="148">
      <c r="A148" s="26"/>
      <c r="C148" s="26"/>
      <c r="D148" s="27"/>
      <c r="E148" s="26"/>
      <c r="F148" s="26"/>
    </row>
    <row r="149">
      <c r="A149" s="26"/>
      <c r="C149" s="26"/>
      <c r="D149" s="27"/>
      <c r="E149" s="26"/>
      <c r="F149" s="26"/>
    </row>
    <row r="150">
      <c r="A150" s="26"/>
      <c r="C150" s="26"/>
      <c r="D150" s="27"/>
      <c r="E150" s="26"/>
      <c r="F150" s="26"/>
    </row>
    <row r="151">
      <c r="A151" s="26"/>
      <c r="C151" s="26"/>
      <c r="D151" s="27"/>
      <c r="E151" s="26"/>
      <c r="F151" s="26"/>
    </row>
    <row r="152">
      <c r="A152" s="26"/>
      <c r="C152" s="26"/>
      <c r="D152" s="27"/>
      <c r="E152" s="26"/>
      <c r="F152" s="26"/>
    </row>
    <row r="153">
      <c r="A153" s="26"/>
      <c r="C153" s="26"/>
      <c r="D153" s="27"/>
      <c r="E153" s="26"/>
      <c r="F153" s="26"/>
    </row>
    <row r="154">
      <c r="A154" s="26"/>
      <c r="C154" s="26"/>
      <c r="D154" s="27"/>
      <c r="E154" s="26"/>
      <c r="F154" s="26"/>
    </row>
    <row r="155">
      <c r="A155" s="26"/>
      <c r="C155" s="26"/>
      <c r="D155" s="27"/>
      <c r="E155" s="26"/>
      <c r="F155" s="26"/>
    </row>
    <row r="156">
      <c r="A156" s="26"/>
      <c r="C156" s="26"/>
      <c r="D156" s="27"/>
      <c r="E156" s="26"/>
      <c r="F156" s="26"/>
    </row>
    <row r="157">
      <c r="A157" s="26"/>
      <c r="C157" s="26"/>
      <c r="D157" s="27"/>
      <c r="E157" s="26"/>
      <c r="F157" s="26"/>
    </row>
    <row r="158">
      <c r="A158" s="26"/>
      <c r="C158" s="26"/>
      <c r="D158" s="27"/>
      <c r="E158" s="26"/>
      <c r="F158" s="26"/>
    </row>
    <row r="159">
      <c r="A159" s="26"/>
      <c r="C159" s="26"/>
      <c r="D159" s="27"/>
      <c r="E159" s="26"/>
      <c r="F159" s="26"/>
    </row>
  </sheetData>
  <hyperlinks>
    <hyperlink r:id="rId2" ref="G31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hidden="1" min="2" max="2" width="9.13"/>
    <col customWidth="1" min="3" max="11" width="3.88"/>
    <col hidden="1" min="12" max="12" width="12.63"/>
    <col customWidth="1" min="13" max="13" width="1.25"/>
    <col customWidth="1" min="14" max="14" width="23.38"/>
    <col customWidth="1" min="15" max="15" width="11.0"/>
    <col customWidth="1" min="16" max="16" width="22.0"/>
  </cols>
  <sheetData>
    <row r="1">
      <c r="A1" s="28" t="s">
        <v>177</v>
      </c>
      <c r="B1" s="28" t="s">
        <v>178</v>
      </c>
      <c r="C1" s="29" t="s">
        <v>14</v>
      </c>
      <c r="D1" s="29" t="s">
        <v>9</v>
      </c>
      <c r="E1" s="29" t="s">
        <v>67</v>
      </c>
      <c r="F1" s="29" t="s">
        <v>25</v>
      </c>
      <c r="G1" s="29" t="s">
        <v>179</v>
      </c>
      <c r="H1" s="29" t="s">
        <v>78</v>
      </c>
      <c r="I1" s="30" t="s">
        <v>22</v>
      </c>
      <c r="J1" s="30" t="s">
        <v>180</v>
      </c>
      <c r="K1" s="28" t="s">
        <v>178</v>
      </c>
      <c r="L1" s="31" t="str">
        <f t="shared" ref="L1:L10" si="1">Popularity!N1</f>
        <v>#REF!</v>
      </c>
      <c r="M1" s="32"/>
      <c r="N1" s="33" t="s">
        <v>181</v>
      </c>
      <c r="O1" s="34" t="s">
        <v>182</v>
      </c>
      <c r="P1" s="34" t="s">
        <v>183</v>
      </c>
      <c r="Q1" s="34" t="s">
        <v>184</v>
      </c>
      <c r="R1" s="33" t="s">
        <v>185</v>
      </c>
      <c r="S1" s="32"/>
      <c r="T1" s="32"/>
      <c r="U1" s="32"/>
      <c r="V1" s="32"/>
      <c r="W1" s="32"/>
      <c r="X1" s="32"/>
      <c r="Y1" s="32"/>
      <c r="Z1" s="32"/>
    </row>
    <row r="2">
      <c r="A2" s="14" t="s">
        <v>6</v>
      </c>
      <c r="B2" s="35">
        <f t="shared" ref="B2:B10" si="2">countif(#REF!,A2)</f>
        <v>0</v>
      </c>
      <c r="C2" s="36">
        <f>COUNTIFS('Student list'!$A$2:$A$171,$A2,'Student list'!$E$2:$E$171,C$1)</f>
        <v>3</v>
      </c>
      <c r="D2" s="36">
        <f>COUNTIFS('Student list'!$A$2:$A$171,$A2,'Student list'!$E$2:$E$171,D$1)</f>
        <v>1</v>
      </c>
      <c r="E2" s="36">
        <f>COUNTIFS('Student list'!$A$2:$A$171,$A2,'Student list'!$E$2:$E$171,E$1)</f>
        <v>0</v>
      </c>
      <c r="F2" s="36">
        <f>COUNTIFS('Student list'!$A$2:$A$171,$A2,'Student list'!$E$2:$E$171,F$1)</f>
        <v>1</v>
      </c>
      <c r="G2" s="36">
        <f>COUNTIFS('Student list'!$A$2:$A$171,$A2,'Student list'!$E$2:$E$171,G$1)</f>
        <v>0</v>
      </c>
      <c r="H2" s="36">
        <f>COUNTIFS('Student list'!$A$2:$A$171,$A2,'Student list'!$E$2:$E$171,H$1)</f>
        <v>0</v>
      </c>
      <c r="I2" s="36">
        <f>COUNTIFS('Student list'!$A$2:$A$171,$A2,'Student list'!$E$2:$E$171,I$1)</f>
        <v>1</v>
      </c>
      <c r="J2" s="36">
        <f t="shared" ref="J2:J10" si="3">if(C2&gt;=1,1,0)+if(D2&gt;=1,1,0)+if(E2&gt;=1,1,0)+if(F2&gt;=1,1,0)+if(G2&gt;=1,1,0)+if(H2&gt;=1,1,0)+if(I2&gt;=1,1,0)</f>
        <v>4</v>
      </c>
      <c r="K2" s="37">
        <f t="shared" ref="K2:K11" si="4">sum(C2:I2)</f>
        <v>6</v>
      </c>
      <c r="L2" s="26" t="str">
        <f t="shared" si="1"/>
        <v>#REF!</v>
      </c>
      <c r="N2" s="14" t="s">
        <v>186</v>
      </c>
      <c r="O2" s="14" t="s">
        <v>187</v>
      </c>
      <c r="P2" s="38" t="s">
        <v>188</v>
      </c>
      <c r="Q2" s="39">
        <v>0.5520833333333334</v>
      </c>
      <c r="R2" s="14" t="s">
        <v>189</v>
      </c>
    </row>
    <row r="3">
      <c r="A3" s="40" t="s">
        <v>28</v>
      </c>
      <c r="B3" s="35">
        <f t="shared" si="2"/>
        <v>0</v>
      </c>
      <c r="C3" s="36">
        <f>COUNTIFS('Student list'!$A$2:$A$171,$A3,'Student list'!$E$2:$E$171,C$1)</f>
        <v>2</v>
      </c>
      <c r="D3" s="36">
        <f>COUNTIFS('Student list'!$A$2:$A$171,$A3,'Student list'!$E$2:$E$171,D$1)</f>
        <v>1</v>
      </c>
      <c r="E3" s="36">
        <f>COUNTIFS('Student list'!$A$2:$A$171,$A3,'Student list'!$E$2:$E$171,E$1)</f>
        <v>0</v>
      </c>
      <c r="F3" s="36">
        <f>COUNTIFS('Student list'!$A$2:$A$171,$A3,'Student list'!$E$2:$E$171,F$1)</f>
        <v>1</v>
      </c>
      <c r="G3" s="36">
        <f>COUNTIFS('Student list'!$A$2:$A$171,$A3,'Student list'!$E$2:$E$171,G$1)</f>
        <v>0</v>
      </c>
      <c r="H3" s="36">
        <f>COUNTIFS('Student list'!$A$2:$A$171,$A3,'Student list'!$E$2:$E$171,H$1)</f>
        <v>0</v>
      </c>
      <c r="I3" s="36">
        <f>COUNTIFS('Student list'!$A$2:$A$171,$A3,'Student list'!$E$2:$E$171,I$1)</f>
        <v>1</v>
      </c>
      <c r="J3" s="36">
        <f t="shared" si="3"/>
        <v>4</v>
      </c>
      <c r="K3" s="41">
        <f t="shared" si="4"/>
        <v>5</v>
      </c>
      <c r="L3" s="26" t="str">
        <f t="shared" si="1"/>
        <v>#REF!</v>
      </c>
      <c r="N3" s="14" t="s">
        <v>186</v>
      </c>
      <c r="O3" s="14" t="s">
        <v>190</v>
      </c>
      <c r="P3" s="42" t="s">
        <v>191</v>
      </c>
      <c r="Q3" s="39">
        <v>0.5625</v>
      </c>
      <c r="R3" s="14" t="s">
        <v>192</v>
      </c>
    </row>
    <row r="4">
      <c r="A4" s="43" t="s">
        <v>44</v>
      </c>
      <c r="B4" s="35">
        <f t="shared" si="2"/>
        <v>0</v>
      </c>
      <c r="C4" s="36">
        <f>COUNTIFS('Student list'!$A$2:$A$171,$A4,'Student list'!$E$2:$E$171,C$1)</f>
        <v>5</v>
      </c>
      <c r="D4" s="36">
        <f>COUNTIFS('Student list'!$A$2:$A$171,$A4,'Student list'!$E$2:$E$171,D$1)</f>
        <v>0</v>
      </c>
      <c r="E4" s="36">
        <f>COUNTIFS('Student list'!$A$2:$A$171,$A4,'Student list'!$E$2:$E$171,E$1)</f>
        <v>0</v>
      </c>
      <c r="F4" s="36">
        <f>COUNTIFS('Student list'!$A$2:$A$171,$A4,'Student list'!$E$2:$E$171,F$1)</f>
        <v>1</v>
      </c>
      <c r="G4" s="36">
        <f>COUNTIFS('Student list'!$A$2:$A$171,$A4,'Student list'!$E$2:$E$171,G$1)</f>
        <v>0</v>
      </c>
      <c r="H4" s="36">
        <f>COUNTIFS('Student list'!$A$2:$A$171,$A4,'Student list'!$E$2:$E$171,H$1)</f>
        <v>0</v>
      </c>
      <c r="I4" s="36">
        <f>COUNTIFS('Student list'!$A$2:$A$171,$A4,'Student list'!$E$2:$E$171,I$1)</f>
        <v>0</v>
      </c>
      <c r="J4" s="36">
        <f t="shared" si="3"/>
        <v>2</v>
      </c>
      <c r="K4" s="41">
        <f t="shared" si="4"/>
        <v>6</v>
      </c>
      <c r="L4" s="26" t="str">
        <f t="shared" si="1"/>
        <v>#REF!</v>
      </c>
      <c r="N4" s="14" t="s">
        <v>193</v>
      </c>
      <c r="O4" s="14" t="s">
        <v>187</v>
      </c>
      <c r="P4" s="42" t="s">
        <v>194</v>
      </c>
      <c r="Q4" s="39">
        <v>0.5729166666666666</v>
      </c>
      <c r="R4" s="14" t="s">
        <v>195</v>
      </c>
    </row>
    <row r="5">
      <c r="A5" s="43" t="s">
        <v>60</v>
      </c>
      <c r="B5" s="35">
        <f t="shared" si="2"/>
        <v>0</v>
      </c>
      <c r="C5" s="36">
        <f>COUNTIFS('Student list'!$A$2:$A$171,$A5,'Student list'!$E$2:$E$171,C$1)</f>
        <v>1</v>
      </c>
      <c r="D5" s="36">
        <f>COUNTIFS('Student list'!$A$2:$A$171,$A5,'Student list'!$E$2:$E$171,D$1)</f>
        <v>1</v>
      </c>
      <c r="E5" s="36">
        <f>COUNTIFS('Student list'!$A$2:$A$171,$A5,'Student list'!$E$2:$E$171,E$1)</f>
        <v>3</v>
      </c>
      <c r="F5" s="36">
        <f>COUNTIFS('Student list'!$A$2:$A$171,$A5,'Student list'!$E$2:$E$171,F$1)</f>
        <v>0</v>
      </c>
      <c r="G5" s="36">
        <f>COUNTIFS('Student list'!$A$2:$A$171,$A5,'Student list'!$E$2:$E$171,G$1)</f>
        <v>0</v>
      </c>
      <c r="H5" s="36">
        <f>COUNTIFS('Student list'!$A$2:$A$171,$A5,'Student list'!$E$2:$E$171,H$1)</f>
        <v>1</v>
      </c>
      <c r="I5" s="36">
        <f>COUNTIFS('Student list'!$A$2:$A$171,$A5,'Student list'!$E$2:$E$171,I$1)</f>
        <v>1</v>
      </c>
      <c r="J5" s="36">
        <f t="shared" si="3"/>
        <v>5</v>
      </c>
      <c r="K5" s="41">
        <f t="shared" si="4"/>
        <v>7</v>
      </c>
      <c r="L5" s="26" t="str">
        <f t="shared" si="1"/>
        <v>#REF!</v>
      </c>
      <c r="N5" s="14" t="s">
        <v>193</v>
      </c>
      <c r="O5" s="14" t="s">
        <v>196</v>
      </c>
      <c r="P5" s="44" t="s">
        <v>197</v>
      </c>
      <c r="Q5" s="39">
        <v>0.59375</v>
      </c>
      <c r="R5" s="14" t="s">
        <v>198</v>
      </c>
    </row>
    <row r="6">
      <c r="A6" s="43" t="s">
        <v>84</v>
      </c>
      <c r="B6" s="35">
        <f t="shared" si="2"/>
        <v>0</v>
      </c>
      <c r="C6" s="36">
        <f>COUNTIFS('Student list'!$A$2:$A$171,$A6,'Student list'!$E$2:$E$171,C$1)</f>
        <v>2</v>
      </c>
      <c r="D6" s="36">
        <f>COUNTIFS('Student list'!$A$2:$A$171,$A6,'Student list'!$E$2:$E$171,D$1)</f>
        <v>1</v>
      </c>
      <c r="E6" s="36">
        <f>COUNTIFS('Student list'!$A$2:$A$171,$A6,'Student list'!$E$2:$E$171,E$1)</f>
        <v>0</v>
      </c>
      <c r="F6" s="36">
        <f>COUNTIFS('Student list'!$A$2:$A$171,$A6,'Student list'!$E$2:$E$171,F$1)</f>
        <v>3</v>
      </c>
      <c r="G6" s="36">
        <f>COUNTIFS('Student list'!$A$2:$A$171,$A6,'Student list'!$E$2:$E$171,G$1)</f>
        <v>0</v>
      </c>
      <c r="H6" s="36">
        <f>COUNTIFS('Student list'!$A$2:$A$171,$A6,'Student list'!$E$2:$E$171,H$1)</f>
        <v>0</v>
      </c>
      <c r="I6" s="36">
        <f>COUNTIFS('Student list'!$A$2:$A$171,$A6,'Student list'!$E$2:$E$171,I$1)</f>
        <v>0</v>
      </c>
      <c r="J6" s="36">
        <f t="shared" si="3"/>
        <v>3</v>
      </c>
      <c r="K6" s="41">
        <f t="shared" si="4"/>
        <v>6</v>
      </c>
      <c r="L6" s="26" t="str">
        <f t="shared" si="1"/>
        <v>#REF!</v>
      </c>
      <c r="N6" s="14" t="s">
        <v>186</v>
      </c>
      <c r="O6" s="14" t="s">
        <v>190</v>
      </c>
      <c r="P6" s="42" t="s">
        <v>199</v>
      </c>
      <c r="Q6" s="39">
        <v>0.6041666666666666</v>
      </c>
      <c r="R6" s="14" t="s">
        <v>200</v>
      </c>
    </row>
    <row r="7">
      <c r="A7" s="43" t="s">
        <v>100</v>
      </c>
      <c r="B7" s="35">
        <f t="shared" si="2"/>
        <v>0</v>
      </c>
      <c r="C7" s="36">
        <f>COUNTIFS('Student list'!$A$2:$A$171,$A7,'Student list'!$E$2:$E$171,C$1)</f>
        <v>3</v>
      </c>
      <c r="D7" s="36">
        <f>COUNTIFS('Student list'!$A$2:$A$171,$A7,'Student list'!$E$2:$E$171,D$1)</f>
        <v>0</v>
      </c>
      <c r="E7" s="36">
        <f>COUNTIFS('Student list'!$A$2:$A$171,$A7,'Student list'!$E$2:$E$171,E$1)</f>
        <v>0</v>
      </c>
      <c r="F7" s="36">
        <f>COUNTIFS('Student list'!$A$2:$A$171,$A7,'Student list'!$E$2:$E$171,F$1)</f>
        <v>2</v>
      </c>
      <c r="G7" s="36">
        <f>COUNTIFS('Student list'!$A$2:$A$171,$A7,'Student list'!$E$2:$E$171,G$1)</f>
        <v>0</v>
      </c>
      <c r="H7" s="36">
        <f>COUNTIFS('Student list'!$A$2:$A$171,$A7,'Student list'!$E$2:$E$171,H$1)</f>
        <v>0</v>
      </c>
      <c r="I7" s="36">
        <f>COUNTIFS('Student list'!$A$2:$A$171,$A7,'Student list'!$E$2:$E$171,I$1)</f>
        <v>0</v>
      </c>
      <c r="J7" s="36">
        <f t="shared" si="3"/>
        <v>2</v>
      </c>
      <c r="K7" s="41">
        <f t="shared" si="4"/>
        <v>5</v>
      </c>
      <c r="L7" s="26" t="str">
        <f t="shared" si="1"/>
        <v>#REF!</v>
      </c>
      <c r="N7" s="14" t="s">
        <v>201</v>
      </c>
      <c r="O7" s="14" t="s">
        <v>187</v>
      </c>
      <c r="P7" s="42" t="s">
        <v>202</v>
      </c>
      <c r="Q7" s="39">
        <v>0.6145833333333334</v>
      </c>
      <c r="R7" s="14" t="s">
        <v>203</v>
      </c>
    </row>
    <row r="8">
      <c r="A8" s="43" t="s">
        <v>113</v>
      </c>
      <c r="B8" s="35">
        <f t="shared" si="2"/>
        <v>0</v>
      </c>
      <c r="C8" s="36">
        <f>COUNTIFS('Student list'!$A$2:$A$171,$A8,'Student list'!$E$2:$E$171,C$1)</f>
        <v>2</v>
      </c>
      <c r="D8" s="36">
        <f>COUNTIFS('Student list'!$A$2:$A$171,$A8,'Student list'!$E$2:$E$171,D$1)</f>
        <v>1</v>
      </c>
      <c r="E8" s="36">
        <f>COUNTIFS('Student list'!$A$2:$A$171,$A8,'Student list'!$E$2:$E$171,E$1)</f>
        <v>0</v>
      </c>
      <c r="F8" s="36">
        <f>COUNTIFS('Student list'!$A$2:$A$171,$A8,'Student list'!$E$2:$E$171,F$1)</f>
        <v>1</v>
      </c>
      <c r="G8" s="36">
        <f>COUNTIFS('Student list'!$A$2:$A$171,$A8,'Student list'!$E$2:$E$171,G$1)</f>
        <v>0</v>
      </c>
      <c r="H8" s="36">
        <f>COUNTIFS('Student list'!$A$2:$A$171,$A8,'Student list'!$E$2:$E$171,H$1)</f>
        <v>1</v>
      </c>
      <c r="I8" s="36">
        <f>COUNTIFS('Student list'!$A$2:$A$171,$A8,'Student list'!$E$2:$E$171,I$1)</f>
        <v>1</v>
      </c>
      <c r="J8" s="36">
        <f t="shared" si="3"/>
        <v>5</v>
      </c>
      <c r="K8" s="41">
        <f t="shared" si="4"/>
        <v>6</v>
      </c>
      <c r="L8" s="26" t="str">
        <f t="shared" si="1"/>
        <v>#REF!</v>
      </c>
      <c r="N8" s="14" t="s">
        <v>204</v>
      </c>
      <c r="O8" s="14" t="s">
        <v>190</v>
      </c>
      <c r="P8" s="42" t="s">
        <v>205</v>
      </c>
      <c r="Q8" s="39">
        <v>0.6354166666666666</v>
      </c>
      <c r="R8" s="14" t="s">
        <v>206</v>
      </c>
    </row>
    <row r="9">
      <c r="A9" s="43" t="s">
        <v>130</v>
      </c>
      <c r="B9" s="35">
        <f t="shared" si="2"/>
        <v>0</v>
      </c>
      <c r="C9" s="36">
        <f>COUNTIFS('Student list'!$A$2:$A$171,$A9,'Student list'!$E$2:$E$171,C$1)</f>
        <v>4</v>
      </c>
      <c r="D9" s="36">
        <f>COUNTIFS('Student list'!$A$2:$A$171,$A9,'Student list'!$E$2:$E$171,D$1)</f>
        <v>1</v>
      </c>
      <c r="E9" s="36">
        <f>COUNTIFS('Student list'!$A$2:$A$171,$A9,'Student list'!$E$2:$E$171,E$1)</f>
        <v>0</v>
      </c>
      <c r="F9" s="36">
        <f>COUNTIFS('Student list'!$A$2:$A$171,$A9,'Student list'!$E$2:$E$171,F$1)</f>
        <v>1</v>
      </c>
      <c r="G9" s="36">
        <f>COUNTIFS('Student list'!$A$2:$A$171,$A9,'Student list'!$E$2:$E$171,G$1)</f>
        <v>0</v>
      </c>
      <c r="H9" s="36">
        <f>COUNTIFS('Student list'!$A$2:$A$171,$A9,'Student list'!$E$2:$E$171,H$1)</f>
        <v>1</v>
      </c>
      <c r="I9" s="36">
        <f>COUNTIFS('Student list'!$A$2:$A$171,$A9,'Student list'!$E$2:$E$171,I$1)</f>
        <v>0</v>
      </c>
      <c r="J9" s="36">
        <f t="shared" si="3"/>
        <v>4</v>
      </c>
      <c r="K9" s="41">
        <f t="shared" si="4"/>
        <v>7</v>
      </c>
      <c r="L9" s="26" t="str">
        <f t="shared" si="1"/>
        <v>#REF!</v>
      </c>
      <c r="N9" s="14" t="s">
        <v>204</v>
      </c>
      <c r="O9" s="14" t="s">
        <v>190</v>
      </c>
      <c r="P9" s="42" t="s">
        <v>207</v>
      </c>
      <c r="Q9" s="39">
        <v>0.6458333333333334</v>
      </c>
      <c r="R9" s="14" t="s">
        <v>208</v>
      </c>
    </row>
    <row r="10">
      <c r="A10" s="43" t="s">
        <v>150</v>
      </c>
      <c r="B10" s="35">
        <f t="shared" si="2"/>
        <v>0</v>
      </c>
      <c r="C10" s="36">
        <f>COUNTIFS('Student list'!$A$2:$A$171,$A10,'Student list'!$E$2:$E$171,C$1)</f>
        <v>1</v>
      </c>
      <c r="D10" s="36">
        <f>COUNTIFS('Student list'!$A$2:$A$171,$A10,'Student list'!$E$2:$E$171,D$1)</f>
        <v>0</v>
      </c>
      <c r="E10" s="36">
        <f>COUNTIFS('Student list'!$A$2:$A$171,$A10,'Student list'!$E$2:$E$171,E$1)</f>
        <v>3</v>
      </c>
      <c r="F10" s="36">
        <f>COUNTIFS('Student list'!$A$2:$A$171,$A10,'Student list'!$E$2:$E$171,F$1)</f>
        <v>1</v>
      </c>
      <c r="G10" s="36">
        <f>COUNTIFS('Student list'!$A$2:$A$171,$A10,'Student list'!$E$2:$E$171,G$1)</f>
        <v>0</v>
      </c>
      <c r="H10" s="36">
        <f>COUNTIFS('Student list'!$A$2:$A$171,$A10,'Student list'!$E$2:$E$171,H$1)</f>
        <v>0</v>
      </c>
      <c r="I10" s="36">
        <f>COUNTIFS('Student list'!$A$2:$A$171,$A10,'Student list'!$E$2:$E$171,I$1)</f>
        <v>2</v>
      </c>
      <c r="J10" s="36">
        <f t="shared" si="3"/>
        <v>4</v>
      </c>
      <c r="K10" s="41">
        <f t="shared" si="4"/>
        <v>7</v>
      </c>
      <c r="L10" s="26" t="str">
        <f t="shared" si="1"/>
        <v>#REF!</v>
      </c>
      <c r="N10" s="14" t="s">
        <v>209</v>
      </c>
      <c r="O10" s="14" t="s">
        <v>196</v>
      </c>
      <c r="P10" s="45"/>
      <c r="Q10" s="39">
        <v>0.65625</v>
      </c>
      <c r="R10" s="14" t="s">
        <v>210</v>
      </c>
    </row>
    <row r="11">
      <c r="A11" s="46" t="s">
        <v>211</v>
      </c>
      <c r="B11" s="36">
        <f t="shared" ref="B11:I11" si="5">sum(B2:B10)</f>
        <v>0</v>
      </c>
      <c r="C11" s="36">
        <f t="shared" si="5"/>
        <v>23</v>
      </c>
      <c r="D11" s="36">
        <f t="shared" si="5"/>
        <v>6</v>
      </c>
      <c r="E11" s="36">
        <f t="shared" si="5"/>
        <v>6</v>
      </c>
      <c r="F11" s="36">
        <f t="shared" si="5"/>
        <v>11</v>
      </c>
      <c r="G11" s="36">
        <f t="shared" si="5"/>
        <v>0</v>
      </c>
      <c r="H11" s="36">
        <f t="shared" si="5"/>
        <v>3</v>
      </c>
      <c r="I11" s="36">
        <f t="shared" si="5"/>
        <v>6</v>
      </c>
      <c r="J11" s="36"/>
      <c r="K11" s="41">
        <f t="shared" si="4"/>
        <v>55</v>
      </c>
      <c r="P11" s="45"/>
      <c r="R11" s="14"/>
    </row>
    <row r="12">
      <c r="K12" s="47"/>
      <c r="P12" s="45"/>
    </row>
    <row r="13" hidden="1">
      <c r="A13" s="14" t="s">
        <v>212</v>
      </c>
      <c r="C13" s="48" t="str">
        <f>Popularity!J18-K11</f>
        <v>#REF!</v>
      </c>
      <c r="K13" s="47"/>
      <c r="P13" s="45"/>
    </row>
    <row r="14" hidden="1">
      <c r="A14" s="14" t="s">
        <v>213</v>
      </c>
      <c r="B14" s="48" t="str">
        <f t="shared" ref="B14:C14" si="6">AVERAGE(#REF!)</f>
        <v>#REF!</v>
      </c>
      <c r="C14" s="49" t="str">
        <f t="shared" si="6"/>
        <v>#REF!</v>
      </c>
      <c r="K14" s="47"/>
      <c r="P14" s="45"/>
    </row>
    <row r="15" hidden="1">
      <c r="A15" s="16" t="s">
        <v>214</v>
      </c>
      <c r="B15" s="50"/>
      <c r="C15" s="51">
        <f>(D2+D4+D6+D8+D9+F3+F6+F7+F8+F9+E5+E10)/(D11+F11+E11)</f>
        <v>0.7826086957</v>
      </c>
      <c r="D15" s="50"/>
      <c r="E15" s="50"/>
      <c r="F15" s="50"/>
      <c r="G15" s="50"/>
      <c r="H15" s="50"/>
      <c r="I15" s="50"/>
      <c r="K15" s="47"/>
      <c r="P15" s="45"/>
    </row>
    <row r="16" hidden="1">
      <c r="A16" s="16" t="s">
        <v>215</v>
      </c>
      <c r="B16" s="50" t="str">
        <f>if(B11&gt;0, averageif($I2:$I10,"&gt;0",$I2:$I10),"")</f>
        <v/>
      </c>
      <c r="C16" s="36">
        <f>countif($J2:$J10,"=1")</f>
        <v>0</v>
      </c>
      <c r="D16" s="50"/>
      <c r="E16" s="50"/>
      <c r="F16" s="50"/>
      <c r="G16" s="50"/>
      <c r="H16" s="50"/>
      <c r="I16" s="50"/>
      <c r="K16" s="47"/>
      <c r="P16" s="45"/>
    </row>
    <row r="17" hidden="1">
      <c r="A17" s="14" t="s">
        <v>216</v>
      </c>
      <c r="C17" s="52">
        <f>counta(A2:A10)-countifs(D2:D10,"&lt;=0",F2:F10,"&lt;=0",G2:G10,"&lt;=0")</f>
        <v>9</v>
      </c>
      <c r="K17" s="47"/>
      <c r="P17" s="45"/>
    </row>
    <row r="18" hidden="1">
      <c r="A18" s="14" t="s">
        <v>217</v>
      </c>
      <c r="B18" s="48">
        <f>COUNTif(B2:B10,"&gt;0")</f>
        <v>0</v>
      </c>
      <c r="C18" s="52">
        <f>countif(K2:K10,"&gt;0")</f>
        <v>9</v>
      </c>
      <c r="K18" s="47"/>
      <c r="P18" s="45"/>
    </row>
    <row r="19" hidden="1">
      <c r="A19" s="14" t="s">
        <v>218</v>
      </c>
      <c r="C19" s="36">
        <f>COUNTIFS(#REF!,"&gt;6")</f>
        <v>0</v>
      </c>
      <c r="H19" s="52"/>
      <c r="K19" s="47"/>
      <c r="P19" s="45"/>
    </row>
    <row r="20" hidden="1">
      <c r="A20" s="14" t="s">
        <v>219</v>
      </c>
      <c r="C20" s="36">
        <f>countifs(K2:K10,"&lt;4",K2:K10,"&gt;0")</f>
        <v>0</v>
      </c>
      <c r="H20" s="52"/>
      <c r="K20" s="47"/>
      <c r="P20" s="45"/>
    </row>
    <row r="21">
      <c r="H21" s="52"/>
      <c r="K21" s="47"/>
      <c r="P21" s="45"/>
    </row>
    <row r="22">
      <c r="H22" s="52"/>
      <c r="K22" s="47"/>
      <c r="P22" s="45"/>
    </row>
    <row r="23">
      <c r="H23" s="52"/>
      <c r="K23" s="47"/>
      <c r="P23" s="45"/>
    </row>
    <row r="24">
      <c r="H24" s="52"/>
      <c r="K24" s="47"/>
      <c r="P24" s="45"/>
    </row>
    <row r="25">
      <c r="H25" s="52"/>
      <c r="K25" s="47"/>
      <c r="P25" s="45"/>
    </row>
    <row r="26">
      <c r="H26" s="52"/>
      <c r="K26" s="47"/>
      <c r="P26" s="45"/>
    </row>
    <row r="27">
      <c r="H27" s="52"/>
      <c r="K27" s="47"/>
      <c r="P27" s="45"/>
    </row>
    <row r="28">
      <c r="H28" s="52"/>
      <c r="K28" s="47"/>
      <c r="P28" s="45"/>
    </row>
    <row r="29">
      <c r="H29" s="52"/>
      <c r="K29" s="47"/>
      <c r="P29" s="45"/>
    </row>
    <row r="30">
      <c r="H30" s="52"/>
      <c r="K30" s="47"/>
      <c r="P30" s="45"/>
    </row>
    <row r="31">
      <c r="H31" s="52"/>
      <c r="K31" s="47"/>
      <c r="P31" s="45"/>
    </row>
    <row r="32">
      <c r="H32" s="52"/>
      <c r="K32" s="47"/>
      <c r="P32" s="45"/>
    </row>
    <row r="33">
      <c r="H33" s="52"/>
      <c r="K33" s="47"/>
      <c r="P33" s="45"/>
    </row>
    <row r="34">
      <c r="H34" s="52"/>
      <c r="K34" s="47"/>
      <c r="P34" s="45"/>
    </row>
    <row r="35">
      <c r="H35" s="52"/>
      <c r="K35" s="47"/>
      <c r="P35" s="45"/>
    </row>
    <row r="36">
      <c r="H36" s="52"/>
      <c r="K36" s="47"/>
      <c r="P36" s="45"/>
    </row>
    <row r="37">
      <c r="H37" s="52"/>
      <c r="K37" s="47"/>
      <c r="P37" s="45"/>
    </row>
    <row r="38">
      <c r="H38" s="52"/>
      <c r="K38" s="47"/>
      <c r="P38" s="45"/>
    </row>
    <row r="39">
      <c r="H39" s="52"/>
      <c r="K39" s="47"/>
      <c r="P39" s="45"/>
    </row>
    <row r="40">
      <c r="H40" s="52"/>
      <c r="K40" s="47"/>
      <c r="P40" s="45"/>
    </row>
    <row r="41">
      <c r="H41" s="52"/>
      <c r="K41" s="47"/>
      <c r="P41" s="45"/>
    </row>
    <row r="42">
      <c r="H42" s="52"/>
      <c r="K42" s="47"/>
      <c r="P42" s="45"/>
    </row>
    <row r="43">
      <c r="H43" s="52"/>
      <c r="K43" s="47"/>
      <c r="P43" s="45"/>
    </row>
    <row r="44">
      <c r="H44" s="52"/>
      <c r="K44" s="47"/>
      <c r="P44" s="45"/>
    </row>
    <row r="45">
      <c r="H45" s="52"/>
      <c r="K45" s="47"/>
      <c r="P45" s="45"/>
    </row>
    <row r="46">
      <c r="H46" s="52"/>
      <c r="K46" s="47"/>
      <c r="P46" s="45"/>
    </row>
    <row r="47">
      <c r="H47" s="52"/>
      <c r="K47" s="47"/>
      <c r="P47" s="45"/>
    </row>
    <row r="48">
      <c r="H48" s="52"/>
      <c r="K48" s="47"/>
      <c r="P48" s="45"/>
    </row>
    <row r="49">
      <c r="H49" s="52"/>
      <c r="K49" s="47"/>
      <c r="P49" s="45"/>
    </row>
    <row r="50">
      <c r="H50" s="52"/>
      <c r="K50" s="47"/>
      <c r="P50" s="45"/>
    </row>
    <row r="51">
      <c r="H51" s="52"/>
      <c r="K51" s="47"/>
      <c r="P51" s="45"/>
    </row>
    <row r="52">
      <c r="H52" s="52"/>
      <c r="K52" s="47"/>
      <c r="P52" s="45"/>
    </row>
    <row r="53">
      <c r="H53" s="52"/>
      <c r="K53" s="47"/>
      <c r="P53" s="45"/>
    </row>
    <row r="54">
      <c r="H54" s="52"/>
      <c r="K54" s="47"/>
      <c r="P54" s="45"/>
    </row>
    <row r="55">
      <c r="H55" s="52"/>
      <c r="K55" s="47"/>
      <c r="P55" s="45"/>
    </row>
    <row r="56">
      <c r="H56" s="52"/>
      <c r="K56" s="47"/>
      <c r="P56" s="45"/>
    </row>
    <row r="57">
      <c r="H57" s="52"/>
      <c r="K57" s="47"/>
      <c r="P57" s="45"/>
    </row>
    <row r="58">
      <c r="H58" s="52"/>
      <c r="K58" s="47"/>
      <c r="P58" s="45"/>
    </row>
    <row r="59">
      <c r="H59" s="52"/>
      <c r="K59" s="47"/>
      <c r="P59" s="45"/>
    </row>
    <row r="60">
      <c r="H60" s="52"/>
      <c r="K60" s="47"/>
      <c r="P60" s="45"/>
    </row>
    <row r="61">
      <c r="H61" s="52"/>
      <c r="K61" s="47"/>
      <c r="P61" s="45"/>
    </row>
    <row r="62">
      <c r="H62" s="52"/>
      <c r="K62" s="47"/>
      <c r="P62" s="45"/>
    </row>
    <row r="63">
      <c r="H63" s="52"/>
      <c r="K63" s="47"/>
      <c r="P63" s="45"/>
    </row>
    <row r="64">
      <c r="H64" s="52"/>
      <c r="K64" s="47"/>
      <c r="P64" s="45"/>
    </row>
    <row r="65">
      <c r="H65" s="52"/>
      <c r="K65" s="47"/>
      <c r="P65" s="45"/>
    </row>
    <row r="66">
      <c r="H66" s="52"/>
      <c r="K66" s="47"/>
      <c r="P66" s="45"/>
    </row>
    <row r="67">
      <c r="H67" s="52"/>
      <c r="K67" s="47"/>
      <c r="P67" s="45"/>
    </row>
    <row r="68">
      <c r="H68" s="52"/>
      <c r="K68" s="47"/>
      <c r="P68" s="45"/>
    </row>
    <row r="69">
      <c r="H69" s="52"/>
      <c r="K69" s="47"/>
      <c r="P69" s="45"/>
    </row>
    <row r="70">
      <c r="H70" s="52"/>
      <c r="K70" s="47"/>
      <c r="P70" s="45"/>
    </row>
    <row r="71">
      <c r="H71" s="52"/>
      <c r="K71" s="47"/>
      <c r="P71" s="45"/>
    </row>
    <row r="72">
      <c r="H72" s="52"/>
      <c r="K72" s="47"/>
      <c r="P72" s="45"/>
    </row>
    <row r="73">
      <c r="H73" s="52"/>
      <c r="K73" s="47"/>
      <c r="P73" s="45"/>
    </row>
    <row r="74">
      <c r="H74" s="52"/>
      <c r="K74" s="47"/>
      <c r="P74" s="45"/>
    </row>
    <row r="75">
      <c r="H75" s="52"/>
      <c r="K75" s="47"/>
      <c r="P75" s="45"/>
    </row>
    <row r="76">
      <c r="H76" s="52"/>
      <c r="K76" s="47"/>
      <c r="P76" s="45"/>
    </row>
    <row r="77">
      <c r="H77" s="52"/>
      <c r="K77" s="47"/>
      <c r="P77" s="45"/>
    </row>
    <row r="78">
      <c r="H78" s="52"/>
      <c r="K78" s="47"/>
      <c r="P78" s="45"/>
    </row>
    <row r="79">
      <c r="H79" s="52"/>
      <c r="K79" s="47"/>
      <c r="P79" s="45"/>
    </row>
    <row r="80">
      <c r="H80" s="52"/>
      <c r="K80" s="47"/>
      <c r="P80" s="45"/>
    </row>
    <row r="81">
      <c r="H81" s="52"/>
      <c r="K81" s="47"/>
      <c r="P81" s="45"/>
    </row>
    <row r="82">
      <c r="H82" s="52"/>
      <c r="K82" s="47"/>
      <c r="P82" s="45"/>
    </row>
    <row r="83">
      <c r="H83" s="52"/>
      <c r="K83" s="47"/>
      <c r="P83" s="45"/>
    </row>
    <row r="84">
      <c r="H84" s="52"/>
      <c r="K84" s="47"/>
      <c r="P84" s="45"/>
    </row>
    <row r="85">
      <c r="H85" s="52"/>
      <c r="K85" s="47"/>
      <c r="P85" s="45"/>
    </row>
    <row r="86">
      <c r="H86" s="52"/>
      <c r="K86" s="47"/>
      <c r="P86" s="45"/>
    </row>
    <row r="87">
      <c r="H87" s="52"/>
      <c r="K87" s="47"/>
      <c r="P87" s="45"/>
    </row>
    <row r="88">
      <c r="H88" s="52"/>
      <c r="K88" s="47"/>
      <c r="P88" s="45"/>
    </row>
    <row r="89">
      <c r="H89" s="52"/>
      <c r="K89" s="47"/>
      <c r="P89" s="45"/>
    </row>
    <row r="90">
      <c r="H90" s="52"/>
      <c r="K90" s="47"/>
      <c r="P90" s="45"/>
    </row>
    <row r="91">
      <c r="H91" s="52"/>
      <c r="K91" s="47"/>
      <c r="P91" s="45"/>
    </row>
    <row r="92">
      <c r="H92" s="52"/>
      <c r="K92" s="47"/>
      <c r="P92" s="45"/>
    </row>
    <row r="93">
      <c r="H93" s="52"/>
      <c r="K93" s="47"/>
      <c r="P93" s="45"/>
    </row>
    <row r="94">
      <c r="H94" s="52"/>
      <c r="K94" s="47"/>
      <c r="P94" s="45"/>
    </row>
    <row r="95">
      <c r="H95" s="52"/>
      <c r="K95" s="47"/>
      <c r="P95" s="45"/>
    </row>
    <row r="96">
      <c r="H96" s="52"/>
      <c r="K96" s="47"/>
      <c r="P96" s="45"/>
    </row>
    <row r="97">
      <c r="H97" s="52"/>
      <c r="K97" s="47"/>
      <c r="P97" s="45"/>
    </row>
    <row r="98">
      <c r="H98" s="52"/>
      <c r="K98" s="47"/>
      <c r="P98" s="45"/>
    </row>
    <row r="99">
      <c r="H99" s="52"/>
      <c r="K99" s="47"/>
      <c r="P99" s="45"/>
    </row>
    <row r="100">
      <c r="H100" s="52"/>
      <c r="K100" s="47"/>
      <c r="P100" s="45"/>
    </row>
    <row r="101">
      <c r="H101" s="52"/>
      <c r="K101" s="47"/>
      <c r="P101" s="45"/>
    </row>
    <row r="102">
      <c r="H102" s="52"/>
      <c r="K102" s="47"/>
      <c r="P102" s="45"/>
    </row>
    <row r="103">
      <c r="H103" s="52"/>
      <c r="K103" s="47"/>
      <c r="P103" s="45"/>
    </row>
    <row r="104">
      <c r="H104" s="52"/>
      <c r="K104" s="47"/>
      <c r="P104" s="45"/>
    </row>
    <row r="105">
      <c r="H105" s="52"/>
      <c r="K105" s="47"/>
      <c r="P105" s="45"/>
    </row>
    <row r="106">
      <c r="H106" s="52"/>
      <c r="K106" s="47"/>
      <c r="P106" s="45"/>
    </row>
    <row r="107">
      <c r="H107" s="52"/>
      <c r="K107" s="47"/>
      <c r="P107" s="45"/>
    </row>
    <row r="108">
      <c r="H108" s="52"/>
      <c r="K108" s="47"/>
      <c r="P108" s="45"/>
    </row>
    <row r="109">
      <c r="H109" s="52"/>
      <c r="K109" s="47"/>
      <c r="P109" s="45"/>
    </row>
    <row r="110">
      <c r="H110" s="52"/>
      <c r="K110" s="47"/>
      <c r="P110" s="45"/>
    </row>
    <row r="111">
      <c r="H111" s="52"/>
      <c r="K111" s="47"/>
      <c r="P111" s="45"/>
    </row>
    <row r="112">
      <c r="H112" s="52"/>
      <c r="K112" s="47"/>
      <c r="P112" s="45"/>
    </row>
    <row r="113">
      <c r="H113" s="52"/>
      <c r="K113" s="47"/>
      <c r="P113" s="45"/>
    </row>
    <row r="114">
      <c r="H114" s="52"/>
      <c r="K114" s="47"/>
      <c r="P114" s="45"/>
    </row>
    <row r="115">
      <c r="H115" s="52"/>
      <c r="K115" s="47"/>
      <c r="P115" s="45"/>
    </row>
    <row r="116">
      <c r="H116" s="52"/>
      <c r="K116" s="47"/>
      <c r="P116" s="45"/>
    </row>
    <row r="117">
      <c r="H117" s="52"/>
      <c r="K117" s="47"/>
      <c r="P117" s="45"/>
    </row>
    <row r="118">
      <c r="H118" s="52"/>
      <c r="K118" s="47"/>
      <c r="P118" s="45"/>
    </row>
    <row r="119">
      <c r="H119" s="52"/>
      <c r="K119" s="47"/>
      <c r="P119" s="45"/>
    </row>
    <row r="120">
      <c r="H120" s="52"/>
      <c r="K120" s="47"/>
      <c r="P120" s="45"/>
    </row>
    <row r="121">
      <c r="H121" s="52"/>
      <c r="K121" s="47"/>
      <c r="P121" s="45"/>
    </row>
    <row r="122">
      <c r="H122" s="52"/>
      <c r="K122" s="47"/>
      <c r="P122" s="45"/>
    </row>
    <row r="123">
      <c r="H123" s="52"/>
      <c r="K123" s="47"/>
      <c r="P123" s="45"/>
    </row>
    <row r="124">
      <c r="H124" s="52"/>
      <c r="K124" s="47"/>
      <c r="P124" s="45"/>
    </row>
    <row r="125">
      <c r="H125" s="52"/>
      <c r="K125" s="47"/>
      <c r="P125" s="45"/>
    </row>
    <row r="126">
      <c r="H126" s="52"/>
      <c r="K126" s="47"/>
      <c r="P126" s="45"/>
    </row>
    <row r="127">
      <c r="H127" s="52"/>
      <c r="K127" s="47"/>
      <c r="P127" s="45"/>
    </row>
    <row r="128">
      <c r="H128" s="52"/>
      <c r="K128" s="47"/>
      <c r="P128" s="45"/>
    </row>
    <row r="129">
      <c r="H129" s="52"/>
      <c r="K129" s="47"/>
      <c r="P129" s="45"/>
    </row>
    <row r="130">
      <c r="H130" s="52"/>
      <c r="K130" s="47"/>
      <c r="P130" s="45"/>
    </row>
    <row r="131">
      <c r="H131" s="52"/>
      <c r="K131" s="47"/>
      <c r="P131" s="45"/>
    </row>
    <row r="132">
      <c r="H132" s="52"/>
      <c r="K132" s="47"/>
      <c r="P132" s="45"/>
    </row>
    <row r="133">
      <c r="H133" s="52"/>
      <c r="K133" s="47"/>
      <c r="P133" s="45"/>
    </row>
    <row r="134">
      <c r="H134" s="52"/>
      <c r="K134" s="47"/>
      <c r="P134" s="45"/>
    </row>
    <row r="135">
      <c r="H135" s="52"/>
      <c r="K135" s="47"/>
      <c r="P135" s="45"/>
    </row>
    <row r="136">
      <c r="H136" s="52"/>
      <c r="K136" s="47"/>
      <c r="P136" s="45"/>
    </row>
    <row r="137">
      <c r="H137" s="52"/>
      <c r="K137" s="47"/>
      <c r="P137" s="45"/>
    </row>
    <row r="138">
      <c r="H138" s="52"/>
      <c r="K138" s="47"/>
      <c r="P138" s="45"/>
    </row>
    <row r="139">
      <c r="H139" s="52"/>
      <c r="K139" s="47"/>
      <c r="P139" s="45"/>
    </row>
    <row r="140">
      <c r="H140" s="52"/>
      <c r="K140" s="47"/>
      <c r="P140" s="45"/>
    </row>
    <row r="141">
      <c r="H141" s="52"/>
      <c r="K141" s="47"/>
      <c r="P141" s="45"/>
    </row>
    <row r="142">
      <c r="H142" s="52"/>
      <c r="K142" s="47"/>
      <c r="P142" s="45"/>
    </row>
    <row r="143">
      <c r="H143" s="52"/>
      <c r="K143" s="47"/>
      <c r="P143" s="45"/>
    </row>
    <row r="144">
      <c r="H144" s="52"/>
      <c r="K144" s="47"/>
      <c r="P144" s="45"/>
    </row>
    <row r="145">
      <c r="H145" s="52"/>
      <c r="K145" s="47"/>
      <c r="P145" s="45"/>
    </row>
    <row r="146">
      <c r="H146" s="52"/>
      <c r="K146" s="47"/>
      <c r="P146" s="45"/>
    </row>
    <row r="147">
      <c r="H147" s="52"/>
      <c r="K147" s="47"/>
      <c r="P147" s="45"/>
    </row>
    <row r="148">
      <c r="H148" s="52"/>
      <c r="K148" s="47"/>
      <c r="P148" s="45"/>
    </row>
    <row r="149">
      <c r="H149" s="52"/>
      <c r="K149" s="47"/>
      <c r="P149" s="45"/>
    </row>
    <row r="150">
      <c r="H150" s="52"/>
      <c r="K150" s="47"/>
      <c r="P150" s="45"/>
    </row>
    <row r="151">
      <c r="H151" s="52"/>
      <c r="K151" s="47"/>
      <c r="P151" s="45"/>
    </row>
    <row r="152">
      <c r="H152" s="52"/>
      <c r="K152" s="47"/>
      <c r="P152" s="45"/>
    </row>
    <row r="153">
      <c r="H153" s="52"/>
      <c r="K153" s="47"/>
      <c r="P153" s="45"/>
    </row>
    <row r="154">
      <c r="H154" s="52"/>
      <c r="K154" s="47"/>
      <c r="P154" s="45"/>
    </row>
    <row r="155">
      <c r="H155" s="52"/>
      <c r="K155" s="47"/>
      <c r="P155" s="45"/>
    </row>
    <row r="156">
      <c r="H156" s="52"/>
      <c r="K156" s="47"/>
      <c r="P156" s="45"/>
    </row>
    <row r="157">
      <c r="H157" s="52"/>
      <c r="K157" s="47"/>
      <c r="P157" s="45"/>
    </row>
    <row r="158">
      <c r="H158" s="52"/>
      <c r="K158" s="47"/>
      <c r="P158" s="45"/>
    </row>
    <row r="159">
      <c r="H159" s="52"/>
      <c r="K159" s="47"/>
      <c r="P159" s="45"/>
    </row>
    <row r="160">
      <c r="H160" s="52"/>
      <c r="K160" s="47"/>
      <c r="P160" s="45"/>
    </row>
    <row r="161">
      <c r="H161" s="52"/>
      <c r="K161" s="47"/>
      <c r="P161" s="45"/>
    </row>
    <row r="162">
      <c r="H162" s="52"/>
      <c r="K162" s="47"/>
      <c r="P162" s="45"/>
    </row>
    <row r="163">
      <c r="H163" s="52"/>
      <c r="K163" s="47"/>
      <c r="P163" s="45"/>
    </row>
    <row r="164">
      <c r="H164" s="52"/>
      <c r="K164" s="47"/>
      <c r="P164" s="45"/>
    </row>
    <row r="165">
      <c r="H165" s="52"/>
      <c r="K165" s="47"/>
      <c r="P165" s="45"/>
    </row>
    <row r="166">
      <c r="H166" s="52"/>
      <c r="K166" s="47"/>
      <c r="P166" s="45"/>
    </row>
    <row r="167">
      <c r="H167" s="52"/>
      <c r="K167" s="47"/>
      <c r="P167" s="45"/>
    </row>
    <row r="168">
      <c r="H168" s="52"/>
      <c r="K168" s="47"/>
      <c r="P168" s="45"/>
    </row>
    <row r="169">
      <c r="H169" s="52"/>
      <c r="K169" s="47"/>
      <c r="P169" s="45"/>
    </row>
    <row r="170">
      <c r="H170" s="52"/>
      <c r="K170" s="47"/>
      <c r="P170" s="45"/>
    </row>
    <row r="171">
      <c r="H171" s="52"/>
      <c r="K171" s="47"/>
      <c r="P171" s="45"/>
    </row>
    <row r="172">
      <c r="H172" s="52"/>
      <c r="K172" s="47"/>
      <c r="P172" s="45"/>
    </row>
    <row r="173">
      <c r="H173" s="52"/>
      <c r="K173" s="47"/>
      <c r="P173" s="45"/>
    </row>
    <row r="174">
      <c r="H174" s="52"/>
      <c r="K174" s="47"/>
      <c r="P174" s="45"/>
    </row>
    <row r="175">
      <c r="H175" s="52"/>
      <c r="K175" s="47"/>
      <c r="P175" s="45"/>
    </row>
    <row r="176">
      <c r="H176" s="52"/>
      <c r="K176" s="47"/>
      <c r="P176" s="45"/>
    </row>
    <row r="177">
      <c r="H177" s="52"/>
      <c r="K177" s="47"/>
      <c r="P177" s="45"/>
    </row>
    <row r="178">
      <c r="H178" s="52"/>
      <c r="K178" s="47"/>
      <c r="P178" s="45"/>
    </row>
    <row r="179">
      <c r="H179" s="52"/>
      <c r="K179" s="47"/>
      <c r="P179" s="45"/>
    </row>
    <row r="180">
      <c r="H180" s="52"/>
      <c r="K180" s="47"/>
      <c r="P180" s="45"/>
    </row>
    <row r="181">
      <c r="H181" s="52"/>
      <c r="K181" s="47"/>
      <c r="P181" s="45"/>
    </row>
    <row r="182">
      <c r="H182" s="52"/>
      <c r="K182" s="47"/>
      <c r="P182" s="45"/>
    </row>
    <row r="183">
      <c r="H183" s="52"/>
      <c r="K183" s="47"/>
      <c r="P183" s="45"/>
    </row>
    <row r="184">
      <c r="H184" s="52"/>
      <c r="K184" s="47"/>
      <c r="P184" s="45"/>
    </row>
    <row r="185">
      <c r="H185" s="52"/>
      <c r="K185" s="47"/>
      <c r="P185" s="45"/>
    </row>
    <row r="186">
      <c r="H186" s="52"/>
      <c r="K186" s="47"/>
      <c r="P186" s="45"/>
    </row>
    <row r="187">
      <c r="H187" s="52"/>
      <c r="K187" s="47"/>
      <c r="P187" s="45"/>
    </row>
    <row r="188">
      <c r="H188" s="52"/>
      <c r="K188" s="47"/>
      <c r="P188" s="45"/>
    </row>
    <row r="189">
      <c r="H189" s="52"/>
      <c r="K189" s="47"/>
      <c r="P189" s="45"/>
    </row>
    <row r="190">
      <c r="H190" s="52"/>
      <c r="K190" s="47"/>
      <c r="P190" s="45"/>
    </row>
    <row r="191">
      <c r="H191" s="52"/>
      <c r="K191" s="47"/>
      <c r="P191" s="45"/>
    </row>
    <row r="192">
      <c r="H192" s="52"/>
      <c r="K192" s="47"/>
      <c r="P192" s="45"/>
    </row>
    <row r="193">
      <c r="H193" s="52"/>
      <c r="K193" s="47"/>
      <c r="P193" s="45"/>
    </row>
    <row r="194">
      <c r="H194" s="52"/>
      <c r="K194" s="47"/>
      <c r="P194" s="45"/>
    </row>
    <row r="195">
      <c r="H195" s="52"/>
      <c r="K195" s="47"/>
      <c r="P195" s="45"/>
    </row>
    <row r="196">
      <c r="H196" s="52"/>
      <c r="K196" s="47"/>
      <c r="P196" s="45"/>
    </row>
    <row r="197">
      <c r="H197" s="52"/>
      <c r="K197" s="47"/>
      <c r="P197" s="45"/>
    </row>
    <row r="198">
      <c r="H198" s="52"/>
      <c r="K198" s="47"/>
      <c r="P198" s="45"/>
    </row>
    <row r="199">
      <c r="H199" s="52"/>
      <c r="K199" s="47"/>
      <c r="P199" s="45"/>
    </row>
    <row r="200">
      <c r="H200" s="52"/>
      <c r="K200" s="47"/>
      <c r="P200" s="45"/>
    </row>
    <row r="201">
      <c r="H201" s="52"/>
      <c r="K201" s="47"/>
      <c r="P201" s="45"/>
    </row>
    <row r="202">
      <c r="H202" s="52"/>
      <c r="K202" s="47"/>
      <c r="P202" s="45"/>
    </row>
    <row r="203">
      <c r="H203" s="52"/>
      <c r="K203" s="47"/>
      <c r="P203" s="45"/>
    </row>
    <row r="204">
      <c r="H204" s="52"/>
      <c r="K204" s="47"/>
      <c r="P204" s="45"/>
    </row>
    <row r="205">
      <c r="H205" s="52"/>
      <c r="K205" s="47"/>
      <c r="P205" s="45"/>
    </row>
    <row r="206">
      <c r="H206" s="52"/>
      <c r="K206" s="47"/>
      <c r="P206" s="45"/>
    </row>
    <row r="207">
      <c r="H207" s="52"/>
      <c r="K207" s="47"/>
      <c r="P207" s="45"/>
    </row>
    <row r="208">
      <c r="H208" s="52"/>
      <c r="K208" s="47"/>
      <c r="P208" s="45"/>
    </row>
    <row r="209">
      <c r="H209" s="52"/>
      <c r="K209" s="47"/>
      <c r="P209" s="45"/>
    </row>
    <row r="210">
      <c r="H210" s="52"/>
      <c r="K210" s="47"/>
      <c r="P210" s="45"/>
    </row>
    <row r="211">
      <c r="H211" s="52"/>
      <c r="K211" s="47"/>
      <c r="P211" s="45"/>
    </row>
    <row r="212">
      <c r="H212" s="52"/>
      <c r="K212" s="47"/>
      <c r="P212" s="45"/>
    </row>
    <row r="213">
      <c r="H213" s="52"/>
      <c r="K213" s="47"/>
      <c r="P213" s="45"/>
    </row>
    <row r="214">
      <c r="H214" s="52"/>
      <c r="K214" s="47"/>
      <c r="P214" s="45"/>
    </row>
    <row r="215">
      <c r="H215" s="52"/>
      <c r="K215" s="47"/>
      <c r="P215" s="45"/>
    </row>
    <row r="216">
      <c r="H216" s="52"/>
      <c r="K216" s="47"/>
      <c r="P216" s="45"/>
    </row>
    <row r="217">
      <c r="H217" s="52"/>
      <c r="K217" s="47"/>
      <c r="P217" s="45"/>
    </row>
    <row r="218">
      <c r="H218" s="52"/>
      <c r="K218" s="47"/>
      <c r="P218" s="45"/>
    </row>
    <row r="219">
      <c r="H219" s="52"/>
      <c r="K219" s="47"/>
      <c r="P219" s="45"/>
    </row>
    <row r="220">
      <c r="H220" s="52"/>
      <c r="K220" s="47"/>
      <c r="P220" s="45"/>
    </row>
    <row r="221">
      <c r="H221" s="52"/>
      <c r="K221" s="47"/>
      <c r="P221" s="45"/>
    </row>
    <row r="222">
      <c r="H222" s="52"/>
      <c r="K222" s="47"/>
      <c r="P222" s="45"/>
    </row>
    <row r="223">
      <c r="H223" s="52"/>
      <c r="K223" s="47"/>
      <c r="P223" s="45"/>
    </row>
    <row r="224">
      <c r="H224" s="52"/>
      <c r="K224" s="47"/>
      <c r="P224" s="45"/>
    </row>
    <row r="225">
      <c r="H225" s="52"/>
      <c r="K225" s="47"/>
      <c r="P225" s="45"/>
    </row>
    <row r="226">
      <c r="H226" s="52"/>
      <c r="K226" s="47"/>
      <c r="P226" s="45"/>
    </row>
    <row r="227">
      <c r="H227" s="52"/>
      <c r="K227" s="47"/>
      <c r="P227" s="45"/>
    </row>
    <row r="228">
      <c r="H228" s="52"/>
      <c r="K228" s="47"/>
      <c r="P228" s="45"/>
    </row>
    <row r="229">
      <c r="H229" s="52"/>
      <c r="K229" s="47"/>
      <c r="P229" s="45"/>
    </row>
    <row r="230">
      <c r="H230" s="52"/>
      <c r="K230" s="47"/>
      <c r="P230" s="45"/>
    </row>
    <row r="231">
      <c r="H231" s="52"/>
      <c r="K231" s="47"/>
      <c r="P231" s="45"/>
    </row>
    <row r="232">
      <c r="H232" s="52"/>
      <c r="K232" s="47"/>
      <c r="P232" s="45"/>
    </row>
    <row r="233">
      <c r="H233" s="52"/>
      <c r="K233" s="47"/>
      <c r="P233" s="45"/>
    </row>
    <row r="234">
      <c r="H234" s="52"/>
      <c r="K234" s="47"/>
      <c r="P234" s="45"/>
    </row>
    <row r="235">
      <c r="H235" s="52"/>
      <c r="K235" s="47"/>
      <c r="P235" s="45"/>
    </row>
    <row r="236">
      <c r="H236" s="52"/>
      <c r="K236" s="47"/>
      <c r="P236" s="45"/>
    </row>
    <row r="237">
      <c r="H237" s="52"/>
      <c r="K237" s="47"/>
      <c r="P237" s="45"/>
    </row>
    <row r="238">
      <c r="H238" s="52"/>
      <c r="K238" s="47"/>
      <c r="P238" s="45"/>
    </row>
    <row r="239">
      <c r="H239" s="52"/>
      <c r="K239" s="47"/>
      <c r="P239" s="45"/>
    </row>
    <row r="240">
      <c r="H240" s="52"/>
      <c r="K240" s="47"/>
      <c r="P240" s="45"/>
    </row>
    <row r="241">
      <c r="H241" s="52"/>
      <c r="K241" s="47"/>
      <c r="P241" s="45"/>
    </row>
    <row r="242">
      <c r="H242" s="52"/>
      <c r="K242" s="47"/>
      <c r="P242" s="45"/>
    </row>
    <row r="243">
      <c r="H243" s="52"/>
      <c r="K243" s="47"/>
      <c r="P243" s="45"/>
    </row>
    <row r="244">
      <c r="H244" s="52"/>
      <c r="K244" s="47"/>
      <c r="P244" s="45"/>
    </row>
    <row r="245">
      <c r="H245" s="52"/>
      <c r="K245" s="47"/>
      <c r="P245" s="45"/>
    </row>
    <row r="246">
      <c r="H246" s="52"/>
      <c r="K246" s="47"/>
      <c r="P246" s="45"/>
    </row>
    <row r="247">
      <c r="H247" s="52"/>
      <c r="K247" s="47"/>
      <c r="P247" s="45"/>
    </row>
    <row r="248">
      <c r="H248" s="52"/>
      <c r="K248" s="47"/>
      <c r="P248" s="45"/>
    </row>
    <row r="249">
      <c r="H249" s="52"/>
      <c r="K249" s="47"/>
      <c r="P249" s="45"/>
    </row>
    <row r="250">
      <c r="H250" s="52"/>
      <c r="K250" s="47"/>
      <c r="P250" s="45"/>
    </row>
    <row r="251">
      <c r="H251" s="52"/>
      <c r="K251" s="47"/>
      <c r="P251" s="45"/>
    </row>
    <row r="252">
      <c r="H252" s="52"/>
      <c r="K252" s="47"/>
      <c r="P252" s="45"/>
    </row>
    <row r="253">
      <c r="H253" s="52"/>
      <c r="K253" s="47"/>
      <c r="P253" s="45"/>
    </row>
    <row r="254">
      <c r="H254" s="52"/>
      <c r="K254" s="47"/>
      <c r="P254" s="45"/>
    </row>
    <row r="255">
      <c r="H255" s="52"/>
      <c r="K255" s="47"/>
      <c r="P255" s="45"/>
    </row>
    <row r="256">
      <c r="H256" s="52"/>
      <c r="K256" s="47"/>
      <c r="P256" s="45"/>
    </row>
    <row r="257">
      <c r="H257" s="52"/>
      <c r="K257" s="47"/>
      <c r="P257" s="45"/>
    </row>
    <row r="258">
      <c r="H258" s="52"/>
      <c r="K258" s="47"/>
      <c r="P258" s="45"/>
    </row>
    <row r="259">
      <c r="H259" s="52"/>
      <c r="K259" s="47"/>
      <c r="P259" s="45"/>
    </row>
    <row r="260">
      <c r="H260" s="52"/>
      <c r="K260" s="47"/>
      <c r="P260" s="45"/>
    </row>
    <row r="261">
      <c r="H261" s="52"/>
      <c r="K261" s="47"/>
      <c r="P261" s="45"/>
    </row>
    <row r="262">
      <c r="H262" s="52"/>
      <c r="K262" s="47"/>
      <c r="P262" s="45"/>
    </row>
    <row r="263">
      <c r="H263" s="52"/>
      <c r="K263" s="47"/>
      <c r="P263" s="45"/>
    </row>
    <row r="264">
      <c r="H264" s="52"/>
      <c r="K264" s="47"/>
      <c r="P264" s="45"/>
    </row>
    <row r="265">
      <c r="H265" s="52"/>
      <c r="K265" s="47"/>
      <c r="P265" s="45"/>
    </row>
    <row r="266">
      <c r="H266" s="52"/>
      <c r="K266" s="47"/>
      <c r="P266" s="45"/>
    </row>
    <row r="267">
      <c r="H267" s="52"/>
      <c r="K267" s="47"/>
      <c r="P267" s="45"/>
    </row>
    <row r="268">
      <c r="H268" s="52"/>
      <c r="K268" s="47"/>
      <c r="P268" s="45"/>
    </row>
    <row r="269">
      <c r="H269" s="52"/>
      <c r="K269" s="47"/>
      <c r="P269" s="45"/>
    </row>
    <row r="270">
      <c r="H270" s="52"/>
      <c r="K270" s="47"/>
      <c r="P270" s="45"/>
    </row>
    <row r="271">
      <c r="H271" s="52"/>
      <c r="K271" s="47"/>
      <c r="P271" s="45"/>
    </row>
    <row r="272">
      <c r="H272" s="52"/>
      <c r="K272" s="47"/>
      <c r="P272" s="45"/>
    </row>
    <row r="273">
      <c r="H273" s="52"/>
      <c r="K273" s="47"/>
      <c r="P273" s="45"/>
    </row>
    <row r="274">
      <c r="H274" s="52"/>
      <c r="K274" s="47"/>
      <c r="P274" s="45"/>
    </row>
    <row r="275">
      <c r="H275" s="52"/>
      <c r="K275" s="47"/>
      <c r="P275" s="45"/>
    </row>
    <row r="276">
      <c r="H276" s="52"/>
      <c r="K276" s="47"/>
      <c r="P276" s="45"/>
    </row>
    <row r="277">
      <c r="H277" s="52"/>
      <c r="K277" s="47"/>
      <c r="P277" s="45"/>
    </row>
    <row r="278">
      <c r="H278" s="52"/>
      <c r="K278" s="47"/>
      <c r="P278" s="45"/>
    </row>
    <row r="279">
      <c r="H279" s="52"/>
      <c r="K279" s="47"/>
      <c r="P279" s="45"/>
    </row>
    <row r="280">
      <c r="H280" s="52"/>
      <c r="K280" s="47"/>
      <c r="P280" s="45"/>
    </row>
    <row r="281">
      <c r="H281" s="52"/>
      <c r="K281" s="47"/>
      <c r="P281" s="45"/>
    </row>
    <row r="282">
      <c r="H282" s="52"/>
      <c r="K282" s="47"/>
      <c r="P282" s="45"/>
    </row>
    <row r="283">
      <c r="H283" s="52"/>
      <c r="K283" s="47"/>
      <c r="P283" s="45"/>
    </row>
    <row r="284">
      <c r="H284" s="52"/>
      <c r="K284" s="47"/>
      <c r="P284" s="45"/>
    </row>
    <row r="285">
      <c r="H285" s="52"/>
      <c r="K285" s="47"/>
      <c r="P285" s="45"/>
    </row>
    <row r="286">
      <c r="H286" s="52"/>
      <c r="K286" s="47"/>
      <c r="P286" s="45"/>
    </row>
    <row r="287">
      <c r="H287" s="52"/>
      <c r="K287" s="47"/>
      <c r="P287" s="45"/>
    </row>
    <row r="288">
      <c r="H288" s="52"/>
      <c r="K288" s="47"/>
      <c r="P288" s="45"/>
    </row>
    <row r="289">
      <c r="H289" s="52"/>
      <c r="K289" s="47"/>
      <c r="P289" s="45"/>
    </row>
    <row r="290">
      <c r="H290" s="52"/>
      <c r="K290" s="47"/>
      <c r="P290" s="45"/>
    </row>
    <row r="291">
      <c r="H291" s="52"/>
      <c r="K291" s="47"/>
      <c r="P291" s="45"/>
    </row>
    <row r="292">
      <c r="H292" s="52"/>
      <c r="K292" s="47"/>
      <c r="P292" s="45"/>
    </row>
    <row r="293">
      <c r="H293" s="52"/>
      <c r="K293" s="47"/>
      <c r="P293" s="45"/>
    </row>
    <row r="294">
      <c r="H294" s="52"/>
      <c r="K294" s="47"/>
      <c r="P294" s="45"/>
    </row>
    <row r="295">
      <c r="H295" s="52"/>
      <c r="K295" s="47"/>
      <c r="P295" s="45"/>
    </row>
    <row r="296">
      <c r="H296" s="52"/>
      <c r="K296" s="47"/>
      <c r="P296" s="45"/>
    </row>
    <row r="297">
      <c r="H297" s="52"/>
      <c r="K297" s="47"/>
      <c r="P297" s="45"/>
    </row>
    <row r="298">
      <c r="H298" s="52"/>
      <c r="K298" s="47"/>
      <c r="P298" s="45"/>
    </row>
    <row r="299">
      <c r="H299" s="52"/>
      <c r="K299" s="47"/>
      <c r="P299" s="45"/>
    </row>
    <row r="300">
      <c r="H300" s="52"/>
      <c r="K300" s="47"/>
      <c r="P300" s="45"/>
    </row>
    <row r="301">
      <c r="H301" s="52"/>
      <c r="K301" s="47"/>
      <c r="P301" s="45"/>
    </row>
    <row r="302">
      <c r="H302" s="52"/>
      <c r="K302" s="47"/>
      <c r="P302" s="45"/>
    </row>
    <row r="303">
      <c r="H303" s="52"/>
      <c r="K303" s="47"/>
      <c r="P303" s="45"/>
    </row>
    <row r="304">
      <c r="H304" s="52"/>
      <c r="K304" s="47"/>
      <c r="P304" s="45"/>
    </row>
    <row r="305">
      <c r="H305" s="52"/>
      <c r="K305" s="47"/>
      <c r="P305" s="45"/>
    </row>
    <row r="306">
      <c r="H306" s="52"/>
      <c r="K306" s="47"/>
      <c r="P306" s="45"/>
    </row>
    <row r="307">
      <c r="H307" s="52"/>
      <c r="K307" s="47"/>
      <c r="P307" s="45"/>
    </row>
    <row r="308">
      <c r="H308" s="52"/>
      <c r="K308" s="47"/>
      <c r="P308" s="45"/>
    </row>
    <row r="309">
      <c r="H309" s="52"/>
      <c r="K309" s="47"/>
      <c r="P309" s="45"/>
    </row>
    <row r="310">
      <c r="H310" s="52"/>
      <c r="K310" s="47"/>
      <c r="P310" s="45"/>
    </row>
    <row r="311">
      <c r="H311" s="52"/>
      <c r="K311" s="47"/>
      <c r="P311" s="45"/>
    </row>
    <row r="312">
      <c r="H312" s="52"/>
      <c r="K312" s="47"/>
      <c r="P312" s="45"/>
    </row>
    <row r="313">
      <c r="H313" s="52"/>
      <c r="K313" s="47"/>
      <c r="P313" s="45"/>
    </row>
    <row r="314">
      <c r="H314" s="52"/>
      <c r="K314" s="47"/>
      <c r="P314" s="45"/>
    </row>
    <row r="315">
      <c r="H315" s="52"/>
      <c r="K315" s="47"/>
      <c r="P315" s="45"/>
    </row>
    <row r="316">
      <c r="H316" s="52"/>
      <c r="K316" s="47"/>
      <c r="P316" s="45"/>
    </row>
    <row r="317">
      <c r="H317" s="52"/>
      <c r="K317" s="47"/>
      <c r="P317" s="45"/>
    </row>
    <row r="318">
      <c r="H318" s="52"/>
      <c r="K318" s="47"/>
      <c r="P318" s="45"/>
    </row>
    <row r="319">
      <c r="H319" s="52"/>
      <c r="K319" s="47"/>
      <c r="P319" s="45"/>
    </row>
    <row r="320">
      <c r="H320" s="52"/>
      <c r="K320" s="47"/>
      <c r="P320" s="45"/>
    </row>
    <row r="321">
      <c r="H321" s="52"/>
      <c r="K321" s="47"/>
      <c r="P321" s="45"/>
    </row>
    <row r="322">
      <c r="H322" s="52"/>
      <c r="K322" s="47"/>
      <c r="P322" s="45"/>
    </row>
    <row r="323">
      <c r="H323" s="52"/>
      <c r="K323" s="47"/>
      <c r="P323" s="45"/>
    </row>
    <row r="324">
      <c r="H324" s="52"/>
      <c r="K324" s="47"/>
      <c r="P324" s="45"/>
    </row>
    <row r="325">
      <c r="H325" s="52"/>
      <c r="K325" s="47"/>
      <c r="P325" s="45"/>
    </row>
    <row r="326">
      <c r="H326" s="52"/>
      <c r="K326" s="47"/>
      <c r="P326" s="45"/>
    </row>
    <row r="327">
      <c r="H327" s="52"/>
      <c r="K327" s="47"/>
      <c r="P327" s="45"/>
    </row>
    <row r="328">
      <c r="H328" s="52"/>
      <c r="K328" s="47"/>
      <c r="P328" s="45"/>
    </row>
    <row r="329">
      <c r="H329" s="52"/>
      <c r="K329" s="47"/>
      <c r="P329" s="45"/>
    </row>
    <row r="330">
      <c r="H330" s="52"/>
      <c r="K330" s="47"/>
      <c r="P330" s="45"/>
    </row>
    <row r="331">
      <c r="H331" s="52"/>
      <c r="K331" s="47"/>
      <c r="P331" s="45"/>
    </row>
    <row r="332">
      <c r="H332" s="52"/>
      <c r="K332" s="47"/>
      <c r="P332" s="45"/>
    </row>
    <row r="333">
      <c r="H333" s="52"/>
      <c r="K333" s="47"/>
      <c r="P333" s="45"/>
    </row>
    <row r="334">
      <c r="H334" s="52"/>
      <c r="K334" s="47"/>
      <c r="P334" s="45"/>
    </row>
    <row r="335">
      <c r="H335" s="52"/>
      <c r="K335" s="47"/>
      <c r="P335" s="45"/>
    </row>
    <row r="336">
      <c r="H336" s="52"/>
      <c r="K336" s="47"/>
      <c r="P336" s="45"/>
    </row>
    <row r="337">
      <c r="H337" s="52"/>
      <c r="K337" s="47"/>
      <c r="P337" s="45"/>
    </row>
    <row r="338">
      <c r="H338" s="52"/>
      <c r="K338" s="47"/>
      <c r="P338" s="45"/>
    </row>
    <row r="339">
      <c r="H339" s="52"/>
      <c r="K339" s="47"/>
      <c r="P339" s="45"/>
    </row>
    <row r="340">
      <c r="H340" s="52"/>
      <c r="K340" s="47"/>
      <c r="P340" s="45"/>
    </row>
    <row r="341">
      <c r="H341" s="52"/>
      <c r="K341" s="47"/>
      <c r="P341" s="45"/>
    </row>
    <row r="342">
      <c r="H342" s="52"/>
      <c r="K342" s="47"/>
      <c r="P342" s="45"/>
    </row>
    <row r="343">
      <c r="H343" s="52"/>
      <c r="K343" s="47"/>
      <c r="P343" s="45"/>
    </row>
    <row r="344">
      <c r="H344" s="52"/>
      <c r="K344" s="47"/>
      <c r="P344" s="45"/>
    </row>
    <row r="345">
      <c r="H345" s="52"/>
      <c r="K345" s="47"/>
      <c r="P345" s="45"/>
    </row>
    <row r="346">
      <c r="H346" s="52"/>
      <c r="K346" s="47"/>
      <c r="P346" s="45"/>
    </row>
    <row r="347">
      <c r="H347" s="52"/>
      <c r="K347" s="47"/>
      <c r="P347" s="45"/>
    </row>
    <row r="348">
      <c r="H348" s="52"/>
      <c r="K348" s="47"/>
      <c r="P348" s="45"/>
    </row>
    <row r="349">
      <c r="H349" s="52"/>
      <c r="K349" s="47"/>
      <c r="P349" s="45"/>
    </row>
    <row r="350">
      <c r="H350" s="52"/>
      <c r="K350" s="47"/>
      <c r="P350" s="45"/>
    </row>
    <row r="351">
      <c r="H351" s="52"/>
      <c r="K351" s="47"/>
      <c r="P351" s="45"/>
    </row>
    <row r="352">
      <c r="H352" s="52"/>
      <c r="K352" s="47"/>
      <c r="P352" s="45"/>
    </row>
    <row r="353">
      <c r="H353" s="52"/>
      <c r="K353" s="47"/>
      <c r="P353" s="45"/>
    </row>
    <row r="354">
      <c r="H354" s="52"/>
      <c r="K354" s="47"/>
      <c r="P354" s="45"/>
    </row>
    <row r="355">
      <c r="H355" s="52"/>
      <c r="K355" s="47"/>
      <c r="P355" s="45"/>
    </row>
    <row r="356">
      <c r="H356" s="52"/>
      <c r="K356" s="47"/>
      <c r="P356" s="45"/>
    </row>
    <row r="357">
      <c r="H357" s="52"/>
      <c r="K357" s="47"/>
      <c r="P357" s="45"/>
    </row>
    <row r="358">
      <c r="H358" s="52"/>
      <c r="K358" s="47"/>
      <c r="P358" s="45"/>
    </row>
    <row r="359">
      <c r="H359" s="52"/>
      <c r="K359" s="47"/>
      <c r="P359" s="45"/>
    </row>
    <row r="360">
      <c r="H360" s="52"/>
      <c r="K360" s="47"/>
      <c r="P360" s="45"/>
    </row>
    <row r="361">
      <c r="H361" s="52"/>
      <c r="K361" s="47"/>
      <c r="P361" s="45"/>
    </row>
    <row r="362">
      <c r="H362" s="52"/>
      <c r="K362" s="47"/>
      <c r="P362" s="45"/>
    </row>
    <row r="363">
      <c r="H363" s="52"/>
      <c r="K363" s="47"/>
      <c r="P363" s="45"/>
    </row>
    <row r="364">
      <c r="H364" s="52"/>
      <c r="K364" s="47"/>
      <c r="P364" s="45"/>
    </row>
    <row r="365">
      <c r="H365" s="52"/>
      <c r="K365" s="47"/>
      <c r="P365" s="45"/>
    </row>
    <row r="366">
      <c r="H366" s="52"/>
      <c r="K366" s="47"/>
      <c r="P366" s="45"/>
    </row>
    <row r="367">
      <c r="H367" s="52"/>
      <c r="K367" s="47"/>
      <c r="P367" s="45"/>
    </row>
    <row r="368">
      <c r="H368" s="52"/>
      <c r="K368" s="47"/>
      <c r="P368" s="45"/>
    </row>
    <row r="369">
      <c r="H369" s="52"/>
      <c r="K369" s="47"/>
      <c r="P369" s="45"/>
    </row>
    <row r="370">
      <c r="H370" s="52"/>
      <c r="K370" s="47"/>
      <c r="P370" s="45"/>
    </row>
    <row r="371">
      <c r="H371" s="52"/>
      <c r="K371" s="47"/>
      <c r="P371" s="45"/>
    </row>
    <row r="372">
      <c r="H372" s="52"/>
      <c r="K372" s="47"/>
      <c r="P372" s="45"/>
    </row>
    <row r="373">
      <c r="H373" s="52"/>
      <c r="K373" s="47"/>
      <c r="P373" s="45"/>
    </row>
    <row r="374">
      <c r="H374" s="52"/>
      <c r="K374" s="47"/>
      <c r="P374" s="45"/>
    </row>
    <row r="375">
      <c r="H375" s="52"/>
      <c r="K375" s="47"/>
      <c r="P375" s="45"/>
    </row>
    <row r="376">
      <c r="H376" s="52"/>
      <c r="K376" s="47"/>
      <c r="P376" s="45"/>
    </row>
    <row r="377">
      <c r="H377" s="52"/>
      <c r="K377" s="47"/>
      <c r="P377" s="45"/>
    </row>
    <row r="378">
      <c r="H378" s="52"/>
      <c r="K378" s="47"/>
      <c r="P378" s="45"/>
    </row>
    <row r="379">
      <c r="H379" s="52"/>
      <c r="K379" s="47"/>
      <c r="P379" s="45"/>
    </row>
    <row r="380">
      <c r="H380" s="52"/>
      <c r="K380" s="47"/>
      <c r="P380" s="45"/>
    </row>
    <row r="381">
      <c r="H381" s="52"/>
      <c r="K381" s="47"/>
      <c r="P381" s="45"/>
    </row>
    <row r="382">
      <c r="H382" s="52"/>
      <c r="K382" s="47"/>
      <c r="P382" s="45"/>
    </row>
    <row r="383">
      <c r="H383" s="52"/>
      <c r="K383" s="47"/>
      <c r="P383" s="45"/>
    </row>
    <row r="384">
      <c r="H384" s="52"/>
      <c r="K384" s="47"/>
      <c r="P384" s="45"/>
    </row>
    <row r="385">
      <c r="H385" s="52"/>
      <c r="K385" s="47"/>
      <c r="P385" s="45"/>
    </row>
    <row r="386">
      <c r="H386" s="52"/>
      <c r="K386" s="47"/>
      <c r="P386" s="45"/>
    </row>
    <row r="387">
      <c r="H387" s="52"/>
      <c r="K387" s="47"/>
      <c r="P387" s="45"/>
    </row>
    <row r="388">
      <c r="H388" s="52"/>
      <c r="K388" s="47"/>
      <c r="P388" s="45"/>
    </row>
    <row r="389">
      <c r="H389" s="52"/>
      <c r="K389" s="47"/>
      <c r="P389" s="45"/>
    </row>
    <row r="390">
      <c r="H390" s="52"/>
      <c r="K390" s="47"/>
      <c r="P390" s="45"/>
    </row>
    <row r="391">
      <c r="H391" s="52"/>
      <c r="K391" s="47"/>
      <c r="P391" s="45"/>
    </row>
    <row r="392">
      <c r="H392" s="52"/>
      <c r="K392" s="47"/>
      <c r="P392" s="45"/>
    </row>
    <row r="393">
      <c r="H393" s="52"/>
      <c r="K393" s="47"/>
      <c r="P393" s="45"/>
    </row>
    <row r="394">
      <c r="H394" s="52"/>
      <c r="K394" s="47"/>
      <c r="P394" s="45"/>
    </row>
    <row r="395">
      <c r="H395" s="52"/>
      <c r="K395" s="47"/>
      <c r="P395" s="45"/>
    </row>
    <row r="396">
      <c r="H396" s="52"/>
      <c r="K396" s="47"/>
      <c r="P396" s="45"/>
    </row>
    <row r="397">
      <c r="H397" s="52"/>
      <c r="K397" s="47"/>
      <c r="P397" s="45"/>
    </row>
    <row r="398">
      <c r="H398" s="52"/>
      <c r="K398" s="47"/>
      <c r="P398" s="45"/>
    </row>
    <row r="399">
      <c r="H399" s="52"/>
      <c r="K399" s="47"/>
      <c r="P399" s="45"/>
    </row>
    <row r="400">
      <c r="H400" s="52"/>
      <c r="K400" s="47"/>
      <c r="P400" s="45"/>
    </row>
    <row r="401">
      <c r="H401" s="52"/>
      <c r="K401" s="47"/>
      <c r="P401" s="45"/>
    </row>
    <row r="402">
      <c r="H402" s="52"/>
      <c r="K402" s="47"/>
      <c r="P402" s="45"/>
    </row>
    <row r="403">
      <c r="H403" s="52"/>
      <c r="K403" s="47"/>
      <c r="P403" s="45"/>
    </row>
    <row r="404">
      <c r="H404" s="52"/>
      <c r="K404" s="47"/>
      <c r="P404" s="45"/>
    </row>
    <row r="405">
      <c r="H405" s="52"/>
      <c r="K405" s="47"/>
      <c r="P405" s="45"/>
    </row>
    <row r="406">
      <c r="H406" s="52"/>
      <c r="K406" s="47"/>
      <c r="P406" s="45"/>
    </row>
    <row r="407">
      <c r="H407" s="52"/>
      <c r="K407" s="47"/>
      <c r="P407" s="45"/>
    </row>
    <row r="408">
      <c r="H408" s="52"/>
      <c r="K408" s="47"/>
      <c r="P408" s="45"/>
    </row>
    <row r="409">
      <c r="H409" s="52"/>
      <c r="K409" s="47"/>
      <c r="P409" s="45"/>
    </row>
    <row r="410">
      <c r="H410" s="52"/>
      <c r="K410" s="47"/>
      <c r="P410" s="45"/>
    </row>
    <row r="411">
      <c r="H411" s="52"/>
      <c r="K411" s="47"/>
      <c r="P411" s="45"/>
    </row>
    <row r="412">
      <c r="H412" s="52"/>
      <c r="K412" s="47"/>
      <c r="P412" s="45"/>
    </row>
    <row r="413">
      <c r="H413" s="52"/>
      <c r="K413" s="47"/>
      <c r="P413" s="45"/>
    </row>
    <row r="414">
      <c r="H414" s="52"/>
      <c r="K414" s="47"/>
      <c r="P414" s="45"/>
    </row>
    <row r="415">
      <c r="H415" s="52"/>
      <c r="K415" s="47"/>
      <c r="P415" s="45"/>
    </row>
    <row r="416">
      <c r="H416" s="52"/>
      <c r="K416" s="47"/>
      <c r="P416" s="45"/>
    </row>
    <row r="417">
      <c r="H417" s="52"/>
      <c r="K417" s="47"/>
      <c r="P417" s="45"/>
    </row>
    <row r="418">
      <c r="H418" s="52"/>
      <c r="K418" s="47"/>
      <c r="P418" s="45"/>
    </row>
    <row r="419">
      <c r="H419" s="52"/>
      <c r="K419" s="47"/>
      <c r="P419" s="45"/>
    </row>
    <row r="420">
      <c r="H420" s="52"/>
      <c r="K420" s="47"/>
      <c r="P420" s="45"/>
    </row>
    <row r="421">
      <c r="H421" s="52"/>
      <c r="K421" s="47"/>
      <c r="P421" s="45"/>
    </row>
    <row r="422">
      <c r="H422" s="52"/>
      <c r="K422" s="47"/>
      <c r="P422" s="45"/>
    </row>
    <row r="423">
      <c r="H423" s="52"/>
      <c r="K423" s="47"/>
      <c r="P423" s="45"/>
    </row>
    <row r="424">
      <c r="H424" s="52"/>
      <c r="K424" s="47"/>
      <c r="P424" s="45"/>
    </row>
    <row r="425">
      <c r="H425" s="52"/>
      <c r="K425" s="47"/>
      <c r="P425" s="45"/>
    </row>
    <row r="426">
      <c r="H426" s="52"/>
      <c r="K426" s="47"/>
      <c r="P426" s="45"/>
    </row>
    <row r="427">
      <c r="H427" s="52"/>
      <c r="K427" s="47"/>
      <c r="P427" s="45"/>
    </row>
    <row r="428">
      <c r="H428" s="52"/>
      <c r="K428" s="47"/>
      <c r="P428" s="45"/>
    </row>
    <row r="429">
      <c r="H429" s="52"/>
      <c r="K429" s="47"/>
      <c r="P429" s="45"/>
    </row>
    <row r="430">
      <c r="H430" s="52"/>
      <c r="K430" s="47"/>
      <c r="P430" s="45"/>
    </row>
    <row r="431">
      <c r="H431" s="52"/>
      <c r="K431" s="47"/>
      <c r="P431" s="45"/>
    </row>
    <row r="432">
      <c r="H432" s="52"/>
      <c r="K432" s="47"/>
      <c r="P432" s="45"/>
    </row>
    <row r="433">
      <c r="H433" s="52"/>
      <c r="K433" s="47"/>
      <c r="P433" s="45"/>
    </row>
    <row r="434">
      <c r="H434" s="52"/>
      <c r="K434" s="47"/>
      <c r="P434" s="45"/>
    </row>
    <row r="435">
      <c r="H435" s="52"/>
      <c r="K435" s="47"/>
      <c r="P435" s="45"/>
    </row>
    <row r="436">
      <c r="H436" s="52"/>
      <c r="K436" s="47"/>
      <c r="P436" s="45"/>
    </row>
    <row r="437">
      <c r="H437" s="52"/>
      <c r="K437" s="47"/>
      <c r="P437" s="45"/>
    </row>
    <row r="438">
      <c r="H438" s="52"/>
      <c r="K438" s="47"/>
      <c r="P438" s="45"/>
    </row>
    <row r="439">
      <c r="H439" s="52"/>
      <c r="K439" s="47"/>
      <c r="P439" s="45"/>
    </row>
    <row r="440">
      <c r="H440" s="52"/>
      <c r="K440" s="47"/>
      <c r="P440" s="45"/>
    </row>
    <row r="441">
      <c r="H441" s="52"/>
      <c r="K441" s="47"/>
      <c r="P441" s="45"/>
    </row>
    <row r="442">
      <c r="H442" s="52"/>
      <c r="K442" s="47"/>
      <c r="P442" s="45"/>
    </row>
    <row r="443">
      <c r="H443" s="52"/>
      <c r="K443" s="47"/>
      <c r="P443" s="45"/>
    </row>
    <row r="444">
      <c r="H444" s="52"/>
      <c r="K444" s="47"/>
      <c r="P444" s="45"/>
    </row>
    <row r="445">
      <c r="H445" s="52"/>
      <c r="K445" s="47"/>
      <c r="P445" s="45"/>
    </row>
    <row r="446">
      <c r="H446" s="52"/>
      <c r="K446" s="47"/>
      <c r="P446" s="45"/>
    </row>
    <row r="447">
      <c r="H447" s="52"/>
      <c r="K447" s="47"/>
      <c r="P447" s="45"/>
    </row>
    <row r="448">
      <c r="H448" s="52"/>
      <c r="K448" s="47"/>
      <c r="P448" s="45"/>
    </row>
    <row r="449">
      <c r="H449" s="52"/>
      <c r="K449" s="47"/>
      <c r="P449" s="45"/>
    </row>
    <row r="450">
      <c r="H450" s="52"/>
      <c r="K450" s="47"/>
      <c r="P450" s="45"/>
    </row>
    <row r="451">
      <c r="H451" s="52"/>
      <c r="K451" s="47"/>
      <c r="P451" s="45"/>
    </row>
    <row r="452">
      <c r="H452" s="52"/>
      <c r="K452" s="47"/>
      <c r="P452" s="45"/>
    </row>
    <row r="453">
      <c r="H453" s="52"/>
      <c r="K453" s="47"/>
      <c r="P453" s="45"/>
    </row>
    <row r="454">
      <c r="H454" s="52"/>
      <c r="K454" s="47"/>
      <c r="P454" s="45"/>
    </row>
    <row r="455">
      <c r="H455" s="52"/>
      <c r="K455" s="47"/>
      <c r="P455" s="45"/>
    </row>
    <row r="456">
      <c r="H456" s="52"/>
      <c r="K456" s="47"/>
      <c r="P456" s="45"/>
    </row>
    <row r="457">
      <c r="H457" s="52"/>
      <c r="K457" s="47"/>
      <c r="P457" s="45"/>
    </row>
    <row r="458">
      <c r="H458" s="52"/>
      <c r="K458" s="47"/>
      <c r="P458" s="45"/>
    </row>
    <row r="459">
      <c r="H459" s="52"/>
      <c r="K459" s="47"/>
      <c r="P459" s="45"/>
    </row>
    <row r="460">
      <c r="H460" s="52"/>
      <c r="K460" s="47"/>
      <c r="P460" s="45"/>
    </row>
    <row r="461">
      <c r="H461" s="52"/>
      <c r="K461" s="47"/>
      <c r="P461" s="45"/>
    </row>
    <row r="462">
      <c r="H462" s="52"/>
      <c r="K462" s="47"/>
      <c r="P462" s="45"/>
    </row>
    <row r="463">
      <c r="H463" s="52"/>
      <c r="K463" s="47"/>
      <c r="P463" s="45"/>
    </row>
    <row r="464">
      <c r="H464" s="52"/>
      <c r="K464" s="47"/>
      <c r="P464" s="45"/>
    </row>
    <row r="465">
      <c r="H465" s="52"/>
      <c r="K465" s="47"/>
      <c r="P465" s="45"/>
    </row>
    <row r="466">
      <c r="H466" s="52"/>
      <c r="K466" s="47"/>
      <c r="P466" s="45"/>
    </row>
    <row r="467">
      <c r="H467" s="52"/>
      <c r="K467" s="47"/>
      <c r="P467" s="45"/>
    </row>
    <row r="468">
      <c r="H468" s="52"/>
      <c r="K468" s="47"/>
      <c r="P468" s="45"/>
    </row>
    <row r="469">
      <c r="H469" s="52"/>
      <c r="K469" s="47"/>
      <c r="P469" s="45"/>
    </row>
    <row r="470">
      <c r="H470" s="52"/>
      <c r="K470" s="47"/>
      <c r="P470" s="45"/>
    </row>
    <row r="471">
      <c r="H471" s="52"/>
      <c r="K471" s="47"/>
      <c r="P471" s="45"/>
    </row>
    <row r="472">
      <c r="H472" s="52"/>
      <c r="K472" s="47"/>
      <c r="P472" s="45"/>
    </row>
    <row r="473">
      <c r="H473" s="52"/>
      <c r="K473" s="47"/>
      <c r="P473" s="45"/>
    </row>
    <row r="474">
      <c r="H474" s="52"/>
      <c r="K474" s="47"/>
      <c r="P474" s="45"/>
    </row>
    <row r="475">
      <c r="H475" s="52"/>
      <c r="K475" s="47"/>
      <c r="P475" s="45"/>
    </row>
    <row r="476">
      <c r="H476" s="52"/>
      <c r="K476" s="47"/>
      <c r="P476" s="45"/>
    </row>
    <row r="477">
      <c r="H477" s="52"/>
      <c r="K477" s="47"/>
      <c r="P477" s="45"/>
    </row>
    <row r="478">
      <c r="H478" s="52"/>
      <c r="K478" s="47"/>
      <c r="P478" s="45"/>
    </row>
    <row r="479">
      <c r="H479" s="52"/>
      <c r="K479" s="47"/>
      <c r="P479" s="45"/>
    </row>
    <row r="480">
      <c r="H480" s="52"/>
      <c r="K480" s="47"/>
      <c r="P480" s="45"/>
    </row>
    <row r="481">
      <c r="H481" s="52"/>
      <c r="K481" s="47"/>
      <c r="P481" s="45"/>
    </row>
    <row r="482">
      <c r="H482" s="52"/>
      <c r="K482" s="47"/>
      <c r="P482" s="45"/>
    </row>
    <row r="483">
      <c r="H483" s="52"/>
      <c r="K483" s="47"/>
      <c r="P483" s="45"/>
    </row>
    <row r="484">
      <c r="H484" s="52"/>
      <c r="K484" s="47"/>
      <c r="P484" s="45"/>
    </row>
    <row r="485">
      <c r="H485" s="52"/>
      <c r="K485" s="47"/>
      <c r="P485" s="45"/>
    </row>
    <row r="486">
      <c r="H486" s="52"/>
      <c r="K486" s="47"/>
      <c r="P486" s="45"/>
    </row>
    <row r="487">
      <c r="H487" s="52"/>
      <c r="K487" s="47"/>
      <c r="P487" s="45"/>
    </row>
    <row r="488">
      <c r="H488" s="52"/>
      <c r="K488" s="47"/>
      <c r="P488" s="45"/>
    </row>
    <row r="489">
      <c r="H489" s="52"/>
      <c r="K489" s="47"/>
      <c r="P489" s="45"/>
    </row>
    <row r="490">
      <c r="H490" s="52"/>
      <c r="K490" s="47"/>
      <c r="P490" s="45"/>
    </row>
    <row r="491">
      <c r="H491" s="52"/>
      <c r="K491" s="47"/>
      <c r="P491" s="45"/>
    </row>
    <row r="492">
      <c r="H492" s="52"/>
      <c r="K492" s="47"/>
      <c r="P492" s="45"/>
    </row>
    <row r="493">
      <c r="H493" s="52"/>
      <c r="K493" s="47"/>
      <c r="P493" s="45"/>
    </row>
    <row r="494">
      <c r="H494" s="52"/>
      <c r="K494" s="47"/>
      <c r="P494" s="45"/>
    </row>
    <row r="495">
      <c r="H495" s="52"/>
      <c r="K495" s="47"/>
      <c r="P495" s="45"/>
    </row>
    <row r="496">
      <c r="H496" s="52"/>
      <c r="K496" s="47"/>
      <c r="P496" s="45"/>
    </row>
    <row r="497">
      <c r="H497" s="52"/>
      <c r="K497" s="47"/>
      <c r="P497" s="45"/>
    </row>
    <row r="498">
      <c r="H498" s="52"/>
      <c r="K498" s="47"/>
      <c r="P498" s="45"/>
    </row>
    <row r="499">
      <c r="H499" s="52"/>
      <c r="K499" s="47"/>
      <c r="P499" s="45"/>
    </row>
    <row r="500">
      <c r="H500" s="52"/>
      <c r="K500" s="47"/>
      <c r="P500" s="45"/>
    </row>
    <row r="501">
      <c r="H501" s="52"/>
      <c r="K501" s="47"/>
      <c r="P501" s="45"/>
    </row>
    <row r="502">
      <c r="H502" s="52"/>
      <c r="K502" s="47"/>
      <c r="P502" s="45"/>
    </row>
    <row r="503">
      <c r="H503" s="52"/>
      <c r="K503" s="47"/>
      <c r="P503" s="45"/>
    </row>
    <row r="504">
      <c r="H504" s="52"/>
      <c r="K504" s="47"/>
      <c r="P504" s="45"/>
    </row>
    <row r="505">
      <c r="H505" s="52"/>
      <c r="K505" s="47"/>
      <c r="P505" s="45"/>
    </row>
    <row r="506">
      <c r="H506" s="52"/>
      <c r="K506" s="47"/>
      <c r="P506" s="45"/>
    </row>
    <row r="507">
      <c r="H507" s="52"/>
      <c r="K507" s="47"/>
      <c r="P507" s="45"/>
    </row>
    <row r="508">
      <c r="H508" s="52"/>
      <c r="K508" s="47"/>
      <c r="P508" s="45"/>
    </row>
    <row r="509">
      <c r="H509" s="52"/>
      <c r="K509" s="47"/>
      <c r="P509" s="45"/>
    </row>
    <row r="510">
      <c r="H510" s="52"/>
      <c r="K510" s="47"/>
      <c r="P510" s="45"/>
    </row>
    <row r="511">
      <c r="H511" s="52"/>
      <c r="K511" s="47"/>
      <c r="P511" s="45"/>
    </row>
    <row r="512">
      <c r="H512" s="52"/>
      <c r="K512" s="47"/>
      <c r="P512" s="45"/>
    </row>
    <row r="513">
      <c r="H513" s="52"/>
      <c r="K513" s="47"/>
      <c r="P513" s="45"/>
    </row>
    <row r="514">
      <c r="H514" s="52"/>
      <c r="K514" s="47"/>
      <c r="P514" s="45"/>
    </row>
    <row r="515">
      <c r="H515" s="52"/>
      <c r="K515" s="47"/>
      <c r="P515" s="45"/>
    </row>
    <row r="516">
      <c r="H516" s="52"/>
      <c r="K516" s="47"/>
      <c r="P516" s="45"/>
    </row>
    <row r="517">
      <c r="H517" s="52"/>
      <c r="K517" s="47"/>
      <c r="P517" s="45"/>
    </row>
    <row r="518">
      <c r="H518" s="52"/>
      <c r="K518" s="47"/>
      <c r="P518" s="45"/>
    </row>
    <row r="519">
      <c r="H519" s="52"/>
      <c r="K519" s="47"/>
      <c r="P519" s="45"/>
    </row>
    <row r="520">
      <c r="H520" s="52"/>
      <c r="K520" s="47"/>
      <c r="P520" s="45"/>
    </row>
    <row r="521">
      <c r="H521" s="52"/>
      <c r="K521" s="47"/>
      <c r="P521" s="45"/>
    </row>
    <row r="522">
      <c r="H522" s="52"/>
      <c r="K522" s="47"/>
      <c r="P522" s="45"/>
    </row>
    <row r="523">
      <c r="H523" s="52"/>
      <c r="K523" s="47"/>
      <c r="P523" s="45"/>
    </row>
    <row r="524">
      <c r="H524" s="52"/>
      <c r="K524" s="47"/>
      <c r="P524" s="45"/>
    </row>
    <row r="525">
      <c r="H525" s="52"/>
      <c r="K525" s="47"/>
      <c r="P525" s="45"/>
    </row>
    <row r="526">
      <c r="H526" s="52"/>
      <c r="K526" s="47"/>
      <c r="P526" s="45"/>
    </row>
    <row r="527">
      <c r="H527" s="52"/>
      <c r="K527" s="47"/>
      <c r="P527" s="45"/>
    </row>
    <row r="528">
      <c r="H528" s="52"/>
      <c r="K528" s="47"/>
      <c r="P528" s="45"/>
    </row>
    <row r="529">
      <c r="H529" s="52"/>
      <c r="K529" s="47"/>
      <c r="P529" s="45"/>
    </row>
    <row r="530">
      <c r="H530" s="52"/>
      <c r="K530" s="47"/>
      <c r="P530" s="45"/>
    </row>
    <row r="531">
      <c r="H531" s="52"/>
      <c r="K531" s="47"/>
      <c r="P531" s="45"/>
    </row>
    <row r="532">
      <c r="H532" s="52"/>
      <c r="K532" s="47"/>
      <c r="P532" s="45"/>
    </row>
    <row r="533">
      <c r="H533" s="52"/>
      <c r="K533" s="47"/>
      <c r="P533" s="45"/>
    </row>
    <row r="534">
      <c r="H534" s="52"/>
      <c r="K534" s="47"/>
      <c r="P534" s="45"/>
    </row>
    <row r="535">
      <c r="H535" s="52"/>
      <c r="K535" s="47"/>
      <c r="P535" s="45"/>
    </row>
    <row r="536">
      <c r="H536" s="52"/>
      <c r="K536" s="47"/>
      <c r="P536" s="45"/>
    </row>
    <row r="537">
      <c r="H537" s="52"/>
      <c r="K537" s="47"/>
      <c r="P537" s="45"/>
    </row>
    <row r="538">
      <c r="H538" s="52"/>
      <c r="K538" s="47"/>
      <c r="P538" s="45"/>
    </row>
    <row r="539">
      <c r="H539" s="52"/>
      <c r="K539" s="47"/>
      <c r="P539" s="45"/>
    </row>
    <row r="540">
      <c r="H540" s="52"/>
      <c r="K540" s="47"/>
      <c r="P540" s="45"/>
    </row>
    <row r="541">
      <c r="H541" s="52"/>
      <c r="K541" s="47"/>
      <c r="P541" s="45"/>
    </row>
    <row r="542">
      <c r="H542" s="52"/>
      <c r="K542" s="47"/>
      <c r="P542" s="45"/>
    </row>
    <row r="543">
      <c r="H543" s="52"/>
      <c r="K543" s="47"/>
      <c r="P543" s="45"/>
    </row>
    <row r="544">
      <c r="H544" s="52"/>
      <c r="K544" s="47"/>
      <c r="P544" s="45"/>
    </row>
    <row r="545">
      <c r="H545" s="52"/>
      <c r="K545" s="47"/>
      <c r="P545" s="45"/>
    </row>
    <row r="546">
      <c r="H546" s="52"/>
      <c r="K546" s="47"/>
      <c r="P546" s="45"/>
    </row>
    <row r="547">
      <c r="H547" s="52"/>
      <c r="K547" s="47"/>
      <c r="P547" s="45"/>
    </row>
    <row r="548">
      <c r="H548" s="52"/>
      <c r="K548" s="47"/>
      <c r="P548" s="45"/>
    </row>
    <row r="549">
      <c r="H549" s="52"/>
      <c r="K549" s="47"/>
      <c r="P549" s="45"/>
    </row>
    <row r="550">
      <c r="H550" s="52"/>
      <c r="K550" s="47"/>
      <c r="P550" s="45"/>
    </row>
    <row r="551">
      <c r="H551" s="52"/>
      <c r="K551" s="47"/>
      <c r="P551" s="45"/>
    </row>
    <row r="552">
      <c r="H552" s="52"/>
      <c r="K552" s="47"/>
      <c r="P552" s="45"/>
    </row>
    <row r="553">
      <c r="H553" s="52"/>
      <c r="K553" s="47"/>
      <c r="P553" s="45"/>
    </row>
    <row r="554">
      <c r="H554" s="52"/>
      <c r="K554" s="47"/>
      <c r="P554" s="45"/>
    </row>
    <row r="555">
      <c r="H555" s="52"/>
      <c r="K555" s="47"/>
      <c r="P555" s="45"/>
    </row>
    <row r="556">
      <c r="H556" s="52"/>
      <c r="K556" s="47"/>
      <c r="P556" s="45"/>
    </row>
    <row r="557">
      <c r="H557" s="52"/>
      <c r="K557" s="47"/>
      <c r="P557" s="45"/>
    </row>
    <row r="558">
      <c r="H558" s="52"/>
      <c r="K558" s="47"/>
      <c r="P558" s="45"/>
    </row>
    <row r="559">
      <c r="H559" s="52"/>
      <c r="K559" s="47"/>
      <c r="P559" s="45"/>
    </row>
    <row r="560">
      <c r="H560" s="52"/>
      <c r="K560" s="47"/>
      <c r="P560" s="45"/>
    </row>
    <row r="561">
      <c r="H561" s="52"/>
      <c r="K561" s="47"/>
      <c r="P561" s="45"/>
    </row>
    <row r="562">
      <c r="H562" s="52"/>
      <c r="K562" s="47"/>
      <c r="P562" s="45"/>
    </row>
    <row r="563">
      <c r="H563" s="52"/>
      <c r="K563" s="47"/>
      <c r="P563" s="45"/>
    </row>
    <row r="564">
      <c r="H564" s="52"/>
      <c r="K564" s="47"/>
      <c r="P564" s="45"/>
    </row>
    <row r="565">
      <c r="H565" s="52"/>
      <c r="K565" s="47"/>
      <c r="P565" s="45"/>
    </row>
    <row r="566">
      <c r="H566" s="52"/>
      <c r="K566" s="47"/>
      <c r="P566" s="45"/>
    </row>
    <row r="567">
      <c r="H567" s="52"/>
      <c r="K567" s="47"/>
      <c r="P567" s="45"/>
    </row>
    <row r="568">
      <c r="H568" s="52"/>
      <c r="K568" s="47"/>
      <c r="P568" s="45"/>
    </row>
    <row r="569">
      <c r="H569" s="52"/>
      <c r="K569" s="47"/>
      <c r="P569" s="45"/>
    </row>
    <row r="570">
      <c r="H570" s="52"/>
      <c r="K570" s="47"/>
      <c r="P570" s="45"/>
    </row>
    <row r="571">
      <c r="H571" s="52"/>
      <c r="K571" s="47"/>
      <c r="P571" s="45"/>
    </row>
    <row r="572">
      <c r="H572" s="52"/>
      <c r="K572" s="47"/>
      <c r="P572" s="45"/>
    </row>
    <row r="573">
      <c r="H573" s="52"/>
      <c r="K573" s="47"/>
      <c r="P573" s="45"/>
    </row>
    <row r="574">
      <c r="H574" s="52"/>
      <c r="K574" s="47"/>
      <c r="P574" s="45"/>
    </row>
    <row r="575">
      <c r="H575" s="52"/>
      <c r="K575" s="47"/>
      <c r="P575" s="45"/>
    </row>
    <row r="576">
      <c r="H576" s="52"/>
      <c r="K576" s="47"/>
      <c r="P576" s="45"/>
    </row>
    <row r="577">
      <c r="H577" s="52"/>
      <c r="K577" s="47"/>
      <c r="P577" s="45"/>
    </row>
    <row r="578">
      <c r="H578" s="52"/>
      <c r="K578" s="47"/>
      <c r="P578" s="45"/>
    </row>
    <row r="579">
      <c r="H579" s="52"/>
      <c r="K579" s="47"/>
      <c r="P579" s="45"/>
    </row>
    <row r="580">
      <c r="H580" s="52"/>
      <c r="K580" s="47"/>
      <c r="P580" s="45"/>
    </row>
    <row r="581">
      <c r="H581" s="52"/>
      <c r="K581" s="47"/>
      <c r="P581" s="45"/>
    </row>
    <row r="582">
      <c r="H582" s="52"/>
      <c r="K582" s="47"/>
      <c r="P582" s="45"/>
    </row>
    <row r="583">
      <c r="H583" s="52"/>
      <c r="K583" s="47"/>
      <c r="P583" s="45"/>
    </row>
    <row r="584">
      <c r="H584" s="52"/>
      <c r="K584" s="47"/>
      <c r="P584" s="45"/>
    </row>
    <row r="585">
      <c r="H585" s="52"/>
      <c r="K585" s="47"/>
      <c r="P585" s="45"/>
    </row>
    <row r="586">
      <c r="H586" s="52"/>
      <c r="K586" s="47"/>
      <c r="P586" s="45"/>
    </row>
    <row r="587">
      <c r="H587" s="52"/>
      <c r="K587" s="47"/>
      <c r="P587" s="45"/>
    </row>
    <row r="588">
      <c r="H588" s="52"/>
      <c r="K588" s="47"/>
      <c r="P588" s="45"/>
    </row>
    <row r="589">
      <c r="H589" s="52"/>
      <c r="K589" s="47"/>
      <c r="P589" s="45"/>
    </row>
    <row r="590">
      <c r="H590" s="52"/>
      <c r="K590" s="47"/>
      <c r="P590" s="45"/>
    </row>
    <row r="591">
      <c r="H591" s="52"/>
      <c r="K591" s="47"/>
      <c r="P591" s="45"/>
    </row>
    <row r="592">
      <c r="H592" s="52"/>
      <c r="K592" s="47"/>
      <c r="P592" s="45"/>
    </row>
    <row r="593">
      <c r="H593" s="52"/>
      <c r="K593" s="47"/>
      <c r="P593" s="45"/>
    </row>
    <row r="594">
      <c r="H594" s="52"/>
      <c r="K594" s="47"/>
      <c r="P594" s="45"/>
    </row>
    <row r="595">
      <c r="H595" s="52"/>
      <c r="K595" s="47"/>
      <c r="P595" s="45"/>
    </row>
    <row r="596">
      <c r="H596" s="52"/>
      <c r="K596" s="47"/>
      <c r="P596" s="45"/>
    </row>
    <row r="597">
      <c r="H597" s="52"/>
      <c r="K597" s="47"/>
      <c r="P597" s="45"/>
    </row>
    <row r="598">
      <c r="H598" s="52"/>
      <c r="K598" s="47"/>
      <c r="P598" s="45"/>
    </row>
    <row r="599">
      <c r="H599" s="52"/>
      <c r="K599" s="47"/>
      <c r="P599" s="45"/>
    </row>
    <row r="600">
      <c r="H600" s="52"/>
      <c r="K600" s="47"/>
      <c r="P600" s="45"/>
    </row>
    <row r="601">
      <c r="H601" s="52"/>
      <c r="K601" s="47"/>
      <c r="P601" s="45"/>
    </row>
    <row r="602">
      <c r="H602" s="52"/>
      <c r="K602" s="47"/>
      <c r="P602" s="45"/>
    </row>
    <row r="603">
      <c r="H603" s="52"/>
      <c r="K603" s="47"/>
      <c r="P603" s="45"/>
    </row>
    <row r="604">
      <c r="H604" s="52"/>
      <c r="K604" s="47"/>
      <c r="P604" s="45"/>
    </row>
    <row r="605">
      <c r="H605" s="52"/>
      <c r="K605" s="47"/>
      <c r="P605" s="45"/>
    </row>
    <row r="606">
      <c r="H606" s="52"/>
      <c r="K606" s="47"/>
      <c r="P606" s="45"/>
    </row>
    <row r="607">
      <c r="H607" s="52"/>
      <c r="K607" s="47"/>
      <c r="P607" s="45"/>
    </row>
    <row r="608">
      <c r="H608" s="52"/>
      <c r="K608" s="47"/>
      <c r="P608" s="45"/>
    </row>
    <row r="609">
      <c r="H609" s="52"/>
      <c r="K609" s="47"/>
      <c r="P609" s="45"/>
    </row>
    <row r="610">
      <c r="H610" s="52"/>
      <c r="K610" s="47"/>
      <c r="P610" s="45"/>
    </row>
    <row r="611">
      <c r="H611" s="52"/>
      <c r="K611" s="47"/>
      <c r="P611" s="45"/>
    </row>
    <row r="612">
      <c r="H612" s="52"/>
      <c r="K612" s="47"/>
      <c r="P612" s="45"/>
    </row>
    <row r="613">
      <c r="H613" s="52"/>
      <c r="K613" s="47"/>
      <c r="P613" s="45"/>
    </row>
    <row r="614">
      <c r="H614" s="52"/>
      <c r="K614" s="47"/>
      <c r="P614" s="45"/>
    </row>
    <row r="615">
      <c r="H615" s="52"/>
      <c r="K615" s="47"/>
      <c r="P615" s="45"/>
    </row>
    <row r="616">
      <c r="H616" s="52"/>
      <c r="K616" s="47"/>
      <c r="P616" s="45"/>
    </row>
    <row r="617">
      <c r="H617" s="52"/>
      <c r="K617" s="47"/>
      <c r="P617" s="45"/>
    </row>
    <row r="618">
      <c r="H618" s="52"/>
      <c r="K618" s="47"/>
      <c r="P618" s="45"/>
    </row>
    <row r="619">
      <c r="H619" s="52"/>
      <c r="K619" s="47"/>
      <c r="P619" s="45"/>
    </row>
    <row r="620">
      <c r="H620" s="52"/>
      <c r="K620" s="47"/>
      <c r="P620" s="45"/>
    </row>
    <row r="621">
      <c r="H621" s="52"/>
      <c r="K621" s="47"/>
      <c r="P621" s="45"/>
    </row>
    <row r="622">
      <c r="H622" s="52"/>
      <c r="K622" s="47"/>
      <c r="P622" s="45"/>
    </row>
    <row r="623">
      <c r="H623" s="52"/>
      <c r="K623" s="47"/>
      <c r="P623" s="45"/>
    </row>
    <row r="624">
      <c r="H624" s="52"/>
      <c r="K624" s="47"/>
      <c r="P624" s="45"/>
    </row>
    <row r="625">
      <c r="H625" s="52"/>
      <c r="K625" s="47"/>
      <c r="P625" s="45"/>
    </row>
    <row r="626">
      <c r="H626" s="52"/>
      <c r="K626" s="47"/>
      <c r="P626" s="45"/>
    </row>
    <row r="627">
      <c r="H627" s="52"/>
      <c r="K627" s="47"/>
      <c r="P627" s="45"/>
    </row>
    <row r="628">
      <c r="H628" s="52"/>
      <c r="K628" s="47"/>
      <c r="P628" s="45"/>
    </row>
    <row r="629">
      <c r="H629" s="52"/>
      <c r="K629" s="47"/>
      <c r="P629" s="45"/>
    </row>
    <row r="630">
      <c r="H630" s="52"/>
      <c r="K630" s="47"/>
      <c r="P630" s="45"/>
    </row>
    <row r="631">
      <c r="H631" s="52"/>
      <c r="K631" s="47"/>
      <c r="P631" s="45"/>
    </row>
    <row r="632">
      <c r="H632" s="52"/>
      <c r="K632" s="47"/>
      <c r="P632" s="45"/>
    </row>
    <row r="633">
      <c r="H633" s="52"/>
      <c r="K633" s="47"/>
      <c r="P633" s="45"/>
    </row>
    <row r="634">
      <c r="H634" s="52"/>
      <c r="K634" s="47"/>
      <c r="P634" s="45"/>
    </row>
    <row r="635">
      <c r="H635" s="52"/>
      <c r="K635" s="47"/>
      <c r="P635" s="45"/>
    </row>
    <row r="636">
      <c r="H636" s="52"/>
      <c r="K636" s="47"/>
      <c r="P636" s="45"/>
    </row>
    <row r="637">
      <c r="H637" s="52"/>
      <c r="K637" s="47"/>
      <c r="P637" s="45"/>
    </row>
    <row r="638">
      <c r="H638" s="52"/>
      <c r="K638" s="47"/>
      <c r="P638" s="45"/>
    </row>
    <row r="639">
      <c r="H639" s="52"/>
      <c r="K639" s="47"/>
      <c r="P639" s="45"/>
    </row>
    <row r="640">
      <c r="H640" s="52"/>
      <c r="K640" s="47"/>
      <c r="P640" s="45"/>
    </row>
    <row r="641">
      <c r="H641" s="52"/>
      <c r="K641" s="47"/>
      <c r="P641" s="45"/>
    </row>
    <row r="642">
      <c r="H642" s="52"/>
      <c r="K642" s="47"/>
      <c r="P642" s="45"/>
    </row>
    <row r="643">
      <c r="H643" s="52"/>
      <c r="K643" s="47"/>
      <c r="P643" s="45"/>
    </row>
    <row r="644">
      <c r="H644" s="52"/>
      <c r="K644" s="47"/>
      <c r="P644" s="45"/>
    </row>
    <row r="645">
      <c r="H645" s="52"/>
      <c r="K645" s="47"/>
      <c r="P645" s="45"/>
    </row>
    <row r="646">
      <c r="H646" s="52"/>
      <c r="K646" s="47"/>
      <c r="P646" s="45"/>
    </row>
    <row r="647">
      <c r="H647" s="52"/>
      <c r="K647" s="47"/>
      <c r="P647" s="45"/>
    </row>
    <row r="648">
      <c r="H648" s="52"/>
      <c r="K648" s="47"/>
      <c r="P648" s="45"/>
    </row>
    <row r="649">
      <c r="H649" s="52"/>
      <c r="K649" s="47"/>
      <c r="P649" s="45"/>
    </row>
    <row r="650">
      <c r="H650" s="52"/>
      <c r="K650" s="47"/>
      <c r="P650" s="45"/>
    </row>
    <row r="651">
      <c r="H651" s="52"/>
      <c r="K651" s="47"/>
      <c r="P651" s="45"/>
    </row>
    <row r="652">
      <c r="H652" s="52"/>
      <c r="K652" s="47"/>
      <c r="P652" s="45"/>
    </row>
    <row r="653">
      <c r="H653" s="52"/>
      <c r="K653" s="47"/>
      <c r="P653" s="45"/>
    </row>
    <row r="654">
      <c r="H654" s="52"/>
      <c r="K654" s="47"/>
      <c r="P654" s="45"/>
    </row>
    <row r="655">
      <c r="H655" s="52"/>
      <c r="K655" s="47"/>
      <c r="P655" s="45"/>
    </row>
    <row r="656">
      <c r="H656" s="52"/>
      <c r="K656" s="47"/>
      <c r="P656" s="45"/>
    </row>
    <row r="657">
      <c r="H657" s="52"/>
      <c r="K657" s="47"/>
      <c r="P657" s="45"/>
    </row>
    <row r="658">
      <c r="H658" s="52"/>
      <c r="K658" s="47"/>
      <c r="P658" s="45"/>
    </row>
    <row r="659">
      <c r="H659" s="52"/>
      <c r="K659" s="47"/>
      <c r="P659" s="45"/>
    </row>
    <row r="660">
      <c r="H660" s="52"/>
      <c r="K660" s="47"/>
      <c r="P660" s="45"/>
    </row>
    <row r="661">
      <c r="H661" s="52"/>
      <c r="K661" s="47"/>
      <c r="P661" s="45"/>
    </row>
    <row r="662">
      <c r="H662" s="52"/>
      <c r="K662" s="47"/>
      <c r="P662" s="45"/>
    </row>
    <row r="663">
      <c r="H663" s="52"/>
      <c r="K663" s="47"/>
      <c r="P663" s="45"/>
    </row>
    <row r="664">
      <c r="H664" s="52"/>
      <c r="K664" s="47"/>
      <c r="P664" s="45"/>
    </row>
    <row r="665">
      <c r="H665" s="52"/>
      <c r="K665" s="47"/>
      <c r="P665" s="45"/>
    </row>
    <row r="666">
      <c r="H666" s="52"/>
      <c r="K666" s="47"/>
      <c r="P666" s="45"/>
    </row>
    <row r="667">
      <c r="H667" s="52"/>
      <c r="K667" s="47"/>
      <c r="P667" s="45"/>
    </row>
    <row r="668">
      <c r="H668" s="52"/>
      <c r="K668" s="47"/>
      <c r="P668" s="45"/>
    </row>
    <row r="669">
      <c r="H669" s="52"/>
      <c r="K669" s="47"/>
      <c r="P669" s="45"/>
    </row>
    <row r="670">
      <c r="H670" s="52"/>
      <c r="K670" s="47"/>
      <c r="P670" s="45"/>
    </row>
    <row r="671">
      <c r="H671" s="52"/>
      <c r="K671" s="47"/>
      <c r="P671" s="45"/>
    </row>
    <row r="672">
      <c r="H672" s="52"/>
      <c r="K672" s="47"/>
      <c r="P672" s="45"/>
    </row>
    <row r="673">
      <c r="H673" s="52"/>
      <c r="K673" s="47"/>
      <c r="P673" s="45"/>
    </row>
    <row r="674">
      <c r="H674" s="52"/>
      <c r="K674" s="47"/>
      <c r="P674" s="45"/>
    </row>
    <row r="675">
      <c r="H675" s="52"/>
      <c r="K675" s="47"/>
      <c r="P675" s="45"/>
    </row>
    <row r="676">
      <c r="H676" s="52"/>
      <c r="K676" s="47"/>
      <c r="P676" s="45"/>
    </row>
    <row r="677">
      <c r="H677" s="52"/>
      <c r="K677" s="47"/>
      <c r="P677" s="45"/>
    </row>
    <row r="678">
      <c r="H678" s="52"/>
      <c r="K678" s="47"/>
      <c r="P678" s="45"/>
    </row>
    <row r="679">
      <c r="H679" s="52"/>
      <c r="K679" s="47"/>
      <c r="P679" s="45"/>
    </row>
    <row r="680">
      <c r="H680" s="52"/>
      <c r="K680" s="47"/>
      <c r="P680" s="45"/>
    </row>
    <row r="681">
      <c r="H681" s="52"/>
      <c r="K681" s="47"/>
      <c r="P681" s="45"/>
    </row>
    <row r="682">
      <c r="H682" s="52"/>
      <c r="K682" s="47"/>
      <c r="P682" s="45"/>
    </row>
    <row r="683">
      <c r="H683" s="52"/>
      <c r="K683" s="47"/>
      <c r="P683" s="45"/>
    </row>
    <row r="684">
      <c r="H684" s="52"/>
      <c r="K684" s="47"/>
      <c r="P684" s="45"/>
    </row>
    <row r="685">
      <c r="H685" s="52"/>
      <c r="K685" s="47"/>
      <c r="P685" s="45"/>
    </row>
    <row r="686">
      <c r="H686" s="52"/>
      <c r="K686" s="47"/>
      <c r="P686" s="45"/>
    </row>
    <row r="687">
      <c r="H687" s="52"/>
      <c r="K687" s="47"/>
      <c r="P687" s="45"/>
    </row>
    <row r="688">
      <c r="H688" s="52"/>
      <c r="K688" s="47"/>
      <c r="P688" s="45"/>
    </row>
    <row r="689">
      <c r="H689" s="52"/>
      <c r="K689" s="47"/>
      <c r="P689" s="45"/>
    </row>
    <row r="690">
      <c r="H690" s="52"/>
      <c r="K690" s="47"/>
      <c r="P690" s="45"/>
    </row>
    <row r="691">
      <c r="H691" s="52"/>
      <c r="K691" s="47"/>
      <c r="P691" s="45"/>
    </row>
    <row r="692">
      <c r="H692" s="52"/>
      <c r="K692" s="47"/>
      <c r="P692" s="45"/>
    </row>
    <row r="693">
      <c r="H693" s="52"/>
      <c r="K693" s="47"/>
      <c r="P693" s="45"/>
    </row>
    <row r="694">
      <c r="H694" s="52"/>
      <c r="K694" s="47"/>
      <c r="P694" s="45"/>
    </row>
    <row r="695">
      <c r="H695" s="52"/>
      <c r="K695" s="47"/>
      <c r="P695" s="45"/>
    </row>
    <row r="696">
      <c r="H696" s="52"/>
      <c r="K696" s="47"/>
      <c r="P696" s="45"/>
    </row>
    <row r="697">
      <c r="H697" s="52"/>
      <c r="K697" s="47"/>
      <c r="P697" s="45"/>
    </row>
    <row r="698">
      <c r="H698" s="52"/>
      <c r="K698" s="47"/>
      <c r="P698" s="45"/>
    </row>
    <row r="699">
      <c r="H699" s="52"/>
      <c r="K699" s="47"/>
      <c r="P699" s="45"/>
    </row>
    <row r="700">
      <c r="H700" s="52"/>
      <c r="K700" s="47"/>
      <c r="P700" s="45"/>
    </row>
    <row r="701">
      <c r="H701" s="52"/>
      <c r="K701" s="47"/>
      <c r="P701" s="45"/>
    </row>
    <row r="702">
      <c r="H702" s="52"/>
      <c r="K702" s="47"/>
      <c r="P702" s="45"/>
    </row>
    <row r="703">
      <c r="H703" s="52"/>
      <c r="K703" s="47"/>
      <c r="P703" s="45"/>
    </row>
    <row r="704">
      <c r="H704" s="52"/>
      <c r="K704" s="47"/>
      <c r="P704" s="45"/>
    </row>
    <row r="705">
      <c r="H705" s="52"/>
      <c r="K705" s="47"/>
      <c r="P705" s="45"/>
    </row>
    <row r="706">
      <c r="H706" s="52"/>
      <c r="K706" s="47"/>
      <c r="P706" s="45"/>
    </row>
    <row r="707">
      <c r="H707" s="52"/>
      <c r="K707" s="47"/>
      <c r="P707" s="45"/>
    </row>
    <row r="708">
      <c r="H708" s="52"/>
      <c r="K708" s="47"/>
      <c r="P708" s="45"/>
    </row>
    <row r="709">
      <c r="H709" s="52"/>
      <c r="K709" s="47"/>
      <c r="P709" s="45"/>
    </row>
    <row r="710">
      <c r="H710" s="52"/>
      <c r="K710" s="47"/>
      <c r="P710" s="45"/>
    </row>
    <row r="711">
      <c r="H711" s="52"/>
      <c r="K711" s="47"/>
      <c r="P711" s="45"/>
    </row>
    <row r="712">
      <c r="H712" s="52"/>
      <c r="K712" s="47"/>
      <c r="P712" s="45"/>
    </row>
    <row r="713">
      <c r="H713" s="52"/>
      <c r="K713" s="47"/>
      <c r="P713" s="45"/>
    </row>
    <row r="714">
      <c r="H714" s="52"/>
      <c r="K714" s="47"/>
      <c r="P714" s="45"/>
    </row>
    <row r="715">
      <c r="H715" s="52"/>
      <c r="K715" s="47"/>
      <c r="P715" s="45"/>
    </row>
    <row r="716">
      <c r="H716" s="52"/>
      <c r="K716" s="47"/>
      <c r="P716" s="45"/>
    </row>
    <row r="717">
      <c r="H717" s="52"/>
      <c r="K717" s="47"/>
      <c r="P717" s="45"/>
    </row>
    <row r="718">
      <c r="H718" s="52"/>
      <c r="K718" s="47"/>
      <c r="P718" s="45"/>
    </row>
    <row r="719">
      <c r="H719" s="52"/>
      <c r="K719" s="47"/>
      <c r="P719" s="45"/>
    </row>
    <row r="720">
      <c r="H720" s="52"/>
      <c r="K720" s="47"/>
      <c r="P720" s="45"/>
    </row>
    <row r="721">
      <c r="H721" s="52"/>
      <c r="K721" s="47"/>
      <c r="P721" s="45"/>
    </row>
    <row r="722">
      <c r="H722" s="52"/>
      <c r="K722" s="47"/>
      <c r="P722" s="45"/>
    </row>
    <row r="723">
      <c r="H723" s="52"/>
      <c r="K723" s="47"/>
      <c r="P723" s="45"/>
    </row>
    <row r="724">
      <c r="H724" s="52"/>
      <c r="K724" s="47"/>
      <c r="P724" s="45"/>
    </row>
    <row r="725">
      <c r="H725" s="52"/>
      <c r="K725" s="47"/>
      <c r="P725" s="45"/>
    </row>
    <row r="726">
      <c r="H726" s="52"/>
      <c r="K726" s="47"/>
      <c r="P726" s="45"/>
    </row>
    <row r="727">
      <c r="H727" s="52"/>
      <c r="K727" s="47"/>
      <c r="P727" s="45"/>
    </row>
    <row r="728">
      <c r="H728" s="52"/>
      <c r="K728" s="47"/>
      <c r="P728" s="45"/>
    </row>
    <row r="729">
      <c r="H729" s="52"/>
      <c r="K729" s="47"/>
      <c r="P729" s="45"/>
    </row>
    <row r="730">
      <c r="H730" s="52"/>
      <c r="K730" s="47"/>
      <c r="P730" s="45"/>
    </row>
    <row r="731">
      <c r="H731" s="52"/>
      <c r="K731" s="47"/>
      <c r="P731" s="45"/>
    </row>
    <row r="732">
      <c r="H732" s="52"/>
      <c r="K732" s="47"/>
      <c r="P732" s="45"/>
    </row>
    <row r="733">
      <c r="H733" s="52"/>
      <c r="K733" s="47"/>
      <c r="P733" s="45"/>
    </row>
    <row r="734">
      <c r="H734" s="52"/>
      <c r="K734" s="47"/>
      <c r="P734" s="45"/>
    </row>
    <row r="735">
      <c r="H735" s="52"/>
      <c r="K735" s="47"/>
      <c r="P735" s="45"/>
    </row>
    <row r="736">
      <c r="H736" s="52"/>
      <c r="K736" s="47"/>
      <c r="P736" s="45"/>
    </row>
    <row r="737">
      <c r="H737" s="52"/>
      <c r="K737" s="47"/>
      <c r="P737" s="45"/>
    </row>
    <row r="738">
      <c r="H738" s="52"/>
      <c r="K738" s="47"/>
      <c r="P738" s="45"/>
    </row>
    <row r="739">
      <c r="H739" s="52"/>
      <c r="K739" s="47"/>
      <c r="P739" s="45"/>
    </row>
    <row r="740">
      <c r="H740" s="52"/>
      <c r="K740" s="47"/>
      <c r="P740" s="45"/>
    </row>
    <row r="741">
      <c r="H741" s="52"/>
      <c r="K741" s="47"/>
      <c r="P741" s="45"/>
    </row>
    <row r="742">
      <c r="H742" s="52"/>
      <c r="K742" s="47"/>
      <c r="P742" s="45"/>
    </row>
    <row r="743">
      <c r="H743" s="52"/>
      <c r="K743" s="47"/>
      <c r="P743" s="45"/>
    </row>
    <row r="744">
      <c r="H744" s="52"/>
      <c r="K744" s="47"/>
      <c r="P744" s="45"/>
    </row>
    <row r="745">
      <c r="H745" s="52"/>
      <c r="K745" s="47"/>
      <c r="P745" s="45"/>
    </row>
    <row r="746">
      <c r="H746" s="52"/>
      <c r="K746" s="47"/>
      <c r="P746" s="45"/>
    </row>
    <row r="747">
      <c r="H747" s="52"/>
      <c r="K747" s="47"/>
      <c r="P747" s="45"/>
    </row>
    <row r="748">
      <c r="H748" s="52"/>
      <c r="K748" s="47"/>
      <c r="P748" s="45"/>
    </row>
    <row r="749">
      <c r="H749" s="52"/>
      <c r="K749" s="47"/>
      <c r="P749" s="45"/>
    </row>
    <row r="750">
      <c r="H750" s="52"/>
      <c r="K750" s="47"/>
      <c r="P750" s="45"/>
    </row>
    <row r="751">
      <c r="H751" s="52"/>
      <c r="K751" s="47"/>
      <c r="P751" s="45"/>
    </row>
    <row r="752">
      <c r="H752" s="52"/>
      <c r="K752" s="47"/>
      <c r="P752" s="45"/>
    </row>
    <row r="753">
      <c r="H753" s="52"/>
      <c r="K753" s="47"/>
      <c r="P753" s="45"/>
    </row>
    <row r="754">
      <c r="H754" s="52"/>
      <c r="K754" s="47"/>
      <c r="P754" s="45"/>
    </row>
    <row r="755">
      <c r="H755" s="52"/>
      <c r="K755" s="47"/>
      <c r="P755" s="45"/>
    </row>
    <row r="756">
      <c r="H756" s="52"/>
      <c r="K756" s="47"/>
      <c r="P756" s="45"/>
    </row>
    <row r="757">
      <c r="H757" s="52"/>
      <c r="K757" s="47"/>
      <c r="P757" s="45"/>
    </row>
    <row r="758">
      <c r="H758" s="52"/>
      <c r="K758" s="47"/>
      <c r="P758" s="45"/>
    </row>
    <row r="759">
      <c r="H759" s="52"/>
      <c r="K759" s="47"/>
      <c r="P759" s="45"/>
    </row>
    <row r="760">
      <c r="H760" s="52"/>
      <c r="K760" s="47"/>
      <c r="P760" s="45"/>
    </row>
    <row r="761">
      <c r="H761" s="52"/>
      <c r="K761" s="47"/>
      <c r="P761" s="45"/>
    </row>
    <row r="762">
      <c r="H762" s="52"/>
      <c r="K762" s="47"/>
      <c r="P762" s="45"/>
    </row>
    <row r="763">
      <c r="H763" s="52"/>
      <c r="K763" s="47"/>
      <c r="P763" s="45"/>
    </row>
    <row r="764">
      <c r="H764" s="52"/>
      <c r="K764" s="47"/>
      <c r="P764" s="45"/>
    </row>
    <row r="765">
      <c r="H765" s="52"/>
      <c r="K765" s="47"/>
      <c r="P765" s="45"/>
    </row>
    <row r="766">
      <c r="H766" s="52"/>
      <c r="K766" s="47"/>
      <c r="P766" s="45"/>
    </row>
    <row r="767">
      <c r="H767" s="52"/>
      <c r="K767" s="47"/>
      <c r="P767" s="45"/>
    </row>
    <row r="768">
      <c r="H768" s="52"/>
      <c r="K768" s="47"/>
      <c r="P768" s="45"/>
    </row>
    <row r="769">
      <c r="H769" s="52"/>
      <c r="K769" s="47"/>
      <c r="P769" s="45"/>
    </row>
    <row r="770">
      <c r="H770" s="52"/>
      <c r="K770" s="47"/>
      <c r="P770" s="45"/>
    </row>
    <row r="771">
      <c r="H771" s="52"/>
      <c r="K771" s="47"/>
      <c r="P771" s="45"/>
    </row>
    <row r="772">
      <c r="H772" s="52"/>
      <c r="K772" s="47"/>
      <c r="P772" s="45"/>
    </row>
    <row r="773">
      <c r="H773" s="52"/>
      <c r="K773" s="47"/>
      <c r="P773" s="45"/>
    </row>
    <row r="774">
      <c r="H774" s="52"/>
      <c r="K774" s="47"/>
      <c r="P774" s="45"/>
    </row>
    <row r="775">
      <c r="H775" s="52"/>
      <c r="K775" s="47"/>
      <c r="P775" s="45"/>
    </row>
    <row r="776">
      <c r="H776" s="52"/>
      <c r="K776" s="47"/>
      <c r="P776" s="45"/>
    </row>
    <row r="777">
      <c r="H777" s="52"/>
      <c r="K777" s="47"/>
      <c r="P777" s="45"/>
    </row>
    <row r="778">
      <c r="H778" s="52"/>
      <c r="K778" s="47"/>
      <c r="P778" s="45"/>
    </row>
    <row r="779">
      <c r="H779" s="52"/>
      <c r="K779" s="47"/>
      <c r="P779" s="45"/>
    </row>
    <row r="780">
      <c r="H780" s="52"/>
      <c r="K780" s="47"/>
      <c r="P780" s="45"/>
    </row>
    <row r="781">
      <c r="H781" s="52"/>
      <c r="K781" s="47"/>
      <c r="P781" s="45"/>
    </row>
    <row r="782">
      <c r="H782" s="52"/>
      <c r="K782" s="47"/>
      <c r="P782" s="45"/>
    </row>
    <row r="783">
      <c r="H783" s="52"/>
      <c r="K783" s="47"/>
      <c r="P783" s="45"/>
    </row>
    <row r="784">
      <c r="H784" s="52"/>
      <c r="K784" s="47"/>
      <c r="P784" s="45"/>
    </row>
    <row r="785">
      <c r="H785" s="52"/>
      <c r="K785" s="47"/>
      <c r="P785" s="45"/>
    </row>
    <row r="786">
      <c r="H786" s="52"/>
      <c r="K786" s="47"/>
      <c r="P786" s="45"/>
    </row>
    <row r="787">
      <c r="H787" s="52"/>
      <c r="K787" s="47"/>
      <c r="P787" s="45"/>
    </row>
    <row r="788">
      <c r="H788" s="52"/>
      <c r="K788" s="47"/>
      <c r="P788" s="45"/>
    </row>
    <row r="789">
      <c r="H789" s="52"/>
      <c r="K789" s="47"/>
      <c r="P789" s="45"/>
    </row>
    <row r="790">
      <c r="H790" s="52"/>
      <c r="K790" s="47"/>
      <c r="P790" s="45"/>
    </row>
    <row r="791">
      <c r="H791" s="52"/>
      <c r="K791" s="47"/>
      <c r="P791" s="45"/>
    </row>
    <row r="792">
      <c r="H792" s="52"/>
      <c r="K792" s="47"/>
      <c r="P792" s="45"/>
    </row>
    <row r="793">
      <c r="H793" s="52"/>
      <c r="K793" s="47"/>
      <c r="P793" s="45"/>
    </row>
    <row r="794">
      <c r="H794" s="52"/>
      <c r="K794" s="47"/>
      <c r="P794" s="45"/>
    </row>
    <row r="795">
      <c r="H795" s="52"/>
      <c r="K795" s="47"/>
      <c r="P795" s="45"/>
    </row>
    <row r="796">
      <c r="H796" s="52"/>
      <c r="K796" s="47"/>
      <c r="P796" s="45"/>
    </row>
    <row r="797">
      <c r="H797" s="52"/>
      <c r="K797" s="47"/>
      <c r="P797" s="45"/>
    </row>
    <row r="798">
      <c r="H798" s="52"/>
      <c r="K798" s="47"/>
      <c r="P798" s="45"/>
    </row>
    <row r="799">
      <c r="H799" s="52"/>
      <c r="K799" s="47"/>
      <c r="P799" s="45"/>
    </row>
    <row r="800">
      <c r="H800" s="52"/>
      <c r="K800" s="47"/>
      <c r="P800" s="45"/>
    </row>
    <row r="801">
      <c r="H801" s="52"/>
      <c r="K801" s="47"/>
      <c r="P801" s="45"/>
    </row>
    <row r="802">
      <c r="H802" s="52"/>
      <c r="K802" s="47"/>
      <c r="P802" s="45"/>
    </row>
    <row r="803">
      <c r="H803" s="52"/>
      <c r="K803" s="47"/>
      <c r="P803" s="45"/>
    </row>
    <row r="804">
      <c r="H804" s="52"/>
      <c r="K804" s="47"/>
      <c r="P804" s="45"/>
    </row>
    <row r="805">
      <c r="H805" s="52"/>
      <c r="K805" s="47"/>
      <c r="P805" s="45"/>
    </row>
    <row r="806">
      <c r="H806" s="52"/>
      <c r="K806" s="47"/>
      <c r="P806" s="45"/>
    </row>
    <row r="807">
      <c r="H807" s="52"/>
      <c r="K807" s="47"/>
      <c r="P807" s="45"/>
    </row>
    <row r="808">
      <c r="H808" s="52"/>
      <c r="K808" s="47"/>
      <c r="P808" s="45"/>
    </row>
    <row r="809">
      <c r="H809" s="52"/>
      <c r="K809" s="47"/>
      <c r="P809" s="45"/>
    </row>
    <row r="810">
      <c r="H810" s="52"/>
      <c r="K810" s="47"/>
      <c r="P810" s="45"/>
    </row>
    <row r="811">
      <c r="H811" s="52"/>
      <c r="K811" s="47"/>
      <c r="P811" s="45"/>
    </row>
    <row r="812">
      <c r="H812" s="52"/>
      <c r="K812" s="47"/>
      <c r="P812" s="45"/>
    </row>
    <row r="813">
      <c r="H813" s="52"/>
      <c r="K813" s="47"/>
      <c r="P813" s="45"/>
    </row>
    <row r="814">
      <c r="H814" s="52"/>
      <c r="K814" s="47"/>
      <c r="P814" s="45"/>
    </row>
    <row r="815">
      <c r="H815" s="52"/>
      <c r="K815" s="47"/>
      <c r="P815" s="45"/>
    </row>
    <row r="816">
      <c r="H816" s="52"/>
      <c r="K816" s="47"/>
      <c r="P816" s="45"/>
    </row>
    <row r="817">
      <c r="H817" s="52"/>
      <c r="K817" s="47"/>
      <c r="P817" s="45"/>
    </row>
    <row r="818">
      <c r="H818" s="52"/>
      <c r="K818" s="47"/>
      <c r="P818" s="45"/>
    </row>
    <row r="819">
      <c r="H819" s="52"/>
      <c r="K819" s="47"/>
      <c r="P819" s="45"/>
    </row>
    <row r="820">
      <c r="H820" s="52"/>
      <c r="K820" s="47"/>
      <c r="P820" s="45"/>
    </row>
    <row r="821">
      <c r="H821" s="52"/>
      <c r="K821" s="47"/>
      <c r="P821" s="45"/>
    </row>
    <row r="822">
      <c r="H822" s="52"/>
      <c r="K822" s="47"/>
      <c r="P822" s="45"/>
    </row>
    <row r="823">
      <c r="H823" s="52"/>
      <c r="K823" s="47"/>
      <c r="P823" s="45"/>
    </row>
    <row r="824">
      <c r="H824" s="52"/>
      <c r="K824" s="47"/>
      <c r="P824" s="45"/>
    </row>
    <row r="825">
      <c r="H825" s="52"/>
      <c r="K825" s="47"/>
      <c r="P825" s="45"/>
    </row>
    <row r="826">
      <c r="H826" s="52"/>
      <c r="K826" s="47"/>
      <c r="P826" s="45"/>
    </row>
    <row r="827">
      <c r="H827" s="52"/>
      <c r="K827" s="47"/>
      <c r="P827" s="45"/>
    </row>
    <row r="828">
      <c r="H828" s="52"/>
      <c r="K828" s="47"/>
      <c r="P828" s="45"/>
    </row>
    <row r="829">
      <c r="H829" s="52"/>
      <c r="K829" s="47"/>
      <c r="P829" s="45"/>
    </row>
    <row r="830">
      <c r="H830" s="52"/>
      <c r="K830" s="47"/>
      <c r="P830" s="45"/>
    </row>
    <row r="831">
      <c r="H831" s="52"/>
      <c r="K831" s="47"/>
      <c r="P831" s="45"/>
    </row>
    <row r="832">
      <c r="H832" s="52"/>
      <c r="K832" s="47"/>
      <c r="P832" s="45"/>
    </row>
    <row r="833">
      <c r="H833" s="52"/>
      <c r="K833" s="47"/>
      <c r="P833" s="45"/>
    </row>
    <row r="834">
      <c r="H834" s="52"/>
      <c r="K834" s="47"/>
      <c r="P834" s="45"/>
    </row>
    <row r="835">
      <c r="H835" s="52"/>
      <c r="K835" s="47"/>
      <c r="P835" s="45"/>
    </row>
    <row r="836">
      <c r="H836" s="52"/>
      <c r="K836" s="47"/>
      <c r="P836" s="45"/>
    </row>
    <row r="837">
      <c r="H837" s="52"/>
      <c r="K837" s="47"/>
      <c r="P837" s="45"/>
    </row>
    <row r="838">
      <c r="H838" s="52"/>
      <c r="K838" s="47"/>
      <c r="P838" s="45"/>
    </row>
    <row r="839">
      <c r="H839" s="52"/>
      <c r="K839" s="47"/>
      <c r="P839" s="45"/>
    </row>
    <row r="840">
      <c r="H840" s="52"/>
      <c r="K840" s="47"/>
      <c r="P840" s="45"/>
    </row>
    <row r="841">
      <c r="H841" s="52"/>
      <c r="K841" s="47"/>
      <c r="P841" s="45"/>
    </row>
    <row r="842">
      <c r="H842" s="52"/>
      <c r="K842" s="47"/>
      <c r="P842" s="45"/>
    </row>
    <row r="843">
      <c r="H843" s="52"/>
      <c r="K843" s="47"/>
      <c r="P843" s="45"/>
    </row>
    <row r="844">
      <c r="H844" s="52"/>
      <c r="K844" s="47"/>
      <c r="P844" s="45"/>
    </row>
    <row r="845">
      <c r="H845" s="52"/>
      <c r="K845" s="47"/>
      <c r="P845" s="45"/>
    </row>
    <row r="846">
      <c r="H846" s="52"/>
      <c r="K846" s="47"/>
      <c r="P846" s="45"/>
    </row>
    <row r="847">
      <c r="H847" s="52"/>
      <c r="K847" s="47"/>
      <c r="P847" s="45"/>
    </row>
    <row r="848">
      <c r="H848" s="52"/>
      <c r="K848" s="47"/>
      <c r="P848" s="45"/>
    </row>
    <row r="849">
      <c r="H849" s="52"/>
      <c r="K849" s="47"/>
      <c r="P849" s="45"/>
    </row>
    <row r="850">
      <c r="H850" s="52"/>
      <c r="K850" s="47"/>
      <c r="P850" s="45"/>
    </row>
    <row r="851">
      <c r="H851" s="52"/>
      <c r="K851" s="47"/>
      <c r="P851" s="45"/>
    </row>
    <row r="852">
      <c r="H852" s="52"/>
      <c r="K852" s="47"/>
      <c r="P852" s="45"/>
    </row>
    <row r="853">
      <c r="H853" s="52"/>
      <c r="K853" s="47"/>
      <c r="P853" s="45"/>
    </row>
    <row r="854">
      <c r="H854" s="52"/>
      <c r="K854" s="47"/>
      <c r="P854" s="45"/>
    </row>
    <row r="855">
      <c r="H855" s="52"/>
      <c r="K855" s="47"/>
      <c r="P855" s="45"/>
    </row>
    <row r="856">
      <c r="H856" s="52"/>
      <c r="K856" s="47"/>
      <c r="P856" s="45"/>
    </row>
    <row r="857">
      <c r="H857" s="52"/>
      <c r="K857" s="47"/>
      <c r="P857" s="45"/>
    </row>
    <row r="858">
      <c r="H858" s="52"/>
      <c r="K858" s="47"/>
      <c r="P858" s="45"/>
    </row>
    <row r="859">
      <c r="H859" s="52"/>
      <c r="K859" s="47"/>
      <c r="P859" s="45"/>
    </row>
    <row r="860">
      <c r="H860" s="52"/>
      <c r="K860" s="47"/>
      <c r="P860" s="45"/>
    </row>
    <row r="861">
      <c r="H861" s="52"/>
      <c r="K861" s="47"/>
      <c r="P861" s="45"/>
    </row>
    <row r="862">
      <c r="H862" s="52"/>
      <c r="K862" s="47"/>
      <c r="P862" s="45"/>
    </row>
    <row r="863">
      <c r="H863" s="52"/>
      <c r="K863" s="47"/>
      <c r="P863" s="45"/>
    </row>
    <row r="864">
      <c r="H864" s="52"/>
      <c r="K864" s="47"/>
      <c r="P864" s="45"/>
    </row>
    <row r="865">
      <c r="H865" s="52"/>
      <c r="K865" s="47"/>
      <c r="P865" s="45"/>
    </row>
    <row r="866">
      <c r="H866" s="52"/>
      <c r="K866" s="47"/>
      <c r="P866" s="45"/>
    </row>
    <row r="867">
      <c r="H867" s="52"/>
      <c r="K867" s="47"/>
      <c r="P867" s="45"/>
    </row>
    <row r="868">
      <c r="H868" s="52"/>
      <c r="K868" s="47"/>
      <c r="P868" s="45"/>
    </row>
    <row r="869">
      <c r="H869" s="52"/>
      <c r="K869" s="47"/>
      <c r="P869" s="45"/>
    </row>
    <row r="870">
      <c r="H870" s="52"/>
      <c r="K870" s="47"/>
      <c r="P870" s="45"/>
    </row>
    <row r="871">
      <c r="H871" s="52"/>
      <c r="K871" s="47"/>
      <c r="P871" s="45"/>
    </row>
    <row r="872">
      <c r="H872" s="52"/>
      <c r="K872" s="47"/>
      <c r="P872" s="45"/>
    </row>
    <row r="873">
      <c r="H873" s="52"/>
      <c r="K873" s="47"/>
      <c r="P873" s="45"/>
    </row>
    <row r="874">
      <c r="H874" s="52"/>
      <c r="K874" s="47"/>
      <c r="P874" s="45"/>
    </row>
    <row r="875">
      <c r="H875" s="52"/>
      <c r="K875" s="47"/>
      <c r="P875" s="45"/>
    </row>
    <row r="876">
      <c r="H876" s="52"/>
      <c r="K876" s="47"/>
      <c r="P876" s="45"/>
    </row>
    <row r="877">
      <c r="H877" s="52"/>
      <c r="K877" s="47"/>
      <c r="P877" s="45"/>
    </row>
    <row r="878">
      <c r="H878" s="52"/>
      <c r="K878" s="47"/>
      <c r="P878" s="45"/>
    </row>
    <row r="879">
      <c r="H879" s="52"/>
      <c r="K879" s="47"/>
      <c r="P879" s="45"/>
    </row>
    <row r="880">
      <c r="H880" s="52"/>
      <c r="K880" s="47"/>
      <c r="P880" s="45"/>
    </row>
    <row r="881">
      <c r="H881" s="52"/>
      <c r="K881" s="47"/>
      <c r="P881" s="45"/>
    </row>
    <row r="882">
      <c r="H882" s="52"/>
      <c r="K882" s="47"/>
      <c r="P882" s="45"/>
    </row>
    <row r="883">
      <c r="H883" s="52"/>
      <c r="K883" s="47"/>
      <c r="P883" s="45"/>
    </row>
    <row r="884">
      <c r="H884" s="52"/>
      <c r="K884" s="47"/>
      <c r="P884" s="45"/>
    </row>
    <row r="885">
      <c r="H885" s="52"/>
      <c r="K885" s="47"/>
      <c r="P885" s="45"/>
    </row>
    <row r="886">
      <c r="H886" s="52"/>
      <c r="K886" s="47"/>
      <c r="P886" s="45"/>
    </row>
    <row r="887">
      <c r="H887" s="52"/>
      <c r="K887" s="47"/>
      <c r="P887" s="45"/>
    </row>
    <row r="888">
      <c r="H888" s="52"/>
      <c r="K888" s="47"/>
      <c r="P888" s="45"/>
    </row>
    <row r="889">
      <c r="H889" s="52"/>
      <c r="K889" s="47"/>
      <c r="P889" s="45"/>
    </row>
    <row r="890">
      <c r="H890" s="52"/>
      <c r="K890" s="47"/>
      <c r="P890" s="45"/>
    </row>
    <row r="891">
      <c r="H891" s="52"/>
      <c r="K891" s="47"/>
      <c r="P891" s="45"/>
    </row>
    <row r="892">
      <c r="H892" s="52"/>
      <c r="K892" s="47"/>
      <c r="P892" s="45"/>
    </row>
    <row r="893">
      <c r="H893" s="52"/>
      <c r="K893" s="47"/>
      <c r="P893" s="45"/>
    </row>
    <row r="894">
      <c r="H894" s="52"/>
      <c r="K894" s="47"/>
      <c r="P894" s="45"/>
    </row>
    <row r="895">
      <c r="H895" s="52"/>
      <c r="K895" s="47"/>
      <c r="P895" s="45"/>
    </row>
    <row r="896">
      <c r="H896" s="52"/>
      <c r="K896" s="47"/>
      <c r="P896" s="45"/>
    </row>
    <row r="897">
      <c r="H897" s="52"/>
      <c r="K897" s="47"/>
      <c r="P897" s="45"/>
    </row>
    <row r="898">
      <c r="H898" s="52"/>
      <c r="K898" s="47"/>
      <c r="P898" s="45"/>
    </row>
    <row r="899">
      <c r="H899" s="52"/>
      <c r="K899" s="47"/>
      <c r="P899" s="45"/>
    </row>
    <row r="900">
      <c r="H900" s="52"/>
      <c r="K900" s="47"/>
      <c r="P900" s="45"/>
    </row>
    <row r="901">
      <c r="H901" s="52"/>
      <c r="K901" s="47"/>
      <c r="P901" s="45"/>
    </row>
    <row r="902">
      <c r="H902" s="52"/>
      <c r="K902" s="47"/>
      <c r="P902" s="45"/>
    </row>
    <row r="903">
      <c r="H903" s="52"/>
      <c r="K903" s="47"/>
      <c r="P903" s="45"/>
    </row>
    <row r="904">
      <c r="H904" s="52"/>
      <c r="K904" s="47"/>
      <c r="P904" s="45"/>
    </row>
    <row r="905">
      <c r="H905" s="52"/>
      <c r="K905" s="47"/>
      <c r="P905" s="45"/>
    </row>
    <row r="906">
      <c r="H906" s="52"/>
      <c r="K906" s="47"/>
      <c r="P906" s="45"/>
    </row>
    <row r="907">
      <c r="H907" s="52"/>
      <c r="K907" s="47"/>
      <c r="P907" s="45"/>
    </row>
    <row r="908">
      <c r="H908" s="52"/>
      <c r="K908" s="47"/>
      <c r="P908" s="45"/>
    </row>
    <row r="909">
      <c r="H909" s="52"/>
      <c r="K909" s="47"/>
      <c r="P909" s="45"/>
    </row>
    <row r="910">
      <c r="H910" s="52"/>
      <c r="K910" s="47"/>
      <c r="P910" s="45"/>
    </row>
    <row r="911">
      <c r="H911" s="52"/>
      <c r="K911" s="47"/>
      <c r="P911" s="45"/>
    </row>
    <row r="912">
      <c r="H912" s="52"/>
      <c r="K912" s="47"/>
      <c r="P912" s="45"/>
    </row>
    <row r="913">
      <c r="H913" s="52"/>
      <c r="K913" s="47"/>
      <c r="P913" s="45"/>
    </row>
    <row r="914">
      <c r="H914" s="52"/>
      <c r="K914" s="47"/>
      <c r="P914" s="45"/>
    </row>
    <row r="915">
      <c r="H915" s="52"/>
      <c r="K915" s="47"/>
      <c r="P915" s="45"/>
    </row>
    <row r="916">
      <c r="H916" s="52"/>
      <c r="K916" s="47"/>
      <c r="P916" s="45"/>
    </row>
    <row r="917">
      <c r="H917" s="52"/>
      <c r="K917" s="47"/>
      <c r="P917" s="45"/>
    </row>
    <row r="918">
      <c r="H918" s="52"/>
      <c r="K918" s="47"/>
      <c r="P918" s="45"/>
    </row>
    <row r="919">
      <c r="H919" s="52"/>
      <c r="K919" s="47"/>
      <c r="P919" s="45"/>
    </row>
    <row r="920">
      <c r="H920" s="52"/>
      <c r="K920" s="47"/>
      <c r="P920" s="45"/>
    </row>
    <row r="921">
      <c r="H921" s="52"/>
      <c r="K921" s="47"/>
      <c r="P921" s="45"/>
    </row>
    <row r="922">
      <c r="H922" s="52"/>
      <c r="K922" s="47"/>
      <c r="P922" s="45"/>
    </row>
    <row r="923">
      <c r="H923" s="52"/>
      <c r="K923" s="47"/>
      <c r="P923" s="45"/>
    </row>
    <row r="924">
      <c r="H924" s="52"/>
      <c r="K924" s="47"/>
      <c r="P924" s="45"/>
    </row>
    <row r="925">
      <c r="H925" s="52"/>
      <c r="K925" s="47"/>
      <c r="P925" s="45"/>
    </row>
    <row r="926">
      <c r="H926" s="52"/>
      <c r="K926" s="47"/>
      <c r="P926" s="45"/>
    </row>
    <row r="927">
      <c r="H927" s="52"/>
      <c r="K927" s="47"/>
      <c r="P927" s="45"/>
    </row>
    <row r="928">
      <c r="H928" s="52"/>
      <c r="K928" s="47"/>
      <c r="P928" s="45"/>
    </row>
    <row r="929">
      <c r="H929" s="52"/>
      <c r="K929" s="47"/>
      <c r="P929" s="45"/>
    </row>
    <row r="930">
      <c r="H930" s="52"/>
      <c r="K930" s="47"/>
      <c r="P930" s="45"/>
    </row>
    <row r="931">
      <c r="H931" s="52"/>
      <c r="K931" s="47"/>
      <c r="P931" s="45"/>
    </row>
    <row r="932">
      <c r="H932" s="52"/>
      <c r="K932" s="47"/>
      <c r="P932" s="45"/>
    </row>
    <row r="933">
      <c r="H933" s="52"/>
      <c r="K933" s="47"/>
      <c r="P933" s="45"/>
    </row>
    <row r="934">
      <c r="H934" s="52"/>
      <c r="K934" s="47"/>
      <c r="P934" s="45"/>
    </row>
    <row r="935">
      <c r="H935" s="52"/>
      <c r="K935" s="47"/>
      <c r="P935" s="45"/>
    </row>
    <row r="936">
      <c r="H936" s="52"/>
      <c r="K936" s="47"/>
      <c r="P936" s="45"/>
    </row>
    <row r="937">
      <c r="H937" s="52"/>
      <c r="K937" s="47"/>
      <c r="P937" s="45"/>
    </row>
    <row r="938">
      <c r="H938" s="52"/>
      <c r="K938" s="47"/>
      <c r="P938" s="45"/>
    </row>
    <row r="939">
      <c r="H939" s="52"/>
      <c r="K939" s="47"/>
      <c r="P939" s="45"/>
    </row>
    <row r="940">
      <c r="H940" s="52"/>
      <c r="K940" s="47"/>
      <c r="P940" s="45"/>
    </row>
    <row r="941">
      <c r="H941" s="52"/>
      <c r="K941" s="47"/>
      <c r="P941" s="45"/>
    </row>
    <row r="942">
      <c r="H942" s="52"/>
      <c r="K942" s="47"/>
      <c r="P942" s="45"/>
    </row>
    <row r="943">
      <c r="H943" s="52"/>
      <c r="K943" s="47"/>
      <c r="P943" s="45"/>
    </row>
    <row r="944">
      <c r="H944" s="52"/>
      <c r="K944" s="47"/>
      <c r="P944" s="45"/>
    </row>
    <row r="945">
      <c r="H945" s="52"/>
      <c r="K945" s="47"/>
      <c r="P945" s="45"/>
    </row>
    <row r="946">
      <c r="H946" s="52"/>
      <c r="K946" s="47"/>
      <c r="P946" s="45"/>
    </row>
    <row r="947">
      <c r="H947" s="52"/>
      <c r="K947" s="47"/>
      <c r="P947" s="45"/>
    </row>
    <row r="948">
      <c r="H948" s="52"/>
      <c r="K948" s="47"/>
      <c r="P948" s="45"/>
    </row>
    <row r="949">
      <c r="H949" s="52"/>
      <c r="K949" s="47"/>
      <c r="P949" s="45"/>
    </row>
    <row r="950">
      <c r="H950" s="52"/>
      <c r="K950" s="47"/>
      <c r="P950" s="45"/>
    </row>
    <row r="951">
      <c r="H951" s="52"/>
      <c r="K951" s="47"/>
      <c r="P951" s="45"/>
    </row>
    <row r="952">
      <c r="H952" s="52"/>
      <c r="K952" s="47"/>
      <c r="P952" s="45"/>
    </row>
    <row r="953">
      <c r="H953" s="52"/>
      <c r="K953" s="47"/>
      <c r="P953" s="45"/>
    </row>
    <row r="954">
      <c r="H954" s="52"/>
      <c r="K954" s="47"/>
      <c r="P954" s="45"/>
    </row>
    <row r="955">
      <c r="H955" s="52"/>
      <c r="K955" s="47"/>
      <c r="P955" s="45"/>
    </row>
    <row r="956">
      <c r="H956" s="52"/>
      <c r="K956" s="47"/>
      <c r="P956" s="45"/>
    </row>
    <row r="957">
      <c r="H957" s="52"/>
      <c r="K957" s="47"/>
      <c r="P957" s="45"/>
    </row>
    <row r="958">
      <c r="H958" s="52"/>
      <c r="K958" s="47"/>
      <c r="P958" s="45"/>
    </row>
    <row r="959">
      <c r="H959" s="52"/>
      <c r="K959" s="47"/>
      <c r="P959" s="45"/>
    </row>
    <row r="960">
      <c r="H960" s="52"/>
      <c r="K960" s="47"/>
      <c r="P960" s="45"/>
    </row>
    <row r="961">
      <c r="H961" s="52"/>
      <c r="K961" s="47"/>
      <c r="P961" s="45"/>
    </row>
    <row r="962">
      <c r="H962" s="52"/>
      <c r="K962" s="47"/>
      <c r="P962" s="45"/>
    </row>
    <row r="963">
      <c r="H963" s="52"/>
      <c r="K963" s="47"/>
      <c r="P963" s="45"/>
    </row>
    <row r="964">
      <c r="H964" s="52"/>
      <c r="K964" s="47"/>
      <c r="P964" s="45"/>
    </row>
    <row r="965">
      <c r="H965" s="52"/>
      <c r="K965" s="47"/>
      <c r="P965" s="45"/>
    </row>
    <row r="966">
      <c r="H966" s="52"/>
      <c r="K966" s="47"/>
      <c r="P966" s="45"/>
    </row>
    <row r="967">
      <c r="H967" s="52"/>
      <c r="K967" s="47"/>
      <c r="P967" s="45"/>
    </row>
    <row r="968">
      <c r="H968" s="52"/>
      <c r="K968" s="47"/>
      <c r="P968" s="45"/>
    </row>
    <row r="969">
      <c r="H969" s="52"/>
      <c r="K969" s="47"/>
      <c r="P969" s="45"/>
    </row>
    <row r="970">
      <c r="H970" s="52"/>
      <c r="K970" s="47"/>
      <c r="P970" s="45"/>
    </row>
    <row r="971">
      <c r="H971" s="52"/>
      <c r="K971" s="47"/>
      <c r="P971" s="45"/>
    </row>
    <row r="972">
      <c r="H972" s="52"/>
      <c r="K972" s="47"/>
      <c r="P972" s="45"/>
    </row>
    <row r="973">
      <c r="H973" s="52"/>
      <c r="K973" s="47"/>
      <c r="P973" s="45"/>
    </row>
    <row r="974">
      <c r="H974" s="52"/>
      <c r="K974" s="47"/>
      <c r="P974" s="45"/>
    </row>
    <row r="975">
      <c r="H975" s="52"/>
      <c r="K975" s="47"/>
      <c r="P975" s="45"/>
    </row>
    <row r="976">
      <c r="H976" s="52"/>
      <c r="K976" s="47"/>
      <c r="P976" s="45"/>
    </row>
    <row r="977">
      <c r="H977" s="52"/>
      <c r="K977" s="47"/>
      <c r="P977" s="45"/>
    </row>
    <row r="978">
      <c r="H978" s="52"/>
      <c r="K978" s="47"/>
      <c r="P978" s="45"/>
    </row>
    <row r="979">
      <c r="H979" s="52"/>
      <c r="K979" s="47"/>
      <c r="P979" s="45"/>
    </row>
    <row r="980">
      <c r="H980" s="52"/>
      <c r="K980" s="47"/>
      <c r="P980" s="45"/>
    </row>
    <row r="981">
      <c r="H981" s="52"/>
      <c r="K981" s="47"/>
      <c r="P981" s="45"/>
    </row>
    <row r="982">
      <c r="H982" s="52"/>
      <c r="K982" s="47"/>
      <c r="P982" s="45"/>
    </row>
    <row r="983">
      <c r="H983" s="52"/>
      <c r="K983" s="47"/>
      <c r="P983" s="45"/>
    </row>
    <row r="984">
      <c r="H984" s="52"/>
      <c r="K984" s="47"/>
      <c r="P984" s="45"/>
    </row>
    <row r="985">
      <c r="H985" s="52"/>
      <c r="K985" s="47"/>
      <c r="P985" s="45"/>
    </row>
    <row r="986">
      <c r="H986" s="52"/>
      <c r="K986" s="47"/>
      <c r="P986" s="45"/>
    </row>
    <row r="987">
      <c r="H987" s="52"/>
      <c r="K987" s="47"/>
      <c r="P987" s="45"/>
    </row>
    <row r="988">
      <c r="H988" s="52"/>
      <c r="K988" s="47"/>
      <c r="P988" s="45"/>
    </row>
    <row r="989">
      <c r="H989" s="52"/>
      <c r="K989" s="47"/>
      <c r="P989" s="45"/>
    </row>
    <row r="990">
      <c r="H990" s="52"/>
      <c r="K990" s="47"/>
      <c r="P990" s="45"/>
    </row>
    <row r="991">
      <c r="H991" s="52"/>
      <c r="K991" s="47"/>
      <c r="P991" s="45"/>
    </row>
    <row r="992">
      <c r="H992" s="52"/>
      <c r="K992" s="47"/>
      <c r="P992" s="45"/>
    </row>
    <row r="993">
      <c r="H993" s="52"/>
      <c r="K993" s="47"/>
      <c r="P993" s="45"/>
    </row>
    <row r="994">
      <c r="H994" s="52"/>
      <c r="K994" s="47"/>
      <c r="P994" s="45"/>
    </row>
    <row r="995">
      <c r="H995" s="52"/>
      <c r="K995" s="47"/>
      <c r="P995" s="45"/>
    </row>
    <row r="996">
      <c r="H996" s="52"/>
      <c r="K996" s="47"/>
      <c r="P996" s="45"/>
    </row>
    <row r="997">
      <c r="H997" s="52"/>
      <c r="K997" s="47"/>
      <c r="P997" s="45"/>
    </row>
    <row r="998">
      <c r="H998" s="52"/>
      <c r="K998" s="47"/>
      <c r="P998" s="4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11" max="11" width="32.0"/>
  </cols>
  <sheetData>
    <row r="1">
      <c r="A1" s="28"/>
      <c r="B1" s="28" t="s">
        <v>178</v>
      </c>
      <c r="C1" s="29" t="s">
        <v>14</v>
      </c>
      <c r="D1" s="29" t="s">
        <v>9</v>
      </c>
      <c r="E1" s="29" t="s">
        <v>67</v>
      </c>
      <c r="F1" s="29" t="s">
        <v>25</v>
      </c>
      <c r="G1" s="29" t="s">
        <v>179</v>
      </c>
      <c r="H1" s="30" t="s">
        <v>220</v>
      </c>
      <c r="I1" s="30" t="s">
        <v>22</v>
      </c>
      <c r="J1" s="28" t="s">
        <v>178</v>
      </c>
      <c r="K1" s="34" t="s">
        <v>221</v>
      </c>
    </row>
    <row r="2">
      <c r="A2" s="53"/>
      <c r="B2" s="36">
        <f t="shared" ref="B2:B5" si="1">countif(#REF!,A2)</f>
        <v>0</v>
      </c>
      <c r="C2" s="36" t="str">
        <f>COUNTIFS(#REF!,$A2,'Student list'!$O$2:$O$144,C$1)</f>
        <v>#VALUE!</v>
      </c>
      <c r="D2" s="36" t="str">
        <f>COUNTIFS(#REF!,$A2,'Student list'!$O$2:$O$144,D$1)</f>
        <v>#VALUE!</v>
      </c>
      <c r="E2" s="36" t="str">
        <f>COUNTIFS(#REF!,$A2,'Student list'!$O$2:$O$144,E$1)</f>
        <v>#VALUE!</v>
      </c>
      <c r="F2" s="36" t="str">
        <f>COUNTIFS(#REF!,$A2,'Student list'!$O$2:$O$144,F$1)</f>
        <v>#VALUE!</v>
      </c>
      <c r="G2" s="36" t="str">
        <f>COUNTIFS(#REF!,$A2,'Student list'!$O$2:$O$144,G$1)</f>
        <v>#VALUE!</v>
      </c>
      <c r="H2" s="36" t="str">
        <f>COUNTIFS(#REF!,$A2,'Student list'!$O$2:$O$144,H$1)</f>
        <v>#VALUE!</v>
      </c>
      <c r="I2" s="36" t="str">
        <f>COUNTIFS(#REF!,$A2,'Student list'!$O$2:$O$144,I$1)</f>
        <v>#VALUE!</v>
      </c>
      <c r="J2" s="41" t="str">
        <f t="shared" ref="J2:J13" si="2">sum(C2:I2)</f>
        <v>#VALUE!</v>
      </c>
      <c r="K2" s="54"/>
    </row>
    <row r="3">
      <c r="A3" s="55"/>
      <c r="B3" s="36">
        <f t="shared" si="1"/>
        <v>0</v>
      </c>
      <c r="C3" s="36" t="str">
        <f>COUNTIFS(#REF!,$A3,'Student list'!$O$2:$O$144,C$1)</f>
        <v>#VALUE!</v>
      </c>
      <c r="D3" s="36" t="str">
        <f>COUNTIFS(#REF!,$A3,'Student list'!$O$2:$O$144,D$1)</f>
        <v>#VALUE!</v>
      </c>
      <c r="E3" s="36" t="str">
        <f>COUNTIFS(#REF!,$A3,'Student list'!$O$2:$O$144,E$1)</f>
        <v>#VALUE!</v>
      </c>
      <c r="F3" s="36" t="str">
        <f>COUNTIFS(#REF!,$A3,'Student list'!$O$2:$O$144,F$1)</f>
        <v>#VALUE!</v>
      </c>
      <c r="G3" s="36" t="str">
        <f>COUNTIFS(#REF!,$A3,'Student list'!$O$2:$O$144,G$1)</f>
        <v>#VALUE!</v>
      </c>
      <c r="H3" s="36" t="str">
        <f>COUNTIFS(#REF!,$A3,'Student list'!$O$2:$O$144,H$1)</f>
        <v>#VALUE!</v>
      </c>
      <c r="I3" s="36" t="str">
        <f>COUNTIFS(#REF!,$A3,'Student list'!$O$2:$O$144,I$1)</f>
        <v>#VALUE!</v>
      </c>
      <c r="J3" s="41" t="str">
        <f t="shared" si="2"/>
        <v>#VALUE!</v>
      </c>
      <c r="K3" s="54"/>
    </row>
    <row r="4">
      <c r="A4" s="53"/>
      <c r="B4" s="56">
        <f t="shared" si="1"/>
        <v>0</v>
      </c>
      <c r="C4" s="36" t="str">
        <f>COUNTIFS(#REF!,$A4,'Student list'!$O$2:$O$144,C$1)</f>
        <v>#VALUE!</v>
      </c>
      <c r="D4" s="36" t="str">
        <f>COUNTIFS(#REF!,$A4,'Student list'!$O$2:$O$144,D$1)</f>
        <v>#VALUE!</v>
      </c>
      <c r="E4" s="36" t="str">
        <f>COUNTIFS(#REF!,$A4,'Student list'!$O$2:$O$144,E$1)</f>
        <v>#VALUE!</v>
      </c>
      <c r="F4" s="36" t="str">
        <f>COUNTIFS(#REF!,$A4,'Student list'!$O$2:$O$144,F$1)</f>
        <v>#VALUE!</v>
      </c>
      <c r="G4" s="36" t="str">
        <f>COUNTIFS(#REF!,$A4,'Student list'!$O$2:$O$144,G$1)</f>
        <v>#VALUE!</v>
      </c>
      <c r="H4" s="36" t="str">
        <f>COUNTIFS(#REF!,$A4,'Student list'!$O$2:$O$144,H$1)</f>
        <v>#VALUE!</v>
      </c>
      <c r="I4" s="36" t="str">
        <f>COUNTIFS(#REF!,$A4,'Student list'!$O$2:$O$144,I$1)</f>
        <v>#VALUE!</v>
      </c>
      <c r="J4" s="41" t="str">
        <f t="shared" si="2"/>
        <v>#VALUE!</v>
      </c>
      <c r="K4" s="54"/>
    </row>
    <row r="5">
      <c r="A5" s="53"/>
      <c r="B5" s="57">
        <f t="shared" si="1"/>
        <v>0</v>
      </c>
      <c r="C5" s="36" t="str">
        <f>COUNTIFS(#REF!,$A5,'Student list'!$O$2:$O$144,C$1)</f>
        <v>#VALUE!</v>
      </c>
      <c r="D5" s="36" t="str">
        <f>COUNTIFS(#REF!,$A5,'Student list'!$O$2:$O$144,D$1)</f>
        <v>#VALUE!</v>
      </c>
      <c r="E5" s="36" t="str">
        <f>COUNTIFS(#REF!,$A5,'Student list'!$O$2:$O$144,E$1)</f>
        <v>#VALUE!</v>
      </c>
      <c r="F5" s="36" t="str">
        <f>COUNTIFS(#REF!,$A5,'Student list'!$O$2:$O$144,F$1)</f>
        <v>#VALUE!</v>
      </c>
      <c r="G5" s="36" t="str">
        <f>COUNTIFS(#REF!,$A5,'Student list'!$O$2:$O$144,G$1)</f>
        <v>#VALUE!</v>
      </c>
      <c r="H5" s="36" t="str">
        <f>COUNTIFS(#REF!,$A5,'Student list'!$O$2:$O$144,H$1)</f>
        <v>#VALUE!</v>
      </c>
      <c r="I5" s="36" t="str">
        <f>COUNTIFS(#REF!,$A5,'Student list'!$O$2:$O$144,I$1)</f>
        <v>#VALUE!</v>
      </c>
      <c r="J5" s="41" t="str">
        <f t="shared" si="2"/>
        <v>#VALUE!</v>
      </c>
      <c r="K5" s="54"/>
    </row>
    <row r="6">
      <c r="A6" s="53"/>
      <c r="B6" s="58">
        <f>COUNTIF(#REF!,A6)</f>
        <v>0</v>
      </c>
      <c r="C6" s="36" t="str">
        <f>COUNTIFS(#REF!,$A6,'Student list'!$O$2:$O$144,C$1)</f>
        <v>#VALUE!</v>
      </c>
      <c r="D6" s="36" t="str">
        <f>COUNTIFS(#REF!,$A6,'Student list'!$O$2:$O$144,D$1)</f>
        <v>#VALUE!</v>
      </c>
      <c r="E6" s="36" t="str">
        <f>COUNTIFS(#REF!,$A6,'Student list'!$O$2:$O$144,E$1)</f>
        <v>#VALUE!</v>
      </c>
      <c r="F6" s="36" t="str">
        <f>COUNTIFS(#REF!,$A6,'Student list'!$O$2:$O$144,F$1)</f>
        <v>#VALUE!</v>
      </c>
      <c r="G6" s="36" t="str">
        <f>COUNTIFS(#REF!,$A6,'Student list'!$O$2:$O$144,G$1)</f>
        <v>#VALUE!</v>
      </c>
      <c r="H6" s="36" t="str">
        <f>COUNTIFS(#REF!,$A6,'Student list'!$O$2:$O$144,H$1)</f>
        <v>#VALUE!</v>
      </c>
      <c r="I6" s="36" t="str">
        <f>COUNTIFS(#REF!,$A6,'Student list'!$O$2:$O$144,I$1)</f>
        <v>#VALUE!</v>
      </c>
      <c r="J6" s="41" t="str">
        <f t="shared" si="2"/>
        <v>#VALUE!</v>
      </c>
      <c r="K6" s="54"/>
    </row>
    <row r="7">
      <c r="A7" s="53"/>
      <c r="B7" s="56">
        <f t="shared" ref="B7:B12" si="3">countif(#REF!,A7)</f>
        <v>0</v>
      </c>
      <c r="C7" s="36" t="str">
        <f>COUNTIFS(#REF!,$A7,'Student list'!$O$2:$O$144,C$1)</f>
        <v>#VALUE!</v>
      </c>
      <c r="D7" s="36" t="str">
        <f>COUNTIFS(#REF!,$A7,'Student list'!$O$2:$O$144,D$1)</f>
        <v>#VALUE!</v>
      </c>
      <c r="E7" s="36" t="str">
        <f>COUNTIFS(#REF!,$A7,'Student list'!$O$2:$O$144,E$1)</f>
        <v>#VALUE!</v>
      </c>
      <c r="F7" s="36" t="str">
        <f>COUNTIFS(#REF!,$A7,'Student list'!$O$2:$O$144,F$1)</f>
        <v>#VALUE!</v>
      </c>
      <c r="G7" s="36" t="str">
        <f>COUNTIFS(#REF!,$A7,'Student list'!$O$2:$O$144,G$1)</f>
        <v>#VALUE!</v>
      </c>
      <c r="H7" s="36" t="str">
        <f>COUNTIFS(#REF!,$A7,'Student list'!$O$2:$O$144,H$1)</f>
        <v>#VALUE!</v>
      </c>
      <c r="I7" s="36" t="str">
        <f>COUNTIFS(#REF!,$A7,'Student list'!$O$2:$O$144,I$1)</f>
        <v>#VALUE!</v>
      </c>
      <c r="J7" s="41" t="str">
        <f t="shared" si="2"/>
        <v>#VALUE!</v>
      </c>
      <c r="K7" s="54"/>
    </row>
    <row r="8">
      <c r="A8" s="53"/>
      <c r="B8" s="57">
        <f t="shared" si="3"/>
        <v>0</v>
      </c>
      <c r="C8" s="36" t="str">
        <f>COUNTIFS(#REF!,$A8,'Student list'!$O$2:$O$144,C$1)</f>
        <v>#VALUE!</v>
      </c>
      <c r="D8" s="36" t="str">
        <f>COUNTIFS(#REF!,$A8,'Student list'!$O$2:$O$144,D$1)</f>
        <v>#VALUE!</v>
      </c>
      <c r="E8" s="36" t="str">
        <f>COUNTIFS(#REF!,$A8,'Student list'!$O$2:$O$144,E$1)</f>
        <v>#VALUE!</v>
      </c>
      <c r="F8" s="36" t="str">
        <f>COUNTIFS(#REF!,$A8,'Student list'!$O$2:$O$144,F$1)</f>
        <v>#VALUE!</v>
      </c>
      <c r="G8" s="36" t="str">
        <f>COUNTIFS(#REF!,$A8,'Student list'!$O$2:$O$144,G$1)</f>
        <v>#VALUE!</v>
      </c>
      <c r="H8" s="36" t="str">
        <f>COUNTIFS(#REF!,$A8,'Student list'!$O$2:$O$144,H$1)</f>
        <v>#VALUE!</v>
      </c>
      <c r="I8" s="36" t="str">
        <f>COUNTIFS(#REF!,$A8,'Student list'!$O$2:$O$144,I$1)</f>
        <v>#VALUE!</v>
      </c>
      <c r="J8" s="41" t="str">
        <f t="shared" si="2"/>
        <v>#VALUE!</v>
      </c>
      <c r="K8" s="54"/>
    </row>
    <row r="9">
      <c r="A9" s="53"/>
      <c r="B9" s="36">
        <f t="shared" si="3"/>
        <v>0</v>
      </c>
      <c r="C9" s="36" t="str">
        <f>COUNTIFS(#REF!,$A9,'Student list'!$O$2:$O$144,C$1)</f>
        <v>#VALUE!</v>
      </c>
      <c r="D9" s="36" t="str">
        <f>COUNTIFS(#REF!,$A9,'Student list'!$O$2:$O$144,D$1)</f>
        <v>#VALUE!</v>
      </c>
      <c r="E9" s="36" t="str">
        <f>COUNTIFS(#REF!,$A9,'Student list'!$O$2:$O$144,E$1)</f>
        <v>#VALUE!</v>
      </c>
      <c r="F9" s="36" t="str">
        <f>COUNTIFS(#REF!,$A9,'Student list'!$O$2:$O$144,F$1)</f>
        <v>#VALUE!</v>
      </c>
      <c r="G9" s="36" t="str">
        <f>COUNTIFS(#REF!,$A9,'Student list'!$O$2:$O$144,G$1)</f>
        <v>#VALUE!</v>
      </c>
      <c r="H9" s="36" t="str">
        <f>COUNTIFS(#REF!,$A9,'Student list'!$O$2:$O$144,H$1)</f>
        <v>#VALUE!</v>
      </c>
      <c r="I9" s="36" t="str">
        <f>COUNTIFS(#REF!,$A9,'Student list'!$O$2:$O$144,I$1)</f>
        <v>#VALUE!</v>
      </c>
      <c r="J9" s="41" t="str">
        <f t="shared" si="2"/>
        <v>#VALUE!</v>
      </c>
      <c r="K9" s="54"/>
    </row>
    <row r="10">
      <c r="A10" s="53"/>
      <c r="B10" s="36">
        <f t="shared" si="3"/>
        <v>0</v>
      </c>
      <c r="C10" s="36" t="str">
        <f>COUNTIFS(#REF!,$A10,'Student list'!$O$2:$O$144,C$1)</f>
        <v>#VALUE!</v>
      </c>
      <c r="D10" s="36" t="str">
        <f>COUNTIFS(#REF!,$A10,'Student list'!$O$2:$O$144,D$1)</f>
        <v>#VALUE!</v>
      </c>
      <c r="E10" s="36" t="str">
        <f>COUNTIFS(#REF!,$A10,'Student list'!$O$2:$O$144,E$1)</f>
        <v>#VALUE!</v>
      </c>
      <c r="F10" s="36" t="str">
        <f>COUNTIFS(#REF!,$A10,'Student list'!$O$2:$O$144,F$1)</f>
        <v>#VALUE!</v>
      </c>
      <c r="G10" s="36" t="str">
        <f>COUNTIFS(#REF!,$A10,'Student list'!$O$2:$O$144,G$1)</f>
        <v>#VALUE!</v>
      </c>
      <c r="H10" s="36" t="str">
        <f>COUNTIFS(#REF!,$A10,'Student list'!$O$2:$O$144,H$1)</f>
        <v>#VALUE!</v>
      </c>
      <c r="I10" s="36" t="str">
        <f>COUNTIFS(#REF!,$A10,'Student list'!$O$2:$O$144,I$1)</f>
        <v>#VALUE!</v>
      </c>
      <c r="J10" s="41" t="str">
        <f t="shared" si="2"/>
        <v>#VALUE!</v>
      </c>
      <c r="K10" s="54"/>
    </row>
    <row r="11">
      <c r="A11" s="53"/>
      <c r="B11" s="36">
        <f t="shared" si="3"/>
        <v>0</v>
      </c>
      <c r="C11" s="36" t="str">
        <f>COUNTIFS(#REF!,$A11,'Student list'!$O$2:$O$144,C$1)</f>
        <v>#VALUE!</v>
      </c>
      <c r="D11" s="36" t="str">
        <f>COUNTIFS(#REF!,$A11,'Student list'!$O$2:$O$144,D$1)</f>
        <v>#VALUE!</v>
      </c>
      <c r="E11" s="36" t="str">
        <f>COUNTIFS(#REF!,$A11,'Student list'!$O$2:$O$144,E$1)</f>
        <v>#VALUE!</v>
      </c>
      <c r="F11" s="36" t="str">
        <f>COUNTIFS(#REF!,$A11,'Student list'!$O$2:$O$144,F$1)</f>
        <v>#VALUE!</v>
      </c>
      <c r="G11" s="36" t="str">
        <f>COUNTIFS(#REF!,$A11,'Student list'!$O$2:$O$144,G$1)</f>
        <v>#VALUE!</v>
      </c>
      <c r="H11" s="36" t="str">
        <f>COUNTIFS(#REF!,$A11,'Student list'!$O$2:$O$144,H$1)</f>
        <v>#VALUE!</v>
      </c>
      <c r="I11" s="36" t="str">
        <f>COUNTIFS(#REF!,$A11,'Student list'!$O$2:$O$144,I$1)</f>
        <v>#VALUE!</v>
      </c>
      <c r="J11" s="41" t="str">
        <f t="shared" si="2"/>
        <v>#VALUE!</v>
      </c>
      <c r="K11" s="54"/>
    </row>
    <row r="12">
      <c r="A12" s="53"/>
      <c r="B12" s="36">
        <f t="shared" si="3"/>
        <v>0</v>
      </c>
      <c r="C12" s="36" t="str">
        <f>COUNTIFS(#REF!,$A12,'Student list'!$O$2:$O$144,C$1)</f>
        <v>#VALUE!</v>
      </c>
      <c r="D12" s="36" t="str">
        <f>COUNTIFS(#REF!,$A12,'Student list'!$O$2:$O$144,D$1)</f>
        <v>#VALUE!</v>
      </c>
      <c r="E12" s="36" t="str">
        <f>COUNTIFS(#REF!,$A12,'Student list'!$O$2:$O$144,E$1)</f>
        <v>#VALUE!</v>
      </c>
      <c r="F12" s="36" t="str">
        <f>COUNTIFS(#REF!,$A12,'Student list'!$O$2:$O$144,F$1)</f>
        <v>#VALUE!</v>
      </c>
      <c r="G12" s="36" t="str">
        <f>COUNTIFS(#REF!,$A12,'Student list'!$O$2:$O$144,G$1)</f>
        <v>#VALUE!</v>
      </c>
      <c r="H12" s="36" t="str">
        <f>COUNTIFS(#REF!,$A12,'Student list'!$O$2:$O$144,H$1)</f>
        <v>#VALUE!</v>
      </c>
      <c r="I12" s="36" t="str">
        <f>COUNTIFS(#REF!,$A12,'Student list'!$O$2:$O$144,I$1)</f>
        <v>#VALUE!</v>
      </c>
      <c r="J12" s="41" t="str">
        <f t="shared" si="2"/>
        <v>#VALUE!</v>
      </c>
      <c r="K12" s="54"/>
    </row>
    <row r="13">
      <c r="A13" s="46" t="s">
        <v>211</v>
      </c>
      <c r="B13" s="36">
        <f t="shared" ref="B13:I13" si="4">sum(B2:B12)</f>
        <v>0</v>
      </c>
      <c r="C13" s="36" t="str">
        <f t="shared" si="4"/>
        <v>#VALUE!</v>
      </c>
      <c r="D13" s="36" t="str">
        <f t="shared" si="4"/>
        <v>#VALUE!</v>
      </c>
      <c r="E13" s="36" t="str">
        <f t="shared" si="4"/>
        <v>#VALUE!</v>
      </c>
      <c r="F13" s="36" t="str">
        <f t="shared" si="4"/>
        <v>#VALUE!</v>
      </c>
      <c r="G13" s="36" t="str">
        <f t="shared" si="4"/>
        <v>#VALUE!</v>
      </c>
      <c r="H13" s="36" t="str">
        <f t="shared" si="4"/>
        <v>#VALUE!</v>
      </c>
      <c r="I13" s="36" t="str">
        <f t="shared" si="4"/>
        <v>#VALUE!</v>
      </c>
      <c r="J13" s="41" t="str">
        <f t="shared" si="2"/>
        <v>#VALUE!</v>
      </c>
      <c r="K13" s="45"/>
    </row>
    <row r="14">
      <c r="K14" s="45"/>
    </row>
    <row r="15">
      <c r="K15" s="45"/>
    </row>
    <row r="16">
      <c r="K16" s="45"/>
    </row>
    <row r="17">
      <c r="K17" s="45"/>
    </row>
    <row r="18">
      <c r="K18" s="45"/>
    </row>
    <row r="19">
      <c r="K19" s="45"/>
    </row>
    <row r="20">
      <c r="K20" s="45"/>
    </row>
    <row r="21">
      <c r="K21" s="45"/>
    </row>
    <row r="22">
      <c r="K22" s="45"/>
    </row>
    <row r="23">
      <c r="K23" s="45"/>
    </row>
    <row r="24">
      <c r="K24" s="45"/>
    </row>
    <row r="25">
      <c r="K25" s="45"/>
    </row>
    <row r="26">
      <c r="K26" s="45"/>
    </row>
    <row r="27">
      <c r="K27" s="45"/>
    </row>
    <row r="28">
      <c r="K28" s="45"/>
    </row>
    <row r="29">
      <c r="K29" s="45"/>
    </row>
    <row r="30">
      <c r="K30" s="45"/>
    </row>
    <row r="31">
      <c r="K31" s="45"/>
    </row>
    <row r="32">
      <c r="K32" s="45"/>
    </row>
    <row r="33">
      <c r="K33" s="45"/>
    </row>
    <row r="34">
      <c r="K34" s="45"/>
    </row>
    <row r="35">
      <c r="K35" s="45"/>
    </row>
    <row r="36">
      <c r="K36" s="45"/>
    </row>
    <row r="37">
      <c r="K37" s="45"/>
    </row>
    <row r="38">
      <c r="K38" s="45"/>
    </row>
    <row r="39">
      <c r="K39" s="45"/>
    </row>
    <row r="40">
      <c r="K40" s="45"/>
    </row>
    <row r="41">
      <c r="K41" s="45"/>
    </row>
    <row r="42">
      <c r="K42" s="45"/>
    </row>
    <row r="43">
      <c r="K43" s="45"/>
    </row>
    <row r="44">
      <c r="K44" s="45"/>
    </row>
    <row r="45">
      <c r="K45" s="45"/>
    </row>
    <row r="46">
      <c r="K46" s="45"/>
    </row>
    <row r="47">
      <c r="K47" s="45"/>
    </row>
    <row r="48">
      <c r="K48" s="45"/>
    </row>
    <row r="49">
      <c r="K49" s="45"/>
    </row>
    <row r="50">
      <c r="K50" s="45"/>
    </row>
    <row r="51">
      <c r="K51" s="45"/>
    </row>
    <row r="52">
      <c r="K52" s="45"/>
    </row>
    <row r="53">
      <c r="K53" s="45"/>
    </row>
    <row r="54">
      <c r="K54" s="45"/>
    </row>
    <row r="55">
      <c r="K55" s="45"/>
    </row>
    <row r="56">
      <c r="K56" s="45"/>
    </row>
    <row r="57">
      <c r="K57" s="45"/>
    </row>
    <row r="58">
      <c r="K58" s="45"/>
    </row>
    <row r="59">
      <c r="K59" s="45"/>
    </row>
    <row r="60">
      <c r="K60" s="45"/>
    </row>
    <row r="61">
      <c r="K61" s="45"/>
    </row>
    <row r="62">
      <c r="K62" s="45"/>
    </row>
    <row r="63">
      <c r="K63" s="45"/>
    </row>
    <row r="64">
      <c r="K64" s="45"/>
    </row>
    <row r="65">
      <c r="K65" s="45"/>
    </row>
    <row r="66">
      <c r="K66" s="45"/>
    </row>
    <row r="67">
      <c r="K67" s="45"/>
    </row>
    <row r="68">
      <c r="K68" s="45"/>
    </row>
    <row r="69">
      <c r="K69" s="45"/>
    </row>
    <row r="70">
      <c r="K70" s="45"/>
    </row>
    <row r="71">
      <c r="K71" s="45"/>
    </row>
    <row r="72">
      <c r="K72" s="45"/>
    </row>
    <row r="73">
      <c r="K73" s="45"/>
    </row>
    <row r="74">
      <c r="K74" s="45"/>
    </row>
    <row r="75">
      <c r="K75" s="45"/>
    </row>
    <row r="76">
      <c r="K76" s="45"/>
    </row>
    <row r="77">
      <c r="K77" s="45"/>
    </row>
    <row r="78">
      <c r="K78" s="45"/>
    </row>
    <row r="79">
      <c r="K79" s="45"/>
    </row>
    <row r="80">
      <c r="K80" s="45"/>
    </row>
    <row r="81">
      <c r="K81" s="45"/>
    </row>
    <row r="82">
      <c r="K82" s="45"/>
    </row>
    <row r="83">
      <c r="K83" s="45"/>
    </row>
    <row r="84">
      <c r="K84" s="45"/>
    </row>
    <row r="85">
      <c r="K85" s="45"/>
    </row>
    <row r="86">
      <c r="K86" s="45"/>
    </row>
    <row r="87">
      <c r="K87" s="45"/>
    </row>
    <row r="88">
      <c r="K88" s="45"/>
    </row>
    <row r="89">
      <c r="K89" s="45"/>
    </row>
    <row r="90">
      <c r="K90" s="45"/>
    </row>
    <row r="91">
      <c r="K91" s="45"/>
    </row>
    <row r="92">
      <c r="K92" s="45"/>
    </row>
    <row r="93">
      <c r="K93" s="45"/>
    </row>
    <row r="94">
      <c r="K94" s="45"/>
    </row>
    <row r="95">
      <c r="K95" s="45"/>
    </row>
    <row r="96">
      <c r="K96" s="45"/>
    </row>
    <row r="97">
      <c r="K97" s="45"/>
    </row>
    <row r="98">
      <c r="K98" s="45"/>
    </row>
    <row r="99">
      <c r="K99" s="45"/>
    </row>
    <row r="100">
      <c r="K100" s="45"/>
    </row>
    <row r="101">
      <c r="K101" s="45"/>
    </row>
    <row r="102">
      <c r="K102" s="45"/>
    </row>
    <row r="103">
      <c r="K103" s="45"/>
    </row>
    <row r="104">
      <c r="K104" s="45"/>
    </row>
    <row r="105">
      <c r="K105" s="45"/>
    </row>
    <row r="106">
      <c r="K106" s="45"/>
    </row>
    <row r="107">
      <c r="K107" s="45"/>
    </row>
    <row r="108">
      <c r="K108" s="45"/>
    </row>
    <row r="109">
      <c r="K109" s="45"/>
    </row>
    <row r="110">
      <c r="K110" s="45"/>
    </row>
    <row r="111">
      <c r="K111" s="45"/>
    </row>
    <row r="112">
      <c r="K112" s="45"/>
    </row>
    <row r="113">
      <c r="K113" s="45"/>
    </row>
    <row r="114">
      <c r="K114" s="45"/>
    </row>
    <row r="115">
      <c r="K115" s="45"/>
    </row>
    <row r="116">
      <c r="K116" s="45"/>
    </row>
    <row r="117">
      <c r="K117" s="45"/>
    </row>
    <row r="118">
      <c r="K118" s="45"/>
    </row>
    <row r="119">
      <c r="K119" s="45"/>
    </row>
    <row r="120">
      <c r="K120" s="45"/>
    </row>
    <row r="121">
      <c r="K121" s="45"/>
    </row>
    <row r="122">
      <c r="K122" s="45"/>
    </row>
    <row r="123">
      <c r="K123" s="45"/>
    </row>
    <row r="124">
      <c r="K124" s="45"/>
    </row>
    <row r="125">
      <c r="K125" s="45"/>
    </row>
    <row r="126">
      <c r="K126" s="45"/>
    </row>
    <row r="127">
      <c r="K127" s="45"/>
    </row>
    <row r="128">
      <c r="K128" s="45"/>
    </row>
    <row r="129">
      <c r="K129" s="45"/>
    </row>
    <row r="130">
      <c r="K130" s="45"/>
    </row>
    <row r="131">
      <c r="K131" s="45"/>
    </row>
    <row r="132">
      <c r="K132" s="45"/>
    </row>
    <row r="133">
      <c r="K133" s="45"/>
    </row>
    <row r="134">
      <c r="K134" s="45"/>
    </row>
    <row r="135">
      <c r="K135" s="45"/>
    </row>
    <row r="136">
      <c r="K136" s="45"/>
    </row>
    <row r="137">
      <c r="K137" s="45"/>
    </row>
    <row r="138">
      <c r="K138" s="45"/>
    </row>
    <row r="139">
      <c r="K139" s="45"/>
    </row>
    <row r="140">
      <c r="K140" s="45"/>
    </row>
    <row r="141">
      <c r="K141" s="45"/>
    </row>
    <row r="142">
      <c r="K142" s="45"/>
    </row>
    <row r="143">
      <c r="K143" s="45"/>
    </row>
    <row r="144">
      <c r="K144" s="45"/>
    </row>
    <row r="145">
      <c r="K145" s="45"/>
    </row>
    <row r="146">
      <c r="K146" s="45"/>
    </row>
    <row r="147">
      <c r="K147" s="45"/>
    </row>
    <row r="148">
      <c r="K148" s="45"/>
    </row>
    <row r="149">
      <c r="K149" s="45"/>
    </row>
    <row r="150">
      <c r="K150" s="45"/>
    </row>
    <row r="151">
      <c r="K151" s="45"/>
    </row>
    <row r="152">
      <c r="K152" s="45"/>
    </row>
    <row r="153">
      <c r="K153" s="45"/>
    </row>
    <row r="154">
      <c r="K154" s="45"/>
    </row>
    <row r="155">
      <c r="K155" s="45"/>
    </row>
    <row r="156">
      <c r="K156" s="45"/>
    </row>
    <row r="157">
      <c r="K157" s="45"/>
    </row>
    <row r="158">
      <c r="K158" s="45"/>
    </row>
    <row r="159">
      <c r="K159" s="45"/>
    </row>
    <row r="160">
      <c r="K160" s="45"/>
    </row>
    <row r="161">
      <c r="K161" s="45"/>
    </row>
    <row r="162">
      <c r="K162" s="45"/>
    </row>
    <row r="163">
      <c r="K163" s="45"/>
    </row>
    <row r="164">
      <c r="K164" s="45"/>
    </row>
    <row r="165">
      <c r="K165" s="45"/>
    </row>
    <row r="166">
      <c r="K166" s="45"/>
    </row>
    <row r="167">
      <c r="K167" s="45"/>
    </row>
    <row r="168">
      <c r="K168" s="45"/>
    </row>
    <row r="169">
      <c r="K169" s="45"/>
    </row>
    <row r="170">
      <c r="K170" s="45"/>
    </row>
    <row r="171">
      <c r="K171" s="45"/>
    </row>
    <row r="172">
      <c r="K172" s="45"/>
    </row>
    <row r="173">
      <c r="K173" s="45"/>
    </row>
    <row r="174">
      <c r="K174" s="45"/>
    </row>
    <row r="175">
      <c r="K175" s="45"/>
    </row>
    <row r="176">
      <c r="K176" s="45"/>
    </row>
    <row r="177">
      <c r="K177" s="45"/>
    </row>
    <row r="178">
      <c r="K178" s="45"/>
    </row>
    <row r="179">
      <c r="K179" s="45"/>
    </row>
    <row r="180">
      <c r="K180" s="45"/>
    </row>
    <row r="181">
      <c r="K181" s="45"/>
    </row>
    <row r="182">
      <c r="K182" s="45"/>
    </row>
    <row r="183">
      <c r="K183" s="45"/>
    </row>
    <row r="184">
      <c r="K184" s="45"/>
    </row>
    <row r="185">
      <c r="K185" s="45"/>
    </row>
    <row r="186">
      <c r="K186" s="45"/>
    </row>
    <row r="187">
      <c r="K187" s="45"/>
    </row>
    <row r="188">
      <c r="K188" s="45"/>
    </row>
    <row r="189">
      <c r="K189" s="45"/>
    </row>
    <row r="190">
      <c r="K190" s="45"/>
    </row>
    <row r="191">
      <c r="K191" s="45"/>
    </row>
    <row r="192">
      <c r="K192" s="45"/>
    </row>
    <row r="193">
      <c r="K193" s="45"/>
    </row>
    <row r="194">
      <c r="K194" s="45"/>
    </row>
    <row r="195">
      <c r="K195" s="45"/>
    </row>
    <row r="196">
      <c r="K196" s="45"/>
    </row>
    <row r="197">
      <c r="K197" s="45"/>
    </row>
    <row r="198">
      <c r="K198" s="45"/>
    </row>
    <row r="199">
      <c r="K199" s="45"/>
    </row>
    <row r="200">
      <c r="K200" s="45"/>
    </row>
    <row r="201">
      <c r="K201" s="45"/>
    </row>
    <row r="202">
      <c r="K202" s="45"/>
    </row>
    <row r="203">
      <c r="K203" s="45"/>
    </row>
    <row r="204">
      <c r="K204" s="45"/>
    </row>
    <row r="205">
      <c r="K205" s="45"/>
    </row>
    <row r="206">
      <c r="K206" s="45"/>
    </row>
    <row r="207">
      <c r="K207" s="45"/>
    </row>
    <row r="208">
      <c r="K208" s="45"/>
    </row>
    <row r="209">
      <c r="K209" s="45"/>
    </row>
    <row r="210">
      <c r="K210" s="45"/>
    </row>
    <row r="211">
      <c r="K211" s="45"/>
    </row>
    <row r="212">
      <c r="K212" s="45"/>
    </row>
    <row r="213">
      <c r="K213" s="45"/>
    </row>
    <row r="214">
      <c r="K214" s="45"/>
    </row>
    <row r="215">
      <c r="K215" s="45"/>
    </row>
    <row r="216">
      <c r="K216" s="45"/>
    </row>
    <row r="217">
      <c r="K217" s="45"/>
    </row>
    <row r="218">
      <c r="K218" s="45"/>
    </row>
    <row r="219">
      <c r="K219" s="45"/>
    </row>
    <row r="220">
      <c r="K220" s="45"/>
    </row>
    <row r="221">
      <c r="K221" s="45"/>
    </row>
    <row r="222">
      <c r="K222" s="45"/>
    </row>
    <row r="223">
      <c r="K223" s="45"/>
    </row>
    <row r="224">
      <c r="K224" s="45"/>
    </row>
    <row r="225">
      <c r="K225" s="45"/>
    </row>
    <row r="226">
      <c r="K226" s="45"/>
    </row>
    <row r="227">
      <c r="K227" s="45"/>
    </row>
    <row r="228">
      <c r="K228" s="45"/>
    </row>
    <row r="229">
      <c r="K229" s="45"/>
    </row>
    <row r="230">
      <c r="K230" s="45"/>
    </row>
    <row r="231">
      <c r="K231" s="45"/>
    </row>
    <row r="232">
      <c r="K232" s="45"/>
    </row>
    <row r="233">
      <c r="K233" s="45"/>
    </row>
    <row r="234">
      <c r="K234" s="45"/>
    </row>
    <row r="235">
      <c r="K235" s="45"/>
    </row>
    <row r="236">
      <c r="K236" s="45"/>
    </row>
    <row r="237">
      <c r="K237" s="45"/>
    </row>
    <row r="238">
      <c r="K238" s="45"/>
    </row>
    <row r="239">
      <c r="K239" s="45"/>
    </row>
    <row r="240">
      <c r="K240" s="45"/>
    </row>
    <row r="241">
      <c r="K241" s="45"/>
    </row>
    <row r="242">
      <c r="K242" s="45"/>
    </row>
    <row r="243">
      <c r="K243" s="45"/>
    </row>
    <row r="244">
      <c r="K244" s="45"/>
    </row>
    <row r="245">
      <c r="K245" s="45"/>
    </row>
    <row r="246">
      <c r="K246" s="45"/>
    </row>
    <row r="247">
      <c r="K247" s="45"/>
    </row>
    <row r="248">
      <c r="K248" s="45"/>
    </row>
    <row r="249">
      <c r="K249" s="45"/>
    </row>
    <row r="250">
      <c r="K250" s="45"/>
    </row>
    <row r="251">
      <c r="K251" s="45"/>
    </row>
    <row r="252">
      <c r="K252" s="45"/>
    </row>
    <row r="253">
      <c r="K253" s="45"/>
    </row>
    <row r="254">
      <c r="K254" s="45"/>
    </row>
    <row r="255">
      <c r="K255" s="45"/>
    </row>
    <row r="256">
      <c r="K256" s="45"/>
    </row>
    <row r="257">
      <c r="K257" s="45"/>
    </row>
    <row r="258">
      <c r="K258" s="45"/>
    </row>
    <row r="259">
      <c r="K259" s="45"/>
    </row>
    <row r="260">
      <c r="K260" s="45"/>
    </row>
    <row r="261">
      <c r="K261" s="45"/>
    </row>
    <row r="262">
      <c r="K262" s="45"/>
    </row>
    <row r="263">
      <c r="K263" s="45"/>
    </row>
    <row r="264">
      <c r="K264" s="45"/>
    </row>
    <row r="265">
      <c r="K265" s="45"/>
    </row>
    <row r="266">
      <c r="K266" s="45"/>
    </row>
    <row r="267">
      <c r="K267" s="45"/>
    </row>
    <row r="268">
      <c r="K268" s="45"/>
    </row>
    <row r="269">
      <c r="K269" s="45"/>
    </row>
    <row r="270">
      <c r="K270" s="45"/>
    </row>
    <row r="271">
      <c r="K271" s="45"/>
    </row>
    <row r="272">
      <c r="K272" s="45"/>
    </row>
    <row r="273">
      <c r="K273" s="45"/>
    </row>
    <row r="274">
      <c r="K274" s="45"/>
    </row>
    <row r="275">
      <c r="K275" s="45"/>
    </row>
    <row r="276">
      <c r="K276" s="45"/>
    </row>
    <row r="277">
      <c r="K277" s="45"/>
    </row>
    <row r="278">
      <c r="K278" s="45"/>
    </row>
    <row r="279">
      <c r="K279" s="45"/>
    </row>
    <row r="280">
      <c r="K280" s="45"/>
    </row>
    <row r="281">
      <c r="K281" s="45"/>
    </row>
    <row r="282">
      <c r="K282" s="45"/>
    </row>
    <row r="283">
      <c r="K283" s="45"/>
    </row>
    <row r="284">
      <c r="K284" s="45"/>
    </row>
    <row r="285">
      <c r="K285" s="45"/>
    </row>
    <row r="286">
      <c r="K286" s="45"/>
    </row>
    <row r="287">
      <c r="K287" s="45"/>
    </row>
    <row r="288">
      <c r="K288" s="45"/>
    </row>
    <row r="289">
      <c r="K289" s="45"/>
    </row>
    <row r="290">
      <c r="K290" s="45"/>
    </row>
    <row r="291">
      <c r="K291" s="45"/>
    </row>
    <row r="292">
      <c r="K292" s="45"/>
    </row>
    <row r="293">
      <c r="K293" s="45"/>
    </row>
    <row r="294">
      <c r="K294" s="45"/>
    </row>
    <row r="295">
      <c r="K295" s="45"/>
    </row>
    <row r="296">
      <c r="K296" s="45"/>
    </row>
    <row r="297">
      <c r="K297" s="45"/>
    </row>
    <row r="298">
      <c r="K298" s="45"/>
    </row>
    <row r="299">
      <c r="K299" s="45"/>
    </row>
    <row r="300">
      <c r="K300" s="45"/>
    </row>
    <row r="301">
      <c r="K301" s="45"/>
    </row>
    <row r="302">
      <c r="K302" s="45"/>
    </row>
    <row r="303">
      <c r="K303" s="45"/>
    </row>
    <row r="304">
      <c r="K304" s="45"/>
    </row>
    <row r="305">
      <c r="K305" s="45"/>
    </row>
    <row r="306">
      <c r="K306" s="45"/>
    </row>
    <row r="307">
      <c r="K307" s="45"/>
    </row>
    <row r="308">
      <c r="K308" s="45"/>
    </row>
    <row r="309">
      <c r="K309" s="45"/>
    </row>
    <row r="310">
      <c r="K310" s="45"/>
    </row>
    <row r="311">
      <c r="K311" s="45"/>
    </row>
    <row r="312">
      <c r="K312" s="45"/>
    </row>
    <row r="313">
      <c r="K313" s="45"/>
    </row>
    <row r="314">
      <c r="K314" s="45"/>
    </row>
    <row r="315">
      <c r="K315" s="45"/>
    </row>
    <row r="316">
      <c r="K316" s="45"/>
    </row>
    <row r="317">
      <c r="K317" s="45"/>
    </row>
    <row r="318">
      <c r="K318" s="45"/>
    </row>
    <row r="319">
      <c r="K319" s="45"/>
    </row>
    <row r="320">
      <c r="K320" s="45"/>
    </row>
    <row r="321">
      <c r="K321" s="45"/>
    </row>
    <row r="322">
      <c r="K322" s="45"/>
    </row>
    <row r="323">
      <c r="K323" s="45"/>
    </row>
    <row r="324">
      <c r="K324" s="45"/>
    </row>
    <row r="325">
      <c r="K325" s="45"/>
    </row>
    <row r="326">
      <c r="K326" s="45"/>
    </row>
    <row r="327">
      <c r="K327" s="45"/>
    </row>
    <row r="328">
      <c r="K328" s="45"/>
    </row>
    <row r="329">
      <c r="K329" s="45"/>
    </row>
    <row r="330">
      <c r="K330" s="45"/>
    </row>
    <row r="331">
      <c r="K331" s="45"/>
    </row>
    <row r="332">
      <c r="K332" s="45"/>
    </row>
    <row r="333">
      <c r="K333" s="45"/>
    </row>
    <row r="334">
      <c r="K334" s="45"/>
    </row>
    <row r="335">
      <c r="K335" s="45"/>
    </row>
    <row r="336">
      <c r="K336" s="45"/>
    </row>
    <row r="337">
      <c r="K337" s="45"/>
    </row>
    <row r="338">
      <c r="K338" s="45"/>
    </row>
    <row r="339">
      <c r="K339" s="45"/>
    </row>
    <row r="340">
      <c r="K340" s="45"/>
    </row>
    <row r="341">
      <c r="K341" s="45"/>
    </row>
    <row r="342">
      <c r="K342" s="45"/>
    </row>
    <row r="343">
      <c r="K343" s="45"/>
    </row>
    <row r="344">
      <c r="K344" s="45"/>
    </row>
    <row r="345">
      <c r="K345" s="45"/>
    </row>
    <row r="346">
      <c r="K346" s="45"/>
    </row>
    <row r="347">
      <c r="K347" s="45"/>
    </row>
    <row r="348">
      <c r="K348" s="45"/>
    </row>
    <row r="349">
      <c r="K349" s="45"/>
    </row>
    <row r="350">
      <c r="K350" s="45"/>
    </row>
    <row r="351">
      <c r="K351" s="45"/>
    </row>
    <row r="352">
      <c r="K352" s="45"/>
    </row>
    <row r="353">
      <c r="K353" s="45"/>
    </row>
    <row r="354">
      <c r="K354" s="45"/>
    </row>
    <row r="355">
      <c r="K355" s="45"/>
    </row>
    <row r="356">
      <c r="K356" s="45"/>
    </row>
    <row r="357">
      <c r="K357" s="45"/>
    </row>
    <row r="358">
      <c r="K358" s="45"/>
    </row>
    <row r="359">
      <c r="K359" s="45"/>
    </row>
    <row r="360">
      <c r="K360" s="45"/>
    </row>
    <row r="361">
      <c r="K361" s="45"/>
    </row>
    <row r="362">
      <c r="K362" s="45"/>
    </row>
    <row r="363">
      <c r="K363" s="45"/>
    </row>
    <row r="364">
      <c r="K364" s="45"/>
    </row>
    <row r="365">
      <c r="K365" s="45"/>
    </row>
    <row r="366">
      <c r="K366" s="45"/>
    </row>
    <row r="367">
      <c r="K367" s="45"/>
    </row>
    <row r="368">
      <c r="K368" s="45"/>
    </row>
    <row r="369">
      <c r="K369" s="45"/>
    </row>
    <row r="370">
      <c r="K370" s="45"/>
    </row>
    <row r="371">
      <c r="K371" s="45"/>
    </row>
    <row r="372">
      <c r="K372" s="45"/>
    </row>
    <row r="373">
      <c r="K373" s="45"/>
    </row>
    <row r="374">
      <c r="K374" s="45"/>
    </row>
    <row r="375">
      <c r="K375" s="45"/>
    </row>
    <row r="376">
      <c r="K376" s="45"/>
    </row>
    <row r="377">
      <c r="K377" s="45"/>
    </row>
    <row r="378">
      <c r="K378" s="45"/>
    </row>
    <row r="379">
      <c r="K379" s="45"/>
    </row>
    <row r="380">
      <c r="K380" s="45"/>
    </row>
    <row r="381">
      <c r="K381" s="45"/>
    </row>
    <row r="382">
      <c r="K382" s="45"/>
    </row>
    <row r="383">
      <c r="K383" s="45"/>
    </row>
    <row r="384">
      <c r="K384" s="45"/>
    </row>
    <row r="385">
      <c r="K385" s="45"/>
    </row>
    <row r="386">
      <c r="K386" s="45"/>
    </row>
    <row r="387">
      <c r="K387" s="45"/>
    </row>
    <row r="388">
      <c r="K388" s="45"/>
    </row>
    <row r="389">
      <c r="K389" s="45"/>
    </row>
    <row r="390">
      <c r="K390" s="45"/>
    </row>
    <row r="391">
      <c r="K391" s="45"/>
    </row>
    <row r="392">
      <c r="K392" s="45"/>
    </row>
    <row r="393">
      <c r="K393" s="45"/>
    </row>
    <row r="394">
      <c r="K394" s="45"/>
    </row>
    <row r="395">
      <c r="K395" s="45"/>
    </row>
    <row r="396">
      <c r="K396" s="45"/>
    </row>
    <row r="397">
      <c r="K397" s="45"/>
    </row>
    <row r="398">
      <c r="K398" s="45"/>
    </row>
    <row r="399">
      <c r="K399" s="45"/>
    </row>
    <row r="400">
      <c r="K400" s="45"/>
    </row>
    <row r="401">
      <c r="K401" s="45"/>
    </row>
    <row r="402">
      <c r="K402" s="45"/>
    </row>
    <row r="403">
      <c r="K403" s="45"/>
    </row>
    <row r="404">
      <c r="K404" s="45"/>
    </row>
    <row r="405">
      <c r="K405" s="45"/>
    </row>
    <row r="406">
      <c r="K406" s="45"/>
    </row>
    <row r="407">
      <c r="K407" s="45"/>
    </row>
    <row r="408">
      <c r="K408" s="45"/>
    </row>
    <row r="409">
      <c r="K409" s="45"/>
    </row>
    <row r="410">
      <c r="K410" s="45"/>
    </row>
    <row r="411">
      <c r="K411" s="45"/>
    </row>
    <row r="412">
      <c r="K412" s="45"/>
    </row>
    <row r="413">
      <c r="K413" s="45"/>
    </row>
    <row r="414">
      <c r="K414" s="45"/>
    </row>
    <row r="415">
      <c r="K415" s="45"/>
    </row>
    <row r="416">
      <c r="K416" s="45"/>
    </row>
    <row r="417">
      <c r="K417" s="45"/>
    </row>
    <row r="418">
      <c r="K418" s="45"/>
    </row>
    <row r="419">
      <c r="K419" s="45"/>
    </row>
    <row r="420">
      <c r="K420" s="45"/>
    </row>
    <row r="421">
      <c r="K421" s="45"/>
    </row>
    <row r="422">
      <c r="K422" s="45"/>
    </row>
    <row r="423">
      <c r="K423" s="45"/>
    </row>
    <row r="424">
      <c r="K424" s="45"/>
    </row>
    <row r="425">
      <c r="K425" s="45"/>
    </row>
    <row r="426">
      <c r="K426" s="45"/>
    </row>
    <row r="427">
      <c r="K427" s="45"/>
    </row>
    <row r="428">
      <c r="K428" s="45"/>
    </row>
    <row r="429">
      <c r="K429" s="45"/>
    </row>
    <row r="430">
      <c r="K430" s="45"/>
    </row>
    <row r="431">
      <c r="K431" s="45"/>
    </row>
    <row r="432">
      <c r="K432" s="45"/>
    </row>
    <row r="433">
      <c r="K433" s="45"/>
    </row>
    <row r="434">
      <c r="K434" s="45"/>
    </row>
    <row r="435">
      <c r="K435" s="45"/>
    </row>
    <row r="436">
      <c r="K436" s="45"/>
    </row>
    <row r="437">
      <c r="K437" s="45"/>
    </row>
    <row r="438">
      <c r="K438" s="45"/>
    </row>
    <row r="439">
      <c r="K439" s="45"/>
    </row>
    <row r="440">
      <c r="K440" s="45"/>
    </row>
    <row r="441">
      <c r="K441" s="45"/>
    </row>
    <row r="442">
      <c r="K442" s="45"/>
    </row>
    <row r="443">
      <c r="K443" s="45"/>
    </row>
    <row r="444">
      <c r="K444" s="45"/>
    </row>
    <row r="445">
      <c r="K445" s="45"/>
    </row>
    <row r="446">
      <c r="K446" s="45"/>
    </row>
    <row r="447">
      <c r="K447" s="45"/>
    </row>
    <row r="448">
      <c r="K448" s="45"/>
    </row>
    <row r="449">
      <c r="K449" s="45"/>
    </row>
    <row r="450">
      <c r="K450" s="45"/>
    </row>
    <row r="451">
      <c r="K451" s="45"/>
    </row>
    <row r="452">
      <c r="K452" s="45"/>
    </row>
    <row r="453">
      <c r="K453" s="45"/>
    </row>
    <row r="454">
      <c r="K454" s="45"/>
    </row>
    <row r="455">
      <c r="K455" s="45"/>
    </row>
    <row r="456">
      <c r="K456" s="45"/>
    </row>
    <row r="457">
      <c r="K457" s="45"/>
    </row>
    <row r="458">
      <c r="K458" s="45"/>
    </row>
    <row r="459">
      <c r="K459" s="45"/>
    </row>
    <row r="460">
      <c r="K460" s="45"/>
    </row>
    <row r="461">
      <c r="K461" s="45"/>
    </row>
    <row r="462">
      <c r="K462" s="45"/>
    </row>
    <row r="463">
      <c r="K463" s="45"/>
    </row>
    <row r="464">
      <c r="K464" s="45"/>
    </row>
    <row r="465">
      <c r="K465" s="45"/>
    </row>
    <row r="466">
      <c r="K466" s="45"/>
    </row>
    <row r="467">
      <c r="K467" s="45"/>
    </row>
    <row r="468">
      <c r="K468" s="45"/>
    </row>
    <row r="469">
      <c r="K469" s="45"/>
    </row>
    <row r="470">
      <c r="K470" s="45"/>
    </row>
    <row r="471">
      <c r="K471" s="45"/>
    </row>
    <row r="472">
      <c r="K472" s="45"/>
    </row>
    <row r="473">
      <c r="K473" s="45"/>
    </row>
    <row r="474">
      <c r="K474" s="45"/>
    </row>
    <row r="475">
      <c r="K475" s="45"/>
    </row>
    <row r="476">
      <c r="K476" s="45"/>
    </row>
    <row r="477">
      <c r="K477" s="45"/>
    </row>
    <row r="478">
      <c r="K478" s="45"/>
    </row>
    <row r="479">
      <c r="K479" s="45"/>
    </row>
    <row r="480">
      <c r="K480" s="45"/>
    </row>
    <row r="481">
      <c r="K481" s="45"/>
    </row>
    <row r="482">
      <c r="K482" s="45"/>
    </row>
    <row r="483">
      <c r="K483" s="45"/>
    </row>
    <row r="484">
      <c r="K484" s="45"/>
    </row>
    <row r="485">
      <c r="K485" s="45"/>
    </row>
    <row r="486">
      <c r="K486" s="45"/>
    </row>
    <row r="487">
      <c r="K487" s="45"/>
    </row>
    <row r="488">
      <c r="K488" s="45"/>
    </row>
    <row r="489">
      <c r="K489" s="45"/>
    </row>
    <row r="490">
      <c r="K490" s="45"/>
    </row>
    <row r="491">
      <c r="K491" s="45"/>
    </row>
    <row r="492">
      <c r="K492" s="45"/>
    </row>
    <row r="493">
      <c r="K493" s="45"/>
    </row>
    <row r="494">
      <c r="K494" s="45"/>
    </row>
    <row r="495">
      <c r="K495" s="45"/>
    </row>
    <row r="496">
      <c r="K496" s="45"/>
    </row>
    <row r="497">
      <c r="K497" s="45"/>
    </row>
    <row r="498">
      <c r="K498" s="45"/>
    </row>
    <row r="499">
      <c r="K499" s="45"/>
    </row>
    <row r="500">
      <c r="K500" s="45"/>
    </row>
    <row r="501">
      <c r="K501" s="45"/>
    </row>
    <row r="502">
      <c r="K502" s="45"/>
    </row>
    <row r="503">
      <c r="K503" s="45"/>
    </row>
    <row r="504">
      <c r="K504" s="45"/>
    </row>
    <row r="505">
      <c r="K505" s="45"/>
    </row>
    <row r="506">
      <c r="K506" s="45"/>
    </row>
    <row r="507">
      <c r="K507" s="45"/>
    </row>
    <row r="508">
      <c r="K508" s="45"/>
    </row>
    <row r="509">
      <c r="K509" s="45"/>
    </row>
    <row r="510">
      <c r="K510" s="45"/>
    </row>
    <row r="511">
      <c r="K511" s="45"/>
    </row>
    <row r="512">
      <c r="K512" s="45"/>
    </row>
    <row r="513">
      <c r="K513" s="45"/>
    </row>
    <row r="514">
      <c r="K514" s="45"/>
    </row>
    <row r="515">
      <c r="K515" s="45"/>
    </row>
    <row r="516">
      <c r="K516" s="45"/>
    </row>
    <row r="517">
      <c r="K517" s="45"/>
    </row>
    <row r="518">
      <c r="K518" s="45"/>
    </row>
    <row r="519">
      <c r="K519" s="45"/>
    </row>
    <row r="520">
      <c r="K520" s="45"/>
    </row>
    <row r="521">
      <c r="K521" s="45"/>
    </row>
    <row r="522">
      <c r="K522" s="45"/>
    </row>
    <row r="523">
      <c r="K523" s="45"/>
    </row>
    <row r="524">
      <c r="K524" s="45"/>
    </row>
    <row r="525">
      <c r="K525" s="45"/>
    </row>
    <row r="526">
      <c r="K526" s="45"/>
    </row>
    <row r="527">
      <c r="K527" s="45"/>
    </row>
    <row r="528">
      <c r="K528" s="45"/>
    </row>
    <row r="529">
      <c r="K529" s="45"/>
    </row>
    <row r="530">
      <c r="K530" s="45"/>
    </row>
    <row r="531">
      <c r="K531" s="45"/>
    </row>
    <row r="532">
      <c r="K532" s="45"/>
    </row>
    <row r="533">
      <c r="K533" s="45"/>
    </row>
    <row r="534">
      <c r="K534" s="45"/>
    </row>
    <row r="535">
      <c r="K535" s="45"/>
    </row>
    <row r="536">
      <c r="K536" s="45"/>
    </row>
    <row r="537">
      <c r="K537" s="45"/>
    </row>
    <row r="538">
      <c r="K538" s="45"/>
    </row>
    <row r="539">
      <c r="K539" s="45"/>
    </row>
    <row r="540">
      <c r="K540" s="45"/>
    </row>
    <row r="541">
      <c r="K541" s="45"/>
    </row>
    <row r="542">
      <c r="K542" s="45"/>
    </row>
    <row r="543">
      <c r="K543" s="45"/>
    </row>
    <row r="544">
      <c r="K544" s="45"/>
    </row>
    <row r="545">
      <c r="K545" s="45"/>
    </row>
    <row r="546">
      <c r="K546" s="45"/>
    </row>
    <row r="547">
      <c r="K547" s="45"/>
    </row>
    <row r="548">
      <c r="K548" s="45"/>
    </row>
    <row r="549">
      <c r="K549" s="45"/>
    </row>
    <row r="550">
      <c r="K550" s="45"/>
    </row>
    <row r="551">
      <c r="K551" s="45"/>
    </row>
    <row r="552">
      <c r="K552" s="45"/>
    </row>
    <row r="553">
      <c r="K553" s="45"/>
    </row>
    <row r="554">
      <c r="K554" s="45"/>
    </row>
    <row r="555">
      <c r="K555" s="45"/>
    </row>
    <row r="556">
      <c r="K556" s="45"/>
    </row>
    <row r="557">
      <c r="K557" s="45"/>
    </row>
    <row r="558">
      <c r="K558" s="45"/>
    </row>
    <row r="559">
      <c r="K559" s="45"/>
    </row>
    <row r="560">
      <c r="K560" s="45"/>
    </row>
    <row r="561">
      <c r="K561" s="45"/>
    </row>
    <row r="562">
      <c r="K562" s="45"/>
    </row>
    <row r="563">
      <c r="K563" s="45"/>
    </row>
    <row r="564">
      <c r="K564" s="45"/>
    </row>
    <row r="565">
      <c r="K565" s="45"/>
    </row>
    <row r="566">
      <c r="K566" s="45"/>
    </row>
    <row r="567">
      <c r="K567" s="45"/>
    </row>
    <row r="568">
      <c r="K568" s="45"/>
    </row>
    <row r="569">
      <c r="K569" s="45"/>
    </row>
    <row r="570">
      <c r="K570" s="45"/>
    </row>
    <row r="571">
      <c r="K571" s="45"/>
    </row>
    <row r="572">
      <c r="K572" s="45"/>
    </row>
    <row r="573">
      <c r="K573" s="45"/>
    </row>
    <row r="574">
      <c r="K574" s="45"/>
    </row>
    <row r="575">
      <c r="K575" s="45"/>
    </row>
    <row r="576">
      <c r="K576" s="45"/>
    </row>
    <row r="577">
      <c r="K577" s="45"/>
    </row>
    <row r="578">
      <c r="K578" s="45"/>
    </row>
    <row r="579">
      <c r="K579" s="45"/>
    </row>
    <row r="580">
      <c r="K580" s="45"/>
    </row>
    <row r="581">
      <c r="K581" s="45"/>
    </row>
    <row r="582">
      <c r="K582" s="45"/>
    </row>
    <row r="583">
      <c r="K583" s="45"/>
    </row>
    <row r="584">
      <c r="K584" s="45"/>
    </row>
    <row r="585">
      <c r="K585" s="45"/>
    </row>
    <row r="586">
      <c r="K586" s="45"/>
    </row>
    <row r="587">
      <c r="K587" s="45"/>
    </row>
    <row r="588">
      <c r="K588" s="45"/>
    </row>
    <row r="589">
      <c r="K589" s="45"/>
    </row>
    <row r="590">
      <c r="K590" s="45"/>
    </row>
    <row r="591">
      <c r="K591" s="45"/>
    </row>
    <row r="592">
      <c r="K592" s="45"/>
    </row>
    <row r="593">
      <c r="K593" s="45"/>
    </row>
    <row r="594">
      <c r="K594" s="45"/>
    </row>
    <row r="595">
      <c r="K595" s="45"/>
    </row>
    <row r="596">
      <c r="K596" s="45"/>
    </row>
    <row r="597">
      <c r="K597" s="45"/>
    </row>
    <row r="598">
      <c r="K598" s="45"/>
    </row>
    <row r="599">
      <c r="K599" s="45"/>
    </row>
    <row r="600">
      <c r="K600" s="45"/>
    </row>
    <row r="601">
      <c r="K601" s="45"/>
    </row>
    <row r="602">
      <c r="K602" s="45"/>
    </row>
    <row r="603">
      <c r="K603" s="45"/>
    </row>
    <row r="604">
      <c r="K604" s="45"/>
    </row>
    <row r="605">
      <c r="K605" s="45"/>
    </row>
    <row r="606">
      <c r="K606" s="45"/>
    </row>
    <row r="607">
      <c r="K607" s="45"/>
    </row>
    <row r="608">
      <c r="K608" s="45"/>
    </row>
    <row r="609">
      <c r="K609" s="45"/>
    </row>
    <row r="610">
      <c r="K610" s="45"/>
    </row>
    <row r="611">
      <c r="K611" s="45"/>
    </row>
    <row r="612">
      <c r="K612" s="45"/>
    </row>
    <row r="613">
      <c r="K613" s="45"/>
    </row>
    <row r="614">
      <c r="K614" s="45"/>
    </row>
    <row r="615">
      <c r="K615" s="45"/>
    </row>
    <row r="616">
      <c r="K616" s="45"/>
    </row>
    <row r="617">
      <c r="K617" s="45"/>
    </row>
    <row r="618">
      <c r="K618" s="45"/>
    </row>
    <row r="619">
      <c r="K619" s="45"/>
    </row>
    <row r="620">
      <c r="K620" s="45"/>
    </row>
    <row r="621">
      <c r="K621" s="45"/>
    </row>
    <row r="622">
      <c r="K622" s="45"/>
    </row>
    <row r="623">
      <c r="K623" s="45"/>
    </row>
    <row r="624">
      <c r="K624" s="45"/>
    </row>
    <row r="625">
      <c r="K625" s="45"/>
    </row>
    <row r="626">
      <c r="K626" s="45"/>
    </row>
    <row r="627">
      <c r="K627" s="45"/>
    </row>
    <row r="628">
      <c r="K628" s="45"/>
    </row>
    <row r="629">
      <c r="K629" s="45"/>
    </row>
    <row r="630">
      <c r="K630" s="45"/>
    </row>
    <row r="631">
      <c r="K631" s="45"/>
    </row>
    <row r="632">
      <c r="K632" s="45"/>
    </row>
    <row r="633">
      <c r="K633" s="45"/>
    </row>
    <row r="634">
      <c r="K634" s="45"/>
    </row>
    <row r="635">
      <c r="K635" s="45"/>
    </row>
    <row r="636">
      <c r="K636" s="45"/>
    </row>
    <row r="637">
      <c r="K637" s="45"/>
    </row>
    <row r="638">
      <c r="K638" s="45"/>
    </row>
    <row r="639">
      <c r="K639" s="45"/>
    </row>
    <row r="640">
      <c r="K640" s="45"/>
    </row>
    <row r="641">
      <c r="K641" s="45"/>
    </row>
    <row r="642">
      <c r="K642" s="45"/>
    </row>
    <row r="643">
      <c r="K643" s="45"/>
    </row>
    <row r="644">
      <c r="K644" s="45"/>
    </row>
    <row r="645">
      <c r="K645" s="45"/>
    </row>
    <row r="646">
      <c r="K646" s="45"/>
    </row>
    <row r="647">
      <c r="K647" s="45"/>
    </row>
    <row r="648">
      <c r="K648" s="45"/>
    </row>
    <row r="649">
      <c r="K649" s="45"/>
    </row>
    <row r="650">
      <c r="K650" s="45"/>
    </row>
    <row r="651">
      <c r="K651" s="45"/>
    </row>
    <row r="652">
      <c r="K652" s="45"/>
    </row>
    <row r="653">
      <c r="K653" s="45"/>
    </row>
    <row r="654">
      <c r="K654" s="45"/>
    </row>
    <row r="655">
      <c r="K655" s="45"/>
    </row>
    <row r="656">
      <c r="K656" s="45"/>
    </row>
    <row r="657">
      <c r="K657" s="45"/>
    </row>
    <row r="658">
      <c r="K658" s="45"/>
    </row>
    <row r="659">
      <c r="K659" s="45"/>
    </row>
    <row r="660">
      <c r="K660" s="45"/>
    </row>
    <row r="661">
      <c r="K661" s="45"/>
    </row>
    <row r="662">
      <c r="K662" s="45"/>
    </row>
    <row r="663">
      <c r="K663" s="45"/>
    </row>
    <row r="664">
      <c r="K664" s="45"/>
    </row>
    <row r="665">
      <c r="K665" s="45"/>
    </row>
    <row r="666">
      <c r="K666" s="45"/>
    </row>
    <row r="667">
      <c r="K667" s="45"/>
    </row>
    <row r="668">
      <c r="K668" s="45"/>
    </row>
    <row r="669">
      <c r="K669" s="45"/>
    </row>
    <row r="670">
      <c r="K670" s="45"/>
    </row>
    <row r="671">
      <c r="K671" s="45"/>
    </row>
    <row r="672">
      <c r="K672" s="45"/>
    </row>
    <row r="673">
      <c r="K673" s="45"/>
    </row>
    <row r="674">
      <c r="K674" s="45"/>
    </row>
    <row r="675">
      <c r="K675" s="45"/>
    </row>
    <row r="676">
      <c r="K676" s="45"/>
    </row>
    <row r="677">
      <c r="K677" s="45"/>
    </row>
    <row r="678">
      <c r="K678" s="45"/>
    </row>
    <row r="679">
      <c r="K679" s="45"/>
    </row>
    <row r="680">
      <c r="K680" s="45"/>
    </row>
    <row r="681">
      <c r="K681" s="45"/>
    </row>
    <row r="682">
      <c r="K682" s="45"/>
    </row>
    <row r="683">
      <c r="K683" s="45"/>
    </row>
    <row r="684">
      <c r="K684" s="45"/>
    </row>
    <row r="685">
      <c r="K685" s="45"/>
    </row>
    <row r="686">
      <c r="K686" s="45"/>
    </row>
    <row r="687">
      <c r="K687" s="45"/>
    </row>
    <row r="688">
      <c r="K688" s="45"/>
    </row>
    <row r="689">
      <c r="K689" s="45"/>
    </row>
    <row r="690">
      <c r="K690" s="45"/>
    </row>
    <row r="691">
      <c r="K691" s="45"/>
    </row>
    <row r="692">
      <c r="K692" s="45"/>
    </row>
    <row r="693">
      <c r="K693" s="45"/>
    </row>
    <row r="694">
      <c r="K694" s="45"/>
    </row>
    <row r="695">
      <c r="K695" s="45"/>
    </row>
    <row r="696">
      <c r="K696" s="45"/>
    </row>
    <row r="697">
      <c r="K697" s="45"/>
    </row>
    <row r="698">
      <c r="K698" s="45"/>
    </row>
    <row r="699">
      <c r="K699" s="45"/>
    </row>
    <row r="700">
      <c r="K700" s="45"/>
    </row>
    <row r="701">
      <c r="K701" s="45"/>
    </row>
    <row r="702">
      <c r="K702" s="45"/>
    </row>
    <row r="703">
      <c r="K703" s="45"/>
    </row>
    <row r="704">
      <c r="K704" s="45"/>
    </row>
    <row r="705">
      <c r="K705" s="45"/>
    </row>
    <row r="706">
      <c r="K706" s="45"/>
    </row>
    <row r="707">
      <c r="K707" s="45"/>
    </row>
    <row r="708">
      <c r="K708" s="45"/>
    </row>
    <row r="709">
      <c r="K709" s="45"/>
    </row>
    <row r="710">
      <c r="K710" s="45"/>
    </row>
    <row r="711">
      <c r="K711" s="45"/>
    </row>
    <row r="712">
      <c r="K712" s="45"/>
    </row>
    <row r="713">
      <c r="K713" s="45"/>
    </row>
    <row r="714">
      <c r="K714" s="45"/>
    </row>
    <row r="715">
      <c r="K715" s="45"/>
    </row>
    <row r="716">
      <c r="K716" s="45"/>
    </row>
    <row r="717">
      <c r="K717" s="45"/>
    </row>
    <row r="718">
      <c r="K718" s="45"/>
    </row>
    <row r="719">
      <c r="K719" s="45"/>
    </row>
    <row r="720">
      <c r="K720" s="45"/>
    </row>
    <row r="721">
      <c r="K721" s="45"/>
    </row>
    <row r="722">
      <c r="K722" s="45"/>
    </row>
    <row r="723">
      <c r="K723" s="45"/>
    </row>
    <row r="724">
      <c r="K724" s="45"/>
    </row>
    <row r="725">
      <c r="K725" s="45"/>
    </row>
    <row r="726">
      <c r="K726" s="45"/>
    </row>
    <row r="727">
      <c r="K727" s="45"/>
    </row>
    <row r="728">
      <c r="K728" s="45"/>
    </row>
    <row r="729">
      <c r="K729" s="45"/>
    </row>
    <row r="730">
      <c r="K730" s="45"/>
    </row>
    <row r="731">
      <c r="K731" s="45"/>
    </row>
    <row r="732">
      <c r="K732" s="45"/>
    </row>
    <row r="733">
      <c r="K733" s="45"/>
    </row>
    <row r="734">
      <c r="K734" s="45"/>
    </row>
    <row r="735">
      <c r="K735" s="45"/>
    </row>
    <row r="736">
      <c r="K736" s="45"/>
    </row>
    <row r="737">
      <c r="K737" s="45"/>
    </row>
    <row r="738">
      <c r="K738" s="45"/>
    </row>
    <row r="739">
      <c r="K739" s="45"/>
    </row>
    <row r="740">
      <c r="K740" s="45"/>
    </row>
    <row r="741">
      <c r="K741" s="45"/>
    </row>
    <row r="742">
      <c r="K742" s="45"/>
    </row>
    <row r="743">
      <c r="K743" s="45"/>
    </row>
    <row r="744">
      <c r="K744" s="45"/>
    </row>
    <row r="745">
      <c r="K745" s="45"/>
    </row>
    <row r="746">
      <c r="K746" s="45"/>
    </row>
    <row r="747">
      <c r="K747" s="45"/>
    </row>
    <row r="748">
      <c r="K748" s="45"/>
    </row>
    <row r="749">
      <c r="K749" s="45"/>
    </row>
    <row r="750">
      <c r="K750" s="45"/>
    </row>
    <row r="751">
      <c r="K751" s="45"/>
    </row>
    <row r="752">
      <c r="K752" s="45"/>
    </row>
    <row r="753">
      <c r="K753" s="45"/>
    </row>
    <row r="754">
      <c r="K754" s="45"/>
    </row>
    <row r="755">
      <c r="K755" s="45"/>
    </row>
    <row r="756">
      <c r="K756" s="45"/>
    </row>
    <row r="757">
      <c r="K757" s="45"/>
    </row>
    <row r="758">
      <c r="K758" s="45"/>
    </row>
    <row r="759">
      <c r="K759" s="45"/>
    </row>
    <row r="760">
      <c r="K760" s="45"/>
    </row>
    <row r="761">
      <c r="K761" s="45"/>
    </row>
    <row r="762">
      <c r="K762" s="45"/>
    </row>
    <row r="763">
      <c r="K763" s="45"/>
    </row>
    <row r="764">
      <c r="K764" s="45"/>
    </row>
    <row r="765">
      <c r="K765" s="45"/>
    </row>
    <row r="766">
      <c r="K766" s="45"/>
    </row>
    <row r="767">
      <c r="K767" s="45"/>
    </row>
    <row r="768">
      <c r="K768" s="45"/>
    </row>
    <row r="769">
      <c r="K769" s="45"/>
    </row>
    <row r="770">
      <c r="K770" s="45"/>
    </row>
    <row r="771">
      <c r="K771" s="45"/>
    </row>
    <row r="772">
      <c r="K772" s="45"/>
    </row>
    <row r="773">
      <c r="K773" s="45"/>
    </row>
    <row r="774">
      <c r="K774" s="45"/>
    </row>
    <row r="775">
      <c r="K775" s="45"/>
    </row>
    <row r="776">
      <c r="K776" s="45"/>
    </row>
    <row r="777">
      <c r="K777" s="45"/>
    </row>
    <row r="778">
      <c r="K778" s="45"/>
    </row>
    <row r="779">
      <c r="K779" s="45"/>
    </row>
    <row r="780">
      <c r="K780" s="45"/>
    </row>
    <row r="781">
      <c r="K781" s="45"/>
    </row>
    <row r="782">
      <c r="K782" s="45"/>
    </row>
    <row r="783">
      <c r="K783" s="45"/>
    </row>
    <row r="784">
      <c r="K784" s="45"/>
    </row>
    <row r="785">
      <c r="K785" s="45"/>
    </row>
    <row r="786">
      <c r="K786" s="45"/>
    </row>
    <row r="787">
      <c r="K787" s="45"/>
    </row>
    <row r="788">
      <c r="K788" s="45"/>
    </row>
    <row r="789">
      <c r="K789" s="45"/>
    </row>
    <row r="790">
      <c r="K790" s="45"/>
    </row>
    <row r="791">
      <c r="K791" s="45"/>
    </row>
    <row r="792">
      <c r="K792" s="45"/>
    </row>
    <row r="793">
      <c r="K793" s="45"/>
    </row>
    <row r="794">
      <c r="K794" s="45"/>
    </row>
    <row r="795">
      <c r="K795" s="45"/>
    </row>
    <row r="796">
      <c r="K796" s="45"/>
    </row>
    <row r="797">
      <c r="K797" s="45"/>
    </row>
    <row r="798">
      <c r="K798" s="45"/>
    </row>
    <row r="799">
      <c r="K799" s="45"/>
    </row>
    <row r="800">
      <c r="K800" s="45"/>
    </row>
    <row r="801">
      <c r="K801" s="45"/>
    </row>
    <row r="802">
      <c r="K802" s="45"/>
    </row>
    <row r="803">
      <c r="K803" s="45"/>
    </row>
    <row r="804">
      <c r="K804" s="45"/>
    </row>
    <row r="805">
      <c r="K805" s="45"/>
    </row>
    <row r="806">
      <c r="K806" s="45"/>
    </row>
    <row r="807">
      <c r="K807" s="45"/>
    </row>
    <row r="808">
      <c r="K808" s="45"/>
    </row>
    <row r="809">
      <c r="K809" s="45"/>
    </row>
    <row r="810">
      <c r="K810" s="45"/>
    </row>
    <row r="811">
      <c r="K811" s="45"/>
    </row>
    <row r="812">
      <c r="K812" s="45"/>
    </row>
    <row r="813">
      <c r="K813" s="45"/>
    </row>
    <row r="814">
      <c r="K814" s="45"/>
    </row>
    <row r="815">
      <c r="K815" s="45"/>
    </row>
    <row r="816">
      <c r="K816" s="45"/>
    </row>
    <row r="817">
      <c r="K817" s="45"/>
    </row>
    <row r="818">
      <c r="K818" s="45"/>
    </row>
    <row r="819">
      <c r="K819" s="45"/>
    </row>
    <row r="820">
      <c r="K820" s="45"/>
    </row>
    <row r="821">
      <c r="K821" s="45"/>
    </row>
    <row r="822">
      <c r="K822" s="45"/>
    </row>
    <row r="823">
      <c r="K823" s="45"/>
    </row>
    <row r="824">
      <c r="K824" s="45"/>
    </row>
    <row r="825">
      <c r="K825" s="45"/>
    </row>
    <row r="826">
      <c r="K826" s="45"/>
    </row>
    <row r="827">
      <c r="K827" s="45"/>
    </row>
    <row r="828">
      <c r="K828" s="45"/>
    </row>
    <row r="829">
      <c r="K829" s="45"/>
    </row>
    <row r="830">
      <c r="K830" s="45"/>
    </row>
    <row r="831">
      <c r="K831" s="45"/>
    </row>
    <row r="832">
      <c r="K832" s="45"/>
    </row>
    <row r="833">
      <c r="K833" s="45"/>
    </row>
    <row r="834">
      <c r="K834" s="45"/>
    </row>
    <row r="835">
      <c r="K835" s="45"/>
    </row>
    <row r="836">
      <c r="K836" s="45"/>
    </row>
    <row r="837">
      <c r="K837" s="45"/>
    </row>
    <row r="838">
      <c r="K838" s="45"/>
    </row>
    <row r="839">
      <c r="K839" s="45"/>
    </row>
    <row r="840">
      <c r="K840" s="45"/>
    </row>
    <row r="841">
      <c r="K841" s="45"/>
    </row>
    <row r="842">
      <c r="K842" s="45"/>
    </row>
    <row r="843">
      <c r="K843" s="45"/>
    </row>
    <row r="844">
      <c r="K844" s="45"/>
    </row>
    <row r="845">
      <c r="K845" s="45"/>
    </row>
    <row r="846">
      <c r="K846" s="45"/>
    </row>
    <row r="847">
      <c r="K847" s="45"/>
    </row>
    <row r="848">
      <c r="K848" s="45"/>
    </row>
    <row r="849">
      <c r="K849" s="45"/>
    </row>
    <row r="850">
      <c r="K850" s="45"/>
    </row>
    <row r="851">
      <c r="K851" s="45"/>
    </row>
    <row r="852">
      <c r="K852" s="45"/>
    </row>
    <row r="853">
      <c r="K853" s="45"/>
    </row>
    <row r="854">
      <c r="K854" s="45"/>
    </row>
    <row r="855">
      <c r="K855" s="45"/>
    </row>
    <row r="856">
      <c r="K856" s="45"/>
    </row>
    <row r="857">
      <c r="K857" s="45"/>
    </row>
    <row r="858">
      <c r="K858" s="45"/>
    </row>
    <row r="859">
      <c r="K859" s="45"/>
    </row>
    <row r="860">
      <c r="K860" s="45"/>
    </row>
    <row r="861">
      <c r="K861" s="45"/>
    </row>
    <row r="862">
      <c r="K862" s="45"/>
    </row>
    <row r="863">
      <c r="K863" s="45"/>
    </row>
    <row r="864">
      <c r="K864" s="45"/>
    </row>
    <row r="865">
      <c r="K865" s="45"/>
    </row>
    <row r="866">
      <c r="K866" s="45"/>
    </row>
    <row r="867">
      <c r="K867" s="45"/>
    </row>
    <row r="868">
      <c r="K868" s="45"/>
    </row>
    <row r="869">
      <c r="K869" s="45"/>
    </row>
    <row r="870">
      <c r="K870" s="45"/>
    </row>
    <row r="871">
      <c r="K871" s="45"/>
    </row>
    <row r="872">
      <c r="K872" s="45"/>
    </row>
    <row r="873">
      <c r="K873" s="45"/>
    </row>
    <row r="874">
      <c r="K874" s="45"/>
    </row>
    <row r="875">
      <c r="K875" s="45"/>
    </row>
    <row r="876">
      <c r="K876" s="45"/>
    </row>
    <row r="877">
      <c r="K877" s="45"/>
    </row>
    <row r="878">
      <c r="K878" s="45"/>
    </row>
    <row r="879">
      <c r="K879" s="45"/>
    </row>
    <row r="880">
      <c r="K880" s="45"/>
    </row>
    <row r="881">
      <c r="K881" s="45"/>
    </row>
    <row r="882">
      <c r="K882" s="45"/>
    </row>
    <row r="883">
      <c r="K883" s="45"/>
    </row>
    <row r="884">
      <c r="K884" s="45"/>
    </row>
    <row r="885">
      <c r="K885" s="45"/>
    </row>
    <row r="886">
      <c r="K886" s="45"/>
    </row>
    <row r="887">
      <c r="K887" s="45"/>
    </row>
    <row r="888">
      <c r="K888" s="45"/>
    </row>
    <row r="889">
      <c r="K889" s="45"/>
    </row>
    <row r="890">
      <c r="K890" s="45"/>
    </row>
    <row r="891">
      <c r="K891" s="45"/>
    </row>
    <row r="892">
      <c r="K892" s="45"/>
    </row>
    <row r="893">
      <c r="K893" s="45"/>
    </row>
    <row r="894">
      <c r="K894" s="45"/>
    </row>
    <row r="895">
      <c r="K895" s="45"/>
    </row>
    <row r="896">
      <c r="K896" s="45"/>
    </row>
    <row r="897">
      <c r="K897" s="45"/>
    </row>
    <row r="898">
      <c r="K898" s="45"/>
    </row>
    <row r="899">
      <c r="K899" s="45"/>
    </row>
    <row r="900">
      <c r="K900" s="45"/>
    </row>
    <row r="901">
      <c r="K901" s="45"/>
    </row>
    <row r="902">
      <c r="K902" s="45"/>
    </row>
    <row r="903">
      <c r="K903" s="45"/>
    </row>
    <row r="904">
      <c r="K904" s="45"/>
    </row>
    <row r="905">
      <c r="K905" s="45"/>
    </row>
    <row r="906">
      <c r="K906" s="45"/>
    </row>
    <row r="907">
      <c r="K907" s="45"/>
    </row>
    <row r="908">
      <c r="K908" s="45"/>
    </row>
    <row r="909">
      <c r="K909" s="45"/>
    </row>
    <row r="910">
      <c r="K910" s="45"/>
    </row>
    <row r="911">
      <c r="K911" s="45"/>
    </row>
    <row r="912">
      <c r="K912" s="45"/>
    </row>
    <row r="913">
      <c r="K913" s="45"/>
    </row>
    <row r="914">
      <c r="K914" s="45"/>
    </row>
    <row r="915">
      <c r="K915" s="45"/>
    </row>
    <row r="916">
      <c r="K916" s="45"/>
    </row>
    <row r="917">
      <c r="K917" s="45"/>
    </row>
    <row r="918">
      <c r="K918" s="45"/>
    </row>
    <row r="919">
      <c r="K919" s="45"/>
    </row>
    <row r="920">
      <c r="K920" s="45"/>
    </row>
    <row r="921">
      <c r="K921" s="45"/>
    </row>
    <row r="922">
      <c r="K922" s="45"/>
    </row>
    <row r="923">
      <c r="K923" s="45"/>
    </row>
    <row r="924">
      <c r="K924" s="45"/>
    </row>
    <row r="925">
      <c r="K925" s="45"/>
    </row>
    <row r="926">
      <c r="K926" s="45"/>
    </row>
    <row r="927">
      <c r="K927" s="45"/>
    </row>
    <row r="928">
      <c r="K928" s="45"/>
    </row>
    <row r="929">
      <c r="K929" s="45"/>
    </row>
    <row r="930">
      <c r="K930" s="45"/>
    </row>
    <row r="931">
      <c r="K931" s="45"/>
    </row>
    <row r="932">
      <c r="K932" s="45"/>
    </row>
    <row r="933">
      <c r="K933" s="45"/>
    </row>
    <row r="934">
      <c r="K934" s="45"/>
    </row>
    <row r="935">
      <c r="K935" s="45"/>
    </row>
    <row r="936">
      <c r="K936" s="45"/>
    </row>
    <row r="937">
      <c r="K937" s="45"/>
    </row>
    <row r="938">
      <c r="K938" s="45"/>
    </row>
    <row r="939">
      <c r="K939" s="45"/>
    </row>
    <row r="940">
      <c r="K940" s="45"/>
    </row>
    <row r="941">
      <c r="K941" s="45"/>
    </row>
    <row r="942">
      <c r="K942" s="45"/>
    </row>
    <row r="943">
      <c r="K943" s="45"/>
    </row>
    <row r="944">
      <c r="K944" s="45"/>
    </row>
    <row r="945">
      <c r="K945" s="45"/>
    </row>
    <row r="946">
      <c r="K946" s="45"/>
    </row>
    <row r="947">
      <c r="K947" s="45"/>
    </row>
    <row r="948">
      <c r="K948" s="45"/>
    </row>
    <row r="949">
      <c r="K949" s="45"/>
    </row>
    <row r="950">
      <c r="K950" s="45"/>
    </row>
    <row r="951">
      <c r="K951" s="45"/>
    </row>
    <row r="952">
      <c r="K952" s="45"/>
    </row>
    <row r="953">
      <c r="K953" s="45"/>
    </row>
    <row r="954">
      <c r="K954" s="45"/>
    </row>
    <row r="955">
      <c r="K955" s="45"/>
    </row>
    <row r="956">
      <c r="K956" s="45"/>
    </row>
    <row r="957">
      <c r="K957" s="45"/>
    </row>
    <row r="958">
      <c r="K958" s="45"/>
    </row>
    <row r="959">
      <c r="K959" s="45"/>
    </row>
    <row r="960">
      <c r="K960" s="45"/>
    </row>
    <row r="961">
      <c r="K961" s="45"/>
    </row>
    <row r="962">
      <c r="K962" s="45"/>
    </row>
    <row r="963">
      <c r="K963" s="45"/>
    </row>
    <row r="964">
      <c r="K964" s="45"/>
    </row>
    <row r="965">
      <c r="K965" s="45"/>
    </row>
    <row r="966">
      <c r="K966" s="45"/>
    </row>
    <row r="967">
      <c r="K967" s="45"/>
    </row>
    <row r="968">
      <c r="K968" s="45"/>
    </row>
    <row r="969">
      <c r="K969" s="45"/>
    </row>
    <row r="970">
      <c r="K970" s="45"/>
    </row>
    <row r="971">
      <c r="K971" s="45"/>
    </row>
    <row r="972">
      <c r="K972" s="45"/>
    </row>
    <row r="973">
      <c r="K973" s="45"/>
    </row>
    <row r="974">
      <c r="K974" s="45"/>
    </row>
    <row r="975">
      <c r="K975" s="45"/>
    </row>
    <row r="976">
      <c r="K976" s="45"/>
    </row>
    <row r="977">
      <c r="K977" s="45"/>
    </row>
    <row r="978">
      <c r="K978" s="45"/>
    </row>
    <row r="979">
      <c r="K979" s="45"/>
    </row>
    <row r="980">
      <c r="K980" s="45"/>
    </row>
    <row r="981">
      <c r="K981" s="45"/>
    </row>
    <row r="982">
      <c r="K982" s="45"/>
    </row>
    <row r="983">
      <c r="K983" s="45"/>
    </row>
    <row r="984">
      <c r="K984" s="45"/>
    </row>
    <row r="985">
      <c r="K985" s="45"/>
    </row>
    <row r="986">
      <c r="K986" s="45"/>
    </row>
    <row r="987">
      <c r="K987" s="45"/>
    </row>
    <row r="988">
      <c r="K988" s="45"/>
    </row>
    <row r="989">
      <c r="K989" s="45"/>
    </row>
    <row r="990">
      <c r="K990" s="45"/>
    </row>
    <row r="991">
      <c r="K991" s="45"/>
    </row>
    <row r="992">
      <c r="K992" s="45"/>
    </row>
    <row r="993">
      <c r="K993" s="45"/>
    </row>
    <row r="994">
      <c r="K994" s="45"/>
    </row>
    <row r="995">
      <c r="K995" s="45"/>
    </row>
    <row r="996">
      <c r="K996" s="45"/>
    </row>
  </sheetData>
  <drawing r:id="rId1"/>
</worksheet>
</file>