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ronzon/Documents/Arduino/Solar-Water-Heater-Monitor/sensors calibration/"/>
    </mc:Choice>
  </mc:AlternateContent>
  <bookViews>
    <workbookView xWindow="0" yWindow="460" windowWidth="28800" windowHeight="17460" tabRatio="500"/>
  </bookViews>
  <sheets>
    <sheet name="Chart2" sheetId="3" r:id="rId1"/>
    <sheet name="Sheet1" sheetId="1" r:id="rId2"/>
  </sheets>
  <definedNames>
    <definedName name="A_2">Sheet1!$H$3</definedName>
    <definedName name="A_3">Sheet1!$I$3</definedName>
    <definedName name="B_2">Sheet1!$H$4</definedName>
    <definedName name="B_3">Sheet1!$I$4</definedName>
    <definedName name="C_2">Sheet1!$H$5</definedName>
    <definedName name="C_3">Sheet1!$I$5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E12" i="1"/>
  <c r="F12" i="1"/>
  <c r="B13" i="1"/>
  <c r="E13" i="1"/>
  <c r="F13" i="1"/>
  <c r="B14" i="1"/>
  <c r="E14" i="1"/>
  <c r="F14" i="1"/>
  <c r="B15" i="1"/>
  <c r="E15" i="1"/>
  <c r="F15" i="1"/>
  <c r="B16" i="1"/>
  <c r="E16" i="1"/>
  <c r="F16" i="1"/>
  <c r="B17" i="1"/>
  <c r="E17" i="1"/>
  <c r="F17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B27" i="1"/>
  <c r="E27" i="1"/>
  <c r="F27" i="1"/>
  <c r="B28" i="1"/>
  <c r="E28" i="1"/>
  <c r="F28" i="1"/>
  <c r="B29" i="1"/>
  <c r="E29" i="1"/>
  <c r="F29" i="1"/>
  <c r="B30" i="1"/>
  <c r="E30" i="1"/>
  <c r="F30" i="1"/>
  <c r="B31" i="1"/>
  <c r="E31" i="1"/>
  <c r="F31" i="1"/>
  <c r="B32" i="1"/>
  <c r="E32" i="1"/>
  <c r="F32" i="1"/>
  <c r="B33" i="1"/>
  <c r="E33" i="1"/>
  <c r="F33" i="1"/>
  <c r="B34" i="1"/>
  <c r="E34" i="1"/>
  <c r="F34" i="1"/>
  <c r="B35" i="1"/>
  <c r="E35" i="1"/>
  <c r="F35" i="1"/>
  <c r="B36" i="1"/>
  <c r="E36" i="1"/>
  <c r="F36" i="1"/>
  <c r="B37" i="1"/>
  <c r="E37" i="1"/>
  <c r="F37" i="1"/>
  <c r="B38" i="1"/>
  <c r="E38" i="1"/>
  <c r="F38" i="1"/>
  <c r="B39" i="1"/>
  <c r="E39" i="1"/>
  <c r="F39" i="1"/>
  <c r="B40" i="1"/>
  <c r="E40" i="1"/>
  <c r="F40" i="1"/>
  <c r="B41" i="1"/>
  <c r="E41" i="1"/>
  <c r="F41" i="1"/>
  <c r="B42" i="1"/>
  <c r="E42" i="1"/>
  <c r="F42" i="1"/>
  <c r="B43" i="1"/>
  <c r="E43" i="1"/>
  <c r="F43" i="1"/>
  <c r="B44" i="1"/>
  <c r="E44" i="1"/>
  <c r="F44" i="1"/>
  <c r="B45" i="1"/>
  <c r="E45" i="1"/>
  <c r="F45" i="1"/>
  <c r="B46" i="1"/>
  <c r="E46" i="1"/>
  <c r="F46" i="1"/>
  <c r="B47" i="1"/>
  <c r="E47" i="1"/>
  <c r="F47" i="1"/>
  <c r="B48" i="1"/>
  <c r="E48" i="1"/>
  <c r="F48" i="1"/>
  <c r="B49" i="1"/>
  <c r="E49" i="1"/>
  <c r="F49" i="1"/>
  <c r="B50" i="1"/>
  <c r="E50" i="1"/>
  <c r="F50" i="1"/>
  <c r="B51" i="1"/>
  <c r="E51" i="1"/>
  <c r="F51" i="1"/>
  <c r="B52" i="1"/>
  <c r="E52" i="1"/>
  <c r="F52" i="1"/>
  <c r="B53" i="1"/>
  <c r="E53" i="1"/>
  <c r="F53" i="1"/>
  <c r="B54" i="1"/>
  <c r="E54" i="1"/>
  <c r="F54" i="1"/>
  <c r="B55" i="1"/>
  <c r="E55" i="1"/>
  <c r="F55" i="1"/>
  <c r="B56" i="1"/>
  <c r="E56" i="1"/>
  <c r="F56" i="1"/>
  <c r="B57" i="1"/>
  <c r="E57" i="1"/>
  <c r="F57" i="1"/>
  <c r="B58" i="1"/>
  <c r="E58" i="1"/>
  <c r="F58" i="1"/>
  <c r="B59" i="1"/>
  <c r="E59" i="1"/>
  <c r="F59" i="1"/>
  <c r="B60" i="1"/>
  <c r="E60" i="1"/>
  <c r="F60" i="1"/>
  <c r="B61" i="1"/>
  <c r="E61" i="1"/>
  <c r="F61" i="1"/>
  <c r="B62" i="1"/>
  <c r="E62" i="1"/>
  <c r="F62" i="1"/>
  <c r="B63" i="1"/>
  <c r="E63" i="1"/>
  <c r="F63" i="1"/>
  <c r="B64" i="1"/>
  <c r="E64" i="1"/>
  <c r="F64" i="1"/>
  <c r="B65" i="1"/>
  <c r="E65" i="1"/>
  <c r="F65" i="1"/>
  <c r="B66" i="1"/>
  <c r="E66" i="1"/>
  <c r="F66" i="1"/>
  <c r="B67" i="1"/>
  <c r="E67" i="1"/>
  <c r="F67" i="1"/>
  <c r="B68" i="1"/>
  <c r="E68" i="1"/>
  <c r="F68" i="1"/>
  <c r="B69" i="1"/>
  <c r="E69" i="1"/>
  <c r="F69" i="1"/>
  <c r="B70" i="1"/>
  <c r="E70" i="1"/>
  <c r="F70" i="1"/>
  <c r="B71" i="1"/>
  <c r="E71" i="1"/>
  <c r="F71" i="1"/>
  <c r="B72" i="1"/>
  <c r="E72" i="1"/>
  <c r="F72" i="1"/>
  <c r="B73" i="1"/>
  <c r="E73" i="1"/>
  <c r="F73" i="1"/>
  <c r="B74" i="1"/>
  <c r="E74" i="1"/>
  <c r="F74" i="1"/>
  <c r="B75" i="1"/>
  <c r="E75" i="1"/>
  <c r="F75" i="1"/>
  <c r="B76" i="1"/>
  <c r="E76" i="1"/>
  <c r="F76" i="1"/>
  <c r="B77" i="1"/>
  <c r="E77" i="1"/>
  <c r="F77" i="1"/>
  <c r="B78" i="1"/>
  <c r="E78" i="1"/>
  <c r="F78" i="1"/>
  <c r="B79" i="1"/>
  <c r="E79" i="1"/>
  <c r="F79" i="1"/>
  <c r="B80" i="1"/>
  <c r="E80" i="1"/>
  <c r="F80" i="1"/>
  <c r="B81" i="1"/>
  <c r="E81" i="1"/>
  <c r="F81" i="1"/>
  <c r="B82" i="1"/>
  <c r="E82" i="1"/>
  <c r="F82" i="1"/>
  <c r="B83" i="1"/>
  <c r="E83" i="1"/>
  <c r="F83" i="1"/>
  <c r="B84" i="1"/>
  <c r="E84" i="1"/>
  <c r="F84" i="1"/>
  <c r="B85" i="1"/>
  <c r="E85" i="1"/>
  <c r="F85" i="1"/>
  <c r="B86" i="1"/>
  <c r="E86" i="1"/>
  <c r="F86" i="1"/>
  <c r="B87" i="1"/>
  <c r="E87" i="1"/>
  <c r="F87" i="1"/>
  <c r="B88" i="1"/>
  <c r="E88" i="1"/>
  <c r="F88" i="1"/>
  <c r="B89" i="1"/>
  <c r="E89" i="1"/>
  <c r="F89" i="1"/>
  <c r="B90" i="1"/>
  <c r="E90" i="1"/>
  <c r="F90" i="1"/>
  <c r="B91" i="1"/>
  <c r="E91" i="1"/>
  <c r="F91" i="1"/>
  <c r="B92" i="1"/>
  <c r="E92" i="1"/>
  <c r="F92" i="1"/>
  <c r="B93" i="1"/>
  <c r="E93" i="1"/>
  <c r="F93" i="1"/>
  <c r="B94" i="1"/>
  <c r="E94" i="1"/>
  <c r="F94" i="1"/>
  <c r="B95" i="1"/>
  <c r="E95" i="1"/>
  <c r="F95" i="1"/>
  <c r="B96" i="1"/>
  <c r="E96" i="1"/>
  <c r="F96" i="1"/>
  <c r="B97" i="1"/>
  <c r="E97" i="1"/>
  <c r="F97" i="1"/>
  <c r="B98" i="1"/>
  <c r="E98" i="1"/>
  <c r="F98" i="1"/>
  <c r="B99" i="1"/>
  <c r="E99" i="1"/>
  <c r="F99" i="1"/>
  <c r="B100" i="1"/>
  <c r="E100" i="1"/>
  <c r="F100" i="1"/>
  <c r="B101" i="1"/>
  <c r="E101" i="1"/>
  <c r="F101" i="1"/>
  <c r="B102" i="1"/>
  <c r="E102" i="1"/>
  <c r="F102" i="1"/>
  <c r="B103" i="1"/>
  <c r="E103" i="1"/>
  <c r="F103" i="1"/>
  <c r="B104" i="1"/>
  <c r="E104" i="1"/>
  <c r="F104" i="1"/>
  <c r="B105" i="1"/>
  <c r="E105" i="1"/>
  <c r="F105" i="1"/>
  <c r="B106" i="1"/>
  <c r="E106" i="1"/>
  <c r="F106" i="1"/>
  <c r="B107" i="1"/>
  <c r="E107" i="1"/>
  <c r="F107" i="1"/>
  <c r="B108" i="1"/>
  <c r="E108" i="1"/>
  <c r="F108" i="1"/>
  <c r="B109" i="1"/>
  <c r="E109" i="1"/>
  <c r="F109" i="1"/>
  <c r="B110" i="1"/>
  <c r="E110" i="1"/>
  <c r="F110" i="1"/>
  <c r="B111" i="1"/>
  <c r="E111" i="1"/>
  <c r="F111" i="1"/>
  <c r="B112" i="1"/>
  <c r="E112" i="1"/>
  <c r="F112" i="1"/>
  <c r="B113" i="1"/>
  <c r="E113" i="1"/>
  <c r="F113" i="1"/>
  <c r="B114" i="1"/>
  <c r="E114" i="1"/>
  <c r="F114" i="1"/>
  <c r="B115" i="1"/>
  <c r="E115" i="1"/>
  <c r="F115" i="1"/>
  <c r="B116" i="1"/>
  <c r="E116" i="1"/>
  <c r="F116" i="1"/>
  <c r="B117" i="1"/>
  <c r="E117" i="1"/>
  <c r="F117" i="1"/>
  <c r="B118" i="1"/>
  <c r="E118" i="1"/>
  <c r="F118" i="1"/>
  <c r="B119" i="1"/>
  <c r="E119" i="1"/>
  <c r="F119" i="1"/>
  <c r="B120" i="1"/>
  <c r="E120" i="1"/>
  <c r="F120" i="1"/>
  <c r="B121" i="1"/>
  <c r="E121" i="1"/>
  <c r="F121" i="1"/>
  <c r="B122" i="1"/>
  <c r="E122" i="1"/>
  <c r="F122" i="1"/>
  <c r="B123" i="1"/>
  <c r="E123" i="1"/>
  <c r="F123" i="1"/>
  <c r="B124" i="1"/>
  <c r="E124" i="1"/>
  <c r="F124" i="1"/>
  <c r="B125" i="1"/>
  <c r="E125" i="1"/>
  <c r="F125" i="1"/>
  <c r="B126" i="1"/>
  <c r="E126" i="1"/>
  <c r="F126" i="1"/>
  <c r="B127" i="1"/>
  <c r="E127" i="1"/>
  <c r="F127" i="1"/>
  <c r="B128" i="1"/>
  <c r="E128" i="1"/>
  <c r="F128" i="1"/>
  <c r="B129" i="1"/>
  <c r="E129" i="1"/>
  <c r="F129" i="1"/>
  <c r="B130" i="1"/>
  <c r="E130" i="1"/>
  <c r="F130" i="1"/>
  <c r="B131" i="1"/>
  <c r="E131" i="1"/>
  <c r="F131" i="1"/>
  <c r="B132" i="1"/>
  <c r="E132" i="1"/>
  <c r="F132" i="1"/>
  <c r="B133" i="1"/>
  <c r="E133" i="1"/>
  <c r="F133" i="1"/>
  <c r="B134" i="1"/>
  <c r="E134" i="1"/>
  <c r="F134" i="1"/>
  <c r="B135" i="1"/>
  <c r="E135" i="1"/>
  <c r="F135" i="1"/>
  <c r="B136" i="1"/>
  <c r="E136" i="1"/>
  <c r="F136" i="1"/>
  <c r="B137" i="1"/>
  <c r="E137" i="1"/>
  <c r="F137" i="1"/>
  <c r="B138" i="1"/>
  <c r="E138" i="1"/>
  <c r="F138" i="1"/>
  <c r="B139" i="1"/>
  <c r="E139" i="1"/>
  <c r="F139" i="1"/>
  <c r="B140" i="1"/>
  <c r="E140" i="1"/>
  <c r="F140" i="1"/>
  <c r="B141" i="1"/>
  <c r="E141" i="1"/>
  <c r="F141" i="1"/>
  <c r="B142" i="1"/>
  <c r="E142" i="1"/>
  <c r="F142" i="1"/>
  <c r="B143" i="1"/>
  <c r="E143" i="1"/>
  <c r="F143" i="1"/>
  <c r="B144" i="1"/>
  <c r="E144" i="1"/>
  <c r="F144" i="1"/>
  <c r="B145" i="1"/>
  <c r="E145" i="1"/>
  <c r="F145" i="1"/>
  <c r="B146" i="1"/>
  <c r="E146" i="1"/>
  <c r="F146" i="1"/>
  <c r="B147" i="1"/>
  <c r="E147" i="1"/>
  <c r="F147" i="1"/>
  <c r="B148" i="1"/>
  <c r="E148" i="1"/>
  <c r="F148" i="1"/>
  <c r="B149" i="1"/>
  <c r="E149" i="1"/>
  <c r="F149" i="1"/>
  <c r="B150" i="1"/>
  <c r="E150" i="1"/>
  <c r="F150" i="1"/>
  <c r="B151" i="1"/>
  <c r="E151" i="1"/>
  <c r="F151" i="1"/>
  <c r="B152" i="1"/>
  <c r="E152" i="1"/>
  <c r="F152" i="1"/>
  <c r="B153" i="1"/>
  <c r="E153" i="1"/>
  <c r="F153" i="1"/>
  <c r="B154" i="1"/>
  <c r="E154" i="1"/>
  <c r="F154" i="1"/>
  <c r="B155" i="1"/>
  <c r="E155" i="1"/>
  <c r="F155" i="1"/>
  <c r="B156" i="1"/>
  <c r="E156" i="1"/>
  <c r="F156" i="1"/>
  <c r="B157" i="1"/>
  <c r="E157" i="1"/>
  <c r="F157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3" i="1"/>
  <c r="D13" i="1"/>
  <c r="C12" i="1"/>
  <c r="D12" i="1"/>
  <c r="E6" i="1"/>
  <c r="E3" i="1"/>
  <c r="E4" i="1"/>
  <c r="E5" i="1"/>
  <c r="E7" i="1"/>
  <c r="E8" i="1"/>
</calcChain>
</file>

<file path=xl/sharedStrings.xml><?xml version="1.0" encoding="utf-8"?>
<sst xmlns="http://schemas.openxmlformats.org/spreadsheetml/2006/main" count="15" uniqueCount="15">
  <si>
    <t>Temp °C</t>
  </si>
  <si>
    <t>R2 kΩ</t>
  </si>
  <si>
    <t>R3 kΩ</t>
  </si>
  <si>
    <t>R2</t>
  </si>
  <si>
    <t>R3</t>
  </si>
  <si>
    <t>Temp K</t>
  </si>
  <si>
    <t>A</t>
  </si>
  <si>
    <t>B</t>
  </si>
  <si>
    <t>C</t>
  </si>
  <si>
    <t>Constants</t>
  </si>
  <si>
    <t>Temp2 K</t>
  </si>
  <si>
    <t>Temp3 K</t>
  </si>
  <si>
    <t>R kΩ</t>
  </si>
  <si>
    <t>T3 th.</t>
  </si>
  <si>
    <t>T2 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</si>
</sst>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Thermistors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Sheet1!$D$11</c:f>
              <c:strCache>
                <c:ptCount val="1"/>
                <c:pt idx="0">
                  <c:v>T2 th.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Sheet1!$B$12:$B$157</c:f>
              <c:numCache>
                <c:formatCode>General</c:formatCode>
                <c:ptCount val="14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1.900000000000001</c:v>
                </c:pt>
                <c:pt idx="16">
                  <c:v>2.0</c:v>
                </c:pt>
                <c:pt idx="17">
                  <c:v>2.100000000000001</c:v>
                </c:pt>
                <c:pt idx="18">
                  <c:v>2.200000000000001</c:v>
                </c:pt>
                <c:pt idx="19">
                  <c:v>2.300000000000001</c:v>
                </c:pt>
                <c:pt idx="20">
                  <c:v>2.400000000000001</c:v>
                </c:pt>
                <c:pt idx="21">
                  <c:v>2.500000000000001</c:v>
                </c:pt>
                <c:pt idx="22">
                  <c:v>2.600000000000001</c:v>
                </c:pt>
                <c:pt idx="23">
                  <c:v>2.700000000000001</c:v>
                </c:pt>
                <c:pt idx="24">
                  <c:v>2.800000000000001</c:v>
                </c:pt>
                <c:pt idx="25">
                  <c:v>2.900000000000001</c:v>
                </c:pt>
                <c:pt idx="26">
                  <c:v>3.000000000000001</c:v>
                </c:pt>
                <c:pt idx="27">
                  <c:v>3.100000000000001</c:v>
                </c:pt>
                <c:pt idx="28">
                  <c:v>3.200000000000001</c:v>
                </c:pt>
                <c:pt idx="29">
                  <c:v>3.300000000000002</c:v>
                </c:pt>
                <c:pt idx="30">
                  <c:v>3.400000000000002</c:v>
                </c:pt>
                <c:pt idx="31">
                  <c:v>3.500000000000002</c:v>
                </c:pt>
                <c:pt idx="32">
                  <c:v>3.600000000000002</c:v>
                </c:pt>
                <c:pt idx="33">
                  <c:v>3.700000000000002</c:v>
                </c:pt>
                <c:pt idx="34">
                  <c:v>3.800000000000002</c:v>
                </c:pt>
                <c:pt idx="35">
                  <c:v>3.900000000000002</c:v>
                </c:pt>
                <c:pt idx="36">
                  <c:v>4.000000000000002</c:v>
                </c:pt>
                <c:pt idx="37">
                  <c:v>4.100000000000001</c:v>
                </c:pt>
                <c:pt idx="38">
                  <c:v>4.200000000000001</c:v>
                </c:pt>
                <c:pt idx="39">
                  <c:v>4.300000000000001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4.699999999999999</c:v>
                </c:pt>
                <c:pt idx="44">
                  <c:v>4.799999999999999</c:v>
                </c:pt>
                <c:pt idx="45">
                  <c:v>4.899999999999999</c:v>
                </c:pt>
                <c:pt idx="46">
                  <c:v>4.999999999999998</c:v>
                </c:pt>
                <c:pt idx="47">
                  <c:v>5.099999999999998</c:v>
                </c:pt>
                <c:pt idx="48">
                  <c:v>5.199999999999997</c:v>
                </c:pt>
                <c:pt idx="49">
                  <c:v>5.299999999999997</c:v>
                </c:pt>
                <c:pt idx="50">
                  <c:v>5.399999999999997</c:v>
                </c:pt>
                <c:pt idx="51">
                  <c:v>5.499999999999996</c:v>
                </c:pt>
                <c:pt idx="52">
                  <c:v>5.599999999999996</c:v>
                </c:pt>
                <c:pt idx="53">
                  <c:v>5.699999999999996</c:v>
                </c:pt>
                <c:pt idx="54">
                  <c:v>5.799999999999995</c:v>
                </c:pt>
                <c:pt idx="55">
                  <c:v>5.899999999999995</c:v>
                </c:pt>
                <c:pt idx="56">
                  <c:v>5.999999999999994</c:v>
                </c:pt>
                <c:pt idx="57">
                  <c:v>6.099999999999994</c:v>
                </c:pt>
                <c:pt idx="58">
                  <c:v>6.199999999999994</c:v>
                </c:pt>
                <c:pt idx="59">
                  <c:v>6.299999999999994</c:v>
                </c:pt>
                <c:pt idx="60">
                  <c:v>6.399999999999993</c:v>
                </c:pt>
                <c:pt idx="61">
                  <c:v>6.499999999999993</c:v>
                </c:pt>
                <c:pt idx="62">
                  <c:v>6.599999999999993</c:v>
                </c:pt>
                <c:pt idx="63">
                  <c:v>6.699999999999992</c:v>
                </c:pt>
                <c:pt idx="64">
                  <c:v>6.799999999999992</c:v>
                </c:pt>
                <c:pt idx="65">
                  <c:v>6.899999999999991</c:v>
                </c:pt>
                <c:pt idx="66">
                  <c:v>6.999999999999991</c:v>
                </c:pt>
                <c:pt idx="67">
                  <c:v>7.099999999999991</c:v>
                </c:pt>
                <c:pt idx="68">
                  <c:v>7.19999999999999</c:v>
                </c:pt>
                <c:pt idx="69">
                  <c:v>7.29999999999999</c:v>
                </c:pt>
                <c:pt idx="70">
                  <c:v>7.39999999999999</c:v>
                </c:pt>
                <c:pt idx="71">
                  <c:v>7.49999999999999</c:v>
                </c:pt>
                <c:pt idx="72">
                  <c:v>7.599999999999989</c:v>
                </c:pt>
                <c:pt idx="73">
                  <c:v>7.699999999999989</c:v>
                </c:pt>
                <c:pt idx="74">
                  <c:v>7.799999999999988</c:v>
                </c:pt>
                <c:pt idx="75">
                  <c:v>7.899999999999988</c:v>
                </c:pt>
                <c:pt idx="76">
                  <c:v>7.999999999999987</c:v>
                </c:pt>
                <c:pt idx="77">
                  <c:v>8.099999999999987</c:v>
                </c:pt>
                <c:pt idx="78">
                  <c:v>8.199999999999986</c:v>
                </c:pt>
                <c:pt idx="79">
                  <c:v>8.299999999999986</c:v>
                </c:pt>
                <c:pt idx="80">
                  <c:v>8.399999999999986</c:v>
                </c:pt>
                <c:pt idx="81">
                  <c:v>8.499999999999985</c:v>
                </c:pt>
                <c:pt idx="82">
                  <c:v>8.599999999999985</c:v>
                </c:pt>
                <c:pt idx="83">
                  <c:v>8.699999999999984</c:v>
                </c:pt>
                <c:pt idx="84">
                  <c:v>8.799999999999984</c:v>
                </c:pt>
                <c:pt idx="85">
                  <c:v>8.899999999999984</c:v>
                </c:pt>
                <c:pt idx="86">
                  <c:v>8.999999999999983</c:v>
                </c:pt>
                <c:pt idx="87">
                  <c:v>9.099999999999983</c:v>
                </c:pt>
                <c:pt idx="88">
                  <c:v>9.199999999999983</c:v>
                </c:pt>
                <c:pt idx="89">
                  <c:v>9.299999999999982</c:v>
                </c:pt>
                <c:pt idx="90">
                  <c:v>9.39999999999998</c:v>
                </c:pt>
                <c:pt idx="91">
                  <c:v>9.49999999999998</c:v>
                </c:pt>
                <c:pt idx="92">
                  <c:v>9.59999999999998</c:v>
                </c:pt>
                <c:pt idx="93">
                  <c:v>9.69999999999998</c:v>
                </c:pt>
                <c:pt idx="94">
                  <c:v>9.79999999999998</c:v>
                </c:pt>
                <c:pt idx="95">
                  <c:v>9.89999999999998</c:v>
                </c:pt>
                <c:pt idx="96">
                  <c:v>9.99999999999998</c:v>
                </c:pt>
                <c:pt idx="97">
                  <c:v>10.09999999999998</c:v>
                </c:pt>
                <c:pt idx="98">
                  <c:v>10.19999999999998</c:v>
                </c:pt>
                <c:pt idx="99">
                  <c:v>10.29999999999998</c:v>
                </c:pt>
                <c:pt idx="100">
                  <c:v>10.39999999999998</c:v>
                </c:pt>
                <c:pt idx="101">
                  <c:v>10.49999999999998</c:v>
                </c:pt>
                <c:pt idx="102">
                  <c:v>10.59999999999998</c:v>
                </c:pt>
                <c:pt idx="103">
                  <c:v>10.69999999999998</c:v>
                </c:pt>
                <c:pt idx="104">
                  <c:v>10.79999999999998</c:v>
                </c:pt>
                <c:pt idx="105">
                  <c:v>10.89999999999998</c:v>
                </c:pt>
                <c:pt idx="106">
                  <c:v>10.99999999999998</c:v>
                </c:pt>
                <c:pt idx="107">
                  <c:v>11.09999999999998</c:v>
                </c:pt>
                <c:pt idx="108">
                  <c:v>11.19999999999998</c:v>
                </c:pt>
                <c:pt idx="109">
                  <c:v>11.29999999999998</c:v>
                </c:pt>
                <c:pt idx="110">
                  <c:v>11.39999999999998</c:v>
                </c:pt>
                <c:pt idx="111">
                  <c:v>11.49999999999998</c:v>
                </c:pt>
                <c:pt idx="112">
                  <c:v>11.59999999999997</c:v>
                </c:pt>
                <c:pt idx="113">
                  <c:v>11.69999999999997</c:v>
                </c:pt>
                <c:pt idx="114">
                  <c:v>11.79999999999997</c:v>
                </c:pt>
                <c:pt idx="115">
                  <c:v>11.89999999999997</c:v>
                </c:pt>
                <c:pt idx="116">
                  <c:v>11.99999999999997</c:v>
                </c:pt>
                <c:pt idx="117">
                  <c:v>12.09999999999997</c:v>
                </c:pt>
                <c:pt idx="118">
                  <c:v>12.19999999999997</c:v>
                </c:pt>
                <c:pt idx="119">
                  <c:v>12.29999999999997</c:v>
                </c:pt>
                <c:pt idx="120">
                  <c:v>12.39999999999997</c:v>
                </c:pt>
                <c:pt idx="121">
                  <c:v>12.49999999999997</c:v>
                </c:pt>
                <c:pt idx="122">
                  <c:v>12.59999999999997</c:v>
                </c:pt>
                <c:pt idx="123">
                  <c:v>12.69999999999997</c:v>
                </c:pt>
                <c:pt idx="124">
                  <c:v>12.79999999999997</c:v>
                </c:pt>
                <c:pt idx="125">
                  <c:v>12.89999999999997</c:v>
                </c:pt>
                <c:pt idx="126">
                  <c:v>12.99999999999997</c:v>
                </c:pt>
                <c:pt idx="127">
                  <c:v>13.09999999999997</c:v>
                </c:pt>
                <c:pt idx="128">
                  <c:v>13.19999999999997</c:v>
                </c:pt>
                <c:pt idx="129">
                  <c:v>13.29999999999997</c:v>
                </c:pt>
                <c:pt idx="130">
                  <c:v>13.39999999999997</c:v>
                </c:pt>
                <c:pt idx="131">
                  <c:v>13.49999999999997</c:v>
                </c:pt>
                <c:pt idx="132">
                  <c:v>13.59999999999997</c:v>
                </c:pt>
                <c:pt idx="133">
                  <c:v>13.69999999999997</c:v>
                </c:pt>
                <c:pt idx="134">
                  <c:v>13.79999999999997</c:v>
                </c:pt>
                <c:pt idx="135">
                  <c:v>13.89999999999997</c:v>
                </c:pt>
                <c:pt idx="136">
                  <c:v>13.99999999999997</c:v>
                </c:pt>
                <c:pt idx="137">
                  <c:v>14.09999999999997</c:v>
                </c:pt>
                <c:pt idx="138">
                  <c:v>14.19999999999997</c:v>
                </c:pt>
                <c:pt idx="139">
                  <c:v>14.29999999999997</c:v>
                </c:pt>
                <c:pt idx="140">
                  <c:v>14.39999999999996</c:v>
                </c:pt>
                <c:pt idx="141">
                  <c:v>14.49999999999996</c:v>
                </c:pt>
                <c:pt idx="142">
                  <c:v>14.59999999999996</c:v>
                </c:pt>
                <c:pt idx="143">
                  <c:v>14.69999999999996</c:v>
                </c:pt>
                <c:pt idx="144">
                  <c:v>14.79999999999996</c:v>
                </c:pt>
                <c:pt idx="145">
                  <c:v>14.89999999999996</c:v>
                </c:pt>
              </c:numCache>
            </c:numRef>
          </c:xVal>
          <c:yVal>
            <c:numRef>
              <c:f>Sheet1!$D$12:$D$157</c:f>
              <c:numCache>
                <c:formatCode>General</c:formatCode>
                <c:ptCount val="146"/>
                <c:pt idx="0">
                  <c:v>109.3076418497739</c:v>
                </c:pt>
                <c:pt idx="1">
                  <c:v>100.2016178433458</c:v>
                </c:pt>
                <c:pt idx="2">
                  <c:v>93.06986909788213</c:v>
                </c:pt>
                <c:pt idx="3">
                  <c:v>87.24412128306448</c:v>
                </c:pt>
                <c:pt idx="4">
                  <c:v>82.34162617939477</c:v>
                </c:pt>
                <c:pt idx="5">
                  <c:v>78.1238103913247</c:v>
                </c:pt>
                <c:pt idx="6">
                  <c:v>74.43246334803376</c:v>
                </c:pt>
                <c:pt idx="7">
                  <c:v>71.1575722854862</c:v>
                </c:pt>
                <c:pt idx="8">
                  <c:v>68.21971492742631</c:v>
                </c:pt>
                <c:pt idx="9">
                  <c:v>65.55978112551918</c:v>
                </c:pt>
                <c:pt idx="10">
                  <c:v>63.13265491247716</c:v>
                </c:pt>
                <c:pt idx="11">
                  <c:v>60.903162630608</c:v>
                </c:pt>
                <c:pt idx="12">
                  <c:v>58.84338038264809</c:v>
                </c:pt>
                <c:pt idx="13">
                  <c:v>56.93078992261303</c:v>
                </c:pt>
                <c:pt idx="14">
                  <c:v>55.14698237001659</c:v>
                </c:pt>
                <c:pt idx="15">
                  <c:v>53.47672615511283</c:v>
                </c:pt>
                <c:pt idx="16">
                  <c:v>51.90728340017375</c:v>
                </c:pt>
                <c:pt idx="17">
                  <c:v>50.4278996135821</c:v>
                </c:pt>
                <c:pt idx="18">
                  <c:v>49.02941673070142</c:v>
                </c:pt>
                <c:pt idx="19">
                  <c:v>47.70397552337578</c:v>
                </c:pt>
                <c:pt idx="20">
                  <c:v>46.44478380884027</c:v>
                </c:pt>
                <c:pt idx="21">
                  <c:v>45.2459338139941</c:v>
                </c:pt>
                <c:pt idx="22">
                  <c:v>44.10225674938039</c:v>
                </c:pt>
                <c:pt idx="23">
                  <c:v>43.00920589191867</c:v>
                </c:pt>
                <c:pt idx="24">
                  <c:v>41.96276175276671</c:v>
                </c:pt>
                <c:pt idx="25">
                  <c:v>40.95935452890865</c:v>
                </c:pt>
                <c:pt idx="26">
                  <c:v>39.99580020845741</c:v>
                </c:pt>
                <c:pt idx="27">
                  <c:v>39.06924755620514</c:v>
                </c:pt>
                <c:pt idx="28">
                  <c:v>38.17713383958267</c:v>
                </c:pt>
                <c:pt idx="29">
                  <c:v>37.31714762900606</c:v>
                </c:pt>
                <c:pt idx="30">
                  <c:v>36.48719736445526</c:v>
                </c:pt>
                <c:pt idx="31">
                  <c:v>35.68538465298292</c:v>
                </c:pt>
                <c:pt idx="32">
                  <c:v>34.90998147169313</c:v>
                </c:pt>
                <c:pt idx="33">
                  <c:v>34.15941061345762</c:v>
                </c:pt>
                <c:pt idx="34">
                  <c:v>33.43222883979047</c:v>
                </c:pt>
                <c:pt idx="35">
                  <c:v>32.72711230539659</c:v>
                </c:pt>
                <c:pt idx="36">
                  <c:v>32.04284389822266</c:v>
                </c:pt>
                <c:pt idx="37">
                  <c:v>31.37830220211367</c:v>
                </c:pt>
                <c:pt idx="38">
                  <c:v>30.73245183995198</c:v>
                </c:pt>
                <c:pt idx="39">
                  <c:v>30.10433499613845</c:v>
                </c:pt>
                <c:pt idx="40">
                  <c:v>29.49306395053912</c:v>
                </c:pt>
                <c:pt idx="41">
                  <c:v>28.89781448315921</c:v>
                </c:pt>
                <c:pt idx="42">
                  <c:v>28.3178200310552</c:v>
                </c:pt>
                <c:pt idx="43">
                  <c:v>27.75236649732489</c:v>
                </c:pt>
                <c:pt idx="44">
                  <c:v>27.20078762718293</c:v>
                </c:pt>
                <c:pt idx="45">
                  <c:v>26.66246087873424</c:v>
                </c:pt>
                <c:pt idx="46">
                  <c:v>26.13680372657393</c:v>
                </c:pt>
                <c:pt idx="47">
                  <c:v>25.62327034515744</c:v>
                </c:pt>
                <c:pt idx="48">
                  <c:v>25.12134862629034</c:v>
                </c:pt>
                <c:pt idx="49">
                  <c:v>24.63055749134418</c:v>
                </c:pt>
                <c:pt idx="50">
                  <c:v>24.15044446409655</c:v>
                </c:pt>
                <c:pt idx="51">
                  <c:v>23.68058347459839</c:v>
                </c:pt>
                <c:pt idx="52">
                  <c:v>23.22057286830108</c:v>
                </c:pt>
                <c:pt idx="53">
                  <c:v>22.77003359795884</c:v>
                </c:pt>
                <c:pt idx="54">
                  <c:v>22.32860757863392</c:v>
                </c:pt>
                <c:pt idx="55">
                  <c:v>21.8959561885477</c:v>
                </c:pt>
                <c:pt idx="56">
                  <c:v>21.47175890060953</c:v>
                </c:pt>
                <c:pt idx="57">
                  <c:v>21.05571203125487</c:v>
                </c:pt>
                <c:pt idx="58">
                  <c:v>20.64752759478949</c:v>
                </c:pt>
                <c:pt idx="59">
                  <c:v>20.24693225279321</c:v>
                </c:pt>
                <c:pt idx="60">
                  <c:v>19.85366634931944</c:v>
                </c:pt>
                <c:pt idx="61">
                  <c:v>19.46748302366052</c:v>
                </c:pt>
                <c:pt idx="62">
                  <c:v>19.08814739335037</c:v>
                </c:pt>
                <c:pt idx="63">
                  <c:v>18.71543580086961</c:v>
                </c:pt>
                <c:pt idx="64">
                  <c:v>18.34913511821509</c:v>
                </c:pt>
                <c:pt idx="65">
                  <c:v>17.9890421041049</c:v>
                </c:pt>
                <c:pt idx="66">
                  <c:v>17.63496280913574</c:v>
                </c:pt>
                <c:pt idx="67">
                  <c:v>17.28671202468303</c:v>
                </c:pt>
                <c:pt idx="68">
                  <c:v>16.94411277175965</c:v>
                </c:pt>
                <c:pt idx="69">
                  <c:v>16.60699582642292</c:v>
                </c:pt>
                <c:pt idx="70">
                  <c:v>16.27519927865421</c:v>
                </c:pt>
                <c:pt idx="71">
                  <c:v>15.94856812193211</c:v>
                </c:pt>
                <c:pt idx="72">
                  <c:v>15.62695387098307</c:v>
                </c:pt>
                <c:pt idx="73">
                  <c:v>15.31021420543266</c:v>
                </c:pt>
                <c:pt idx="74">
                  <c:v>14.99821263728882</c:v>
                </c:pt>
                <c:pt idx="75">
                  <c:v>14.69081820038031</c:v>
                </c:pt>
                <c:pt idx="76">
                  <c:v>14.38790516004167</c:v>
                </c:pt>
                <c:pt idx="77">
                  <c:v>14.08935274148882</c:v>
                </c:pt>
                <c:pt idx="78">
                  <c:v>13.79504487546757</c:v>
                </c:pt>
                <c:pt idx="79">
                  <c:v>13.50486995987944</c:v>
                </c:pt>
                <c:pt idx="80">
                  <c:v>13.21872063620202</c:v>
                </c:pt>
                <c:pt idx="81">
                  <c:v>12.9364935796205</c:v>
                </c:pt>
                <c:pt idx="82">
                  <c:v>12.65808930187865</c:v>
                </c:pt>
                <c:pt idx="83">
                  <c:v>12.38341196594052</c:v>
                </c:pt>
                <c:pt idx="84">
                  <c:v>12.1123692116272</c:v>
                </c:pt>
                <c:pt idx="85">
                  <c:v>11.84487199146281</c:v>
                </c:pt>
                <c:pt idx="86">
                  <c:v>11.58083441602292</c:v>
                </c:pt>
                <c:pt idx="87">
                  <c:v>11.32017360813768</c:v>
                </c:pt>
                <c:pt idx="88">
                  <c:v>11.06280956535016</c:v>
                </c:pt>
                <c:pt idx="89">
                  <c:v>10.80866503007871</c:v>
                </c:pt>
                <c:pt idx="90">
                  <c:v>10.55766536697303</c:v>
                </c:pt>
                <c:pt idx="91">
                  <c:v>10.30973844699423</c:v>
                </c:pt>
                <c:pt idx="92">
                  <c:v>10.06481453778332</c:v>
                </c:pt>
                <c:pt idx="93">
                  <c:v>9.822826199914345</c:v>
                </c:pt>
                <c:pt idx="94">
                  <c:v>9.583708188660466</c:v>
                </c:pt>
                <c:pt idx="95">
                  <c:v>9.3473973609253</c:v>
                </c:pt>
                <c:pt idx="96">
                  <c:v>9.113832587020397</c:v>
                </c:pt>
                <c:pt idx="97">
                  <c:v>8.882954666988894</c:v>
                </c:pt>
                <c:pt idx="98">
                  <c:v>8.654706251200025</c:v>
                </c:pt>
                <c:pt idx="99">
                  <c:v>8.42903176495571</c:v>
                </c:pt>
                <c:pt idx="100">
                  <c:v>8.205877336870572</c:v>
                </c:pt>
                <c:pt idx="101">
                  <c:v>7.985190730800923</c:v>
                </c:pt>
                <c:pt idx="102">
                  <c:v>7.766921281116254</c:v>
                </c:pt>
                <c:pt idx="103">
                  <c:v>7.55101983111814</c:v>
                </c:pt>
                <c:pt idx="104">
                  <c:v>7.337438674426039</c:v>
                </c:pt>
                <c:pt idx="105">
                  <c:v>7.126131499160294</c:v>
                </c:pt>
                <c:pt idx="106">
                  <c:v>6.917053334766194</c:v>
                </c:pt>
                <c:pt idx="107">
                  <c:v>6.710160501328517</c:v>
                </c:pt>
                <c:pt idx="108">
                  <c:v>6.505410561241604</c:v>
                </c:pt>
                <c:pt idx="109">
                  <c:v>6.302762273102871</c:v>
                </c:pt>
                <c:pt idx="110">
                  <c:v>6.102175547710942</c:v>
                </c:pt>
                <c:pt idx="111">
                  <c:v>5.903611406052732</c:v>
                </c:pt>
                <c:pt idx="112">
                  <c:v>5.70703193917467</c:v>
                </c:pt>
                <c:pt idx="113">
                  <c:v>5.512400269837315</c:v>
                </c:pt>
                <c:pt idx="114">
                  <c:v>5.319680515859488</c:v>
                </c:pt>
                <c:pt idx="115">
                  <c:v>5.128837755064467</c:v>
                </c:pt>
                <c:pt idx="116">
                  <c:v>4.939837991744695</c:v>
                </c:pt>
                <c:pt idx="117">
                  <c:v>4.752648124567087</c:v>
                </c:pt>
                <c:pt idx="118">
                  <c:v>4.567235915846595</c:v>
                </c:pt>
                <c:pt idx="119">
                  <c:v>4.383569962118258</c:v>
                </c:pt>
                <c:pt idx="120">
                  <c:v>4.201619665942018</c:v>
                </c:pt>
                <c:pt idx="121">
                  <c:v>4.021355208881289</c:v>
                </c:pt>
                <c:pt idx="122">
                  <c:v>3.8427475255952</c:v>
                </c:pt>
                <c:pt idx="123">
                  <c:v>3.665768278991436</c:v>
                </c:pt>
                <c:pt idx="124">
                  <c:v>3.490389836387976</c:v>
                </c:pt>
                <c:pt idx="125">
                  <c:v>3.316585246634929</c:v>
                </c:pt>
                <c:pt idx="126">
                  <c:v>3.144328218151031</c:v>
                </c:pt>
                <c:pt idx="127">
                  <c:v>2.973593097831326</c:v>
                </c:pt>
                <c:pt idx="128">
                  <c:v>2.804354850785273</c:v>
                </c:pt>
                <c:pt idx="129">
                  <c:v>2.63658904086617</c:v>
                </c:pt>
                <c:pt idx="130">
                  <c:v>2.470271811955342</c:v>
                </c:pt>
                <c:pt idx="131">
                  <c:v>2.305379869967112</c:v>
                </c:pt>
                <c:pt idx="132">
                  <c:v>2.141890465540769</c:v>
                </c:pt>
                <c:pt idx="133">
                  <c:v>1.979781377388861</c:v>
                </c:pt>
                <c:pt idx="134">
                  <c:v>1.819030896272352</c:v>
                </c:pt>
                <c:pt idx="135">
                  <c:v>1.659617809574797</c:v>
                </c:pt>
                <c:pt idx="136">
                  <c:v>1.501521386448246</c:v>
                </c:pt>
                <c:pt idx="137">
                  <c:v>1.344721363507006</c:v>
                </c:pt>
                <c:pt idx="138">
                  <c:v>1.189197931044191</c:v>
                </c:pt>
                <c:pt idx="139">
                  <c:v>1.034931719749181</c:v>
                </c:pt>
                <c:pt idx="140">
                  <c:v>0.881903787903639</c:v>
                </c:pt>
                <c:pt idx="141">
                  <c:v>0.730095609036653</c:v>
                </c:pt>
                <c:pt idx="142">
                  <c:v>0.579489060018432</c:v>
                </c:pt>
                <c:pt idx="143">
                  <c:v>0.430066409574977</c:v>
                </c:pt>
                <c:pt idx="144">
                  <c:v>0.28181030720549</c:v>
                </c:pt>
                <c:pt idx="145">
                  <c:v>0.134703772485921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Sheet1!$F$11</c:f>
              <c:strCache>
                <c:ptCount val="1"/>
                <c:pt idx="0">
                  <c:v>T3 th.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Sheet1!$B$12:$B$157</c:f>
              <c:numCache>
                <c:formatCode>General</c:formatCode>
                <c:ptCount val="14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1.900000000000001</c:v>
                </c:pt>
                <c:pt idx="16">
                  <c:v>2.0</c:v>
                </c:pt>
                <c:pt idx="17">
                  <c:v>2.100000000000001</c:v>
                </c:pt>
                <c:pt idx="18">
                  <c:v>2.200000000000001</c:v>
                </c:pt>
                <c:pt idx="19">
                  <c:v>2.300000000000001</c:v>
                </c:pt>
                <c:pt idx="20">
                  <c:v>2.400000000000001</c:v>
                </c:pt>
                <c:pt idx="21">
                  <c:v>2.500000000000001</c:v>
                </c:pt>
                <c:pt idx="22">
                  <c:v>2.600000000000001</c:v>
                </c:pt>
                <c:pt idx="23">
                  <c:v>2.700000000000001</c:v>
                </c:pt>
                <c:pt idx="24">
                  <c:v>2.800000000000001</c:v>
                </c:pt>
                <c:pt idx="25">
                  <c:v>2.900000000000001</c:v>
                </c:pt>
                <c:pt idx="26">
                  <c:v>3.000000000000001</c:v>
                </c:pt>
                <c:pt idx="27">
                  <c:v>3.100000000000001</c:v>
                </c:pt>
                <c:pt idx="28">
                  <c:v>3.200000000000001</c:v>
                </c:pt>
                <c:pt idx="29">
                  <c:v>3.300000000000002</c:v>
                </c:pt>
                <c:pt idx="30">
                  <c:v>3.400000000000002</c:v>
                </c:pt>
                <c:pt idx="31">
                  <c:v>3.500000000000002</c:v>
                </c:pt>
                <c:pt idx="32">
                  <c:v>3.600000000000002</c:v>
                </c:pt>
                <c:pt idx="33">
                  <c:v>3.700000000000002</c:v>
                </c:pt>
                <c:pt idx="34">
                  <c:v>3.800000000000002</c:v>
                </c:pt>
                <c:pt idx="35">
                  <c:v>3.900000000000002</c:v>
                </c:pt>
                <c:pt idx="36">
                  <c:v>4.000000000000002</c:v>
                </c:pt>
                <c:pt idx="37">
                  <c:v>4.100000000000001</c:v>
                </c:pt>
                <c:pt idx="38">
                  <c:v>4.200000000000001</c:v>
                </c:pt>
                <c:pt idx="39">
                  <c:v>4.300000000000001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4.699999999999999</c:v>
                </c:pt>
                <c:pt idx="44">
                  <c:v>4.799999999999999</c:v>
                </c:pt>
                <c:pt idx="45">
                  <c:v>4.899999999999999</c:v>
                </c:pt>
                <c:pt idx="46">
                  <c:v>4.999999999999998</c:v>
                </c:pt>
                <c:pt idx="47">
                  <c:v>5.099999999999998</c:v>
                </c:pt>
                <c:pt idx="48">
                  <c:v>5.199999999999997</c:v>
                </c:pt>
                <c:pt idx="49">
                  <c:v>5.299999999999997</c:v>
                </c:pt>
                <c:pt idx="50">
                  <c:v>5.399999999999997</c:v>
                </c:pt>
                <c:pt idx="51">
                  <c:v>5.499999999999996</c:v>
                </c:pt>
                <c:pt idx="52">
                  <c:v>5.599999999999996</c:v>
                </c:pt>
                <c:pt idx="53">
                  <c:v>5.699999999999996</c:v>
                </c:pt>
                <c:pt idx="54">
                  <c:v>5.799999999999995</c:v>
                </c:pt>
                <c:pt idx="55">
                  <c:v>5.899999999999995</c:v>
                </c:pt>
                <c:pt idx="56">
                  <c:v>5.999999999999994</c:v>
                </c:pt>
                <c:pt idx="57">
                  <c:v>6.099999999999994</c:v>
                </c:pt>
                <c:pt idx="58">
                  <c:v>6.199999999999994</c:v>
                </c:pt>
                <c:pt idx="59">
                  <c:v>6.299999999999994</c:v>
                </c:pt>
                <c:pt idx="60">
                  <c:v>6.399999999999993</c:v>
                </c:pt>
                <c:pt idx="61">
                  <c:v>6.499999999999993</c:v>
                </c:pt>
                <c:pt idx="62">
                  <c:v>6.599999999999993</c:v>
                </c:pt>
                <c:pt idx="63">
                  <c:v>6.699999999999992</c:v>
                </c:pt>
                <c:pt idx="64">
                  <c:v>6.799999999999992</c:v>
                </c:pt>
                <c:pt idx="65">
                  <c:v>6.899999999999991</c:v>
                </c:pt>
                <c:pt idx="66">
                  <c:v>6.999999999999991</c:v>
                </c:pt>
                <c:pt idx="67">
                  <c:v>7.099999999999991</c:v>
                </c:pt>
                <c:pt idx="68">
                  <c:v>7.19999999999999</c:v>
                </c:pt>
                <c:pt idx="69">
                  <c:v>7.29999999999999</c:v>
                </c:pt>
                <c:pt idx="70">
                  <c:v>7.39999999999999</c:v>
                </c:pt>
                <c:pt idx="71">
                  <c:v>7.49999999999999</c:v>
                </c:pt>
                <c:pt idx="72">
                  <c:v>7.599999999999989</c:v>
                </c:pt>
                <c:pt idx="73">
                  <c:v>7.699999999999989</c:v>
                </c:pt>
                <c:pt idx="74">
                  <c:v>7.799999999999988</c:v>
                </c:pt>
                <c:pt idx="75">
                  <c:v>7.899999999999988</c:v>
                </c:pt>
                <c:pt idx="76">
                  <c:v>7.999999999999987</c:v>
                </c:pt>
                <c:pt idx="77">
                  <c:v>8.099999999999987</c:v>
                </c:pt>
                <c:pt idx="78">
                  <c:v>8.199999999999986</c:v>
                </c:pt>
                <c:pt idx="79">
                  <c:v>8.299999999999986</c:v>
                </c:pt>
                <c:pt idx="80">
                  <c:v>8.399999999999986</c:v>
                </c:pt>
                <c:pt idx="81">
                  <c:v>8.499999999999985</c:v>
                </c:pt>
                <c:pt idx="82">
                  <c:v>8.599999999999985</c:v>
                </c:pt>
                <c:pt idx="83">
                  <c:v>8.699999999999984</c:v>
                </c:pt>
                <c:pt idx="84">
                  <c:v>8.799999999999984</c:v>
                </c:pt>
                <c:pt idx="85">
                  <c:v>8.899999999999984</c:v>
                </c:pt>
                <c:pt idx="86">
                  <c:v>8.999999999999983</c:v>
                </c:pt>
                <c:pt idx="87">
                  <c:v>9.099999999999983</c:v>
                </c:pt>
                <c:pt idx="88">
                  <c:v>9.199999999999983</c:v>
                </c:pt>
                <c:pt idx="89">
                  <c:v>9.299999999999982</c:v>
                </c:pt>
                <c:pt idx="90">
                  <c:v>9.39999999999998</c:v>
                </c:pt>
                <c:pt idx="91">
                  <c:v>9.49999999999998</c:v>
                </c:pt>
                <c:pt idx="92">
                  <c:v>9.59999999999998</c:v>
                </c:pt>
                <c:pt idx="93">
                  <c:v>9.69999999999998</c:v>
                </c:pt>
                <c:pt idx="94">
                  <c:v>9.79999999999998</c:v>
                </c:pt>
                <c:pt idx="95">
                  <c:v>9.89999999999998</c:v>
                </c:pt>
                <c:pt idx="96">
                  <c:v>9.99999999999998</c:v>
                </c:pt>
                <c:pt idx="97">
                  <c:v>10.09999999999998</c:v>
                </c:pt>
                <c:pt idx="98">
                  <c:v>10.19999999999998</c:v>
                </c:pt>
                <c:pt idx="99">
                  <c:v>10.29999999999998</c:v>
                </c:pt>
                <c:pt idx="100">
                  <c:v>10.39999999999998</c:v>
                </c:pt>
                <c:pt idx="101">
                  <c:v>10.49999999999998</c:v>
                </c:pt>
                <c:pt idx="102">
                  <c:v>10.59999999999998</c:v>
                </c:pt>
                <c:pt idx="103">
                  <c:v>10.69999999999998</c:v>
                </c:pt>
                <c:pt idx="104">
                  <c:v>10.79999999999998</c:v>
                </c:pt>
                <c:pt idx="105">
                  <c:v>10.89999999999998</c:v>
                </c:pt>
                <c:pt idx="106">
                  <c:v>10.99999999999998</c:v>
                </c:pt>
                <c:pt idx="107">
                  <c:v>11.09999999999998</c:v>
                </c:pt>
                <c:pt idx="108">
                  <c:v>11.19999999999998</c:v>
                </c:pt>
                <c:pt idx="109">
                  <c:v>11.29999999999998</c:v>
                </c:pt>
                <c:pt idx="110">
                  <c:v>11.39999999999998</c:v>
                </c:pt>
                <c:pt idx="111">
                  <c:v>11.49999999999998</c:v>
                </c:pt>
                <c:pt idx="112">
                  <c:v>11.59999999999997</c:v>
                </c:pt>
                <c:pt idx="113">
                  <c:v>11.69999999999997</c:v>
                </c:pt>
                <c:pt idx="114">
                  <c:v>11.79999999999997</c:v>
                </c:pt>
                <c:pt idx="115">
                  <c:v>11.89999999999997</c:v>
                </c:pt>
                <c:pt idx="116">
                  <c:v>11.99999999999997</c:v>
                </c:pt>
                <c:pt idx="117">
                  <c:v>12.09999999999997</c:v>
                </c:pt>
                <c:pt idx="118">
                  <c:v>12.19999999999997</c:v>
                </c:pt>
                <c:pt idx="119">
                  <c:v>12.29999999999997</c:v>
                </c:pt>
                <c:pt idx="120">
                  <c:v>12.39999999999997</c:v>
                </c:pt>
                <c:pt idx="121">
                  <c:v>12.49999999999997</c:v>
                </c:pt>
                <c:pt idx="122">
                  <c:v>12.59999999999997</c:v>
                </c:pt>
                <c:pt idx="123">
                  <c:v>12.69999999999997</c:v>
                </c:pt>
                <c:pt idx="124">
                  <c:v>12.79999999999997</c:v>
                </c:pt>
                <c:pt idx="125">
                  <c:v>12.89999999999997</c:v>
                </c:pt>
                <c:pt idx="126">
                  <c:v>12.99999999999997</c:v>
                </c:pt>
                <c:pt idx="127">
                  <c:v>13.09999999999997</c:v>
                </c:pt>
                <c:pt idx="128">
                  <c:v>13.19999999999997</c:v>
                </c:pt>
                <c:pt idx="129">
                  <c:v>13.29999999999997</c:v>
                </c:pt>
                <c:pt idx="130">
                  <c:v>13.39999999999997</c:v>
                </c:pt>
                <c:pt idx="131">
                  <c:v>13.49999999999997</c:v>
                </c:pt>
                <c:pt idx="132">
                  <c:v>13.59999999999997</c:v>
                </c:pt>
                <c:pt idx="133">
                  <c:v>13.69999999999997</c:v>
                </c:pt>
                <c:pt idx="134">
                  <c:v>13.79999999999997</c:v>
                </c:pt>
                <c:pt idx="135">
                  <c:v>13.89999999999997</c:v>
                </c:pt>
                <c:pt idx="136">
                  <c:v>13.99999999999997</c:v>
                </c:pt>
                <c:pt idx="137">
                  <c:v>14.09999999999997</c:v>
                </c:pt>
                <c:pt idx="138">
                  <c:v>14.19999999999997</c:v>
                </c:pt>
                <c:pt idx="139">
                  <c:v>14.29999999999997</c:v>
                </c:pt>
                <c:pt idx="140">
                  <c:v>14.39999999999996</c:v>
                </c:pt>
                <c:pt idx="141">
                  <c:v>14.49999999999996</c:v>
                </c:pt>
                <c:pt idx="142">
                  <c:v>14.59999999999996</c:v>
                </c:pt>
                <c:pt idx="143">
                  <c:v>14.69999999999996</c:v>
                </c:pt>
                <c:pt idx="144">
                  <c:v>14.79999999999996</c:v>
                </c:pt>
                <c:pt idx="145">
                  <c:v>14.89999999999996</c:v>
                </c:pt>
              </c:numCache>
            </c:numRef>
          </c:xVal>
          <c:yVal>
            <c:numRef>
              <c:f>Sheet1!$F$12:$F$157</c:f>
              <c:numCache>
                <c:formatCode>General</c:formatCode>
                <c:ptCount val="146"/>
                <c:pt idx="0">
                  <c:v>107.9750718705735</c:v>
                </c:pt>
                <c:pt idx="1">
                  <c:v>99.05583156011323</c:v>
                </c:pt>
                <c:pt idx="2">
                  <c:v>92.05545236136714</c:v>
                </c:pt>
                <c:pt idx="3">
                  <c:v>86.32709840579685</c:v>
                </c:pt>
                <c:pt idx="4">
                  <c:v>81.49953561514297</c:v>
                </c:pt>
                <c:pt idx="5">
                  <c:v>77.34097345631096</c:v>
                </c:pt>
                <c:pt idx="6">
                  <c:v>73.69747671774849</c:v>
                </c:pt>
                <c:pt idx="7">
                  <c:v>70.4618706850977</c:v>
                </c:pt>
                <c:pt idx="8">
                  <c:v>67.55669581184156</c:v>
                </c:pt>
                <c:pt idx="9">
                  <c:v>64.92424522765475</c:v>
                </c:pt>
                <c:pt idx="10">
                  <c:v>62.52043427954174</c:v>
                </c:pt>
                <c:pt idx="11">
                  <c:v>60.31086504819712</c:v>
                </c:pt>
                <c:pt idx="12">
                  <c:v>58.26820881217616</c:v>
                </c:pt>
                <c:pt idx="13">
                  <c:v>56.37041185281913</c:v>
                </c:pt>
                <c:pt idx="14">
                  <c:v>54.59943330624259</c:v>
                </c:pt>
                <c:pt idx="15">
                  <c:v>52.94033702128849</c:v>
                </c:pt>
                <c:pt idx="16">
                  <c:v>51.38062504656261</c:v>
                </c:pt>
                <c:pt idx="17">
                  <c:v>49.90973979071464</c:v>
                </c:pt>
                <c:pt idx="18">
                  <c:v>48.51868630028673</c:v>
                </c:pt>
                <c:pt idx="19">
                  <c:v>47.19974161616608</c:v>
                </c:pt>
                <c:pt idx="20">
                  <c:v>45.94622827787913</c:v>
                </c:pt>
                <c:pt idx="21">
                  <c:v>44.75233577386535</c:v>
                </c:pt>
                <c:pt idx="22">
                  <c:v>43.6129783035317</c:v>
                </c:pt>
                <c:pt idx="23">
                  <c:v>42.52368037290228</c:v>
                </c:pt>
                <c:pt idx="24">
                  <c:v>41.48048396183304</c:v>
                </c:pt>
                <c:pt idx="25">
                  <c:v>40.47987258011534</c:v>
                </c:pt>
                <c:pt idx="26">
                  <c:v>39.51870867074206</c:v>
                </c:pt>
                <c:pt idx="27">
                  <c:v>38.59418165323137</c:v>
                </c:pt>
                <c:pt idx="28">
                  <c:v>37.70376451757073</c:v>
                </c:pt>
                <c:pt idx="29">
                  <c:v>36.84517734139462</c:v>
                </c:pt>
                <c:pt idx="30">
                  <c:v>36.0163564521273</c:v>
                </c:pt>
                <c:pt idx="31">
                  <c:v>35.21542822208942</c:v>
                </c:pt>
                <c:pt idx="32">
                  <c:v>34.44068668942384</c:v>
                </c:pt>
                <c:pt idx="33">
                  <c:v>33.69057435660204</c:v>
                </c:pt>
                <c:pt idx="34">
                  <c:v>32.96366564248763</c:v>
                </c:pt>
                <c:pt idx="35">
                  <c:v>32.25865256173603</c:v>
                </c:pt>
                <c:pt idx="36">
                  <c:v>31.5743322828385</c:v>
                </c:pt>
                <c:pt idx="37">
                  <c:v>30.90959627798225</c:v>
                </c:pt>
                <c:pt idx="38">
                  <c:v>30.26342082755423</c:v>
                </c:pt>
                <c:pt idx="39">
                  <c:v>29.6348586822117</c:v>
                </c:pt>
                <c:pt idx="40">
                  <c:v>29.02303171798894</c:v>
                </c:pt>
                <c:pt idx="41">
                  <c:v>28.42712444647572</c:v>
                </c:pt>
                <c:pt idx="42">
                  <c:v>27.84637826388132</c:v>
                </c:pt>
                <c:pt idx="43">
                  <c:v>27.28008634075138</c:v>
                </c:pt>
                <c:pt idx="44">
                  <c:v>26.72758906895854</c:v>
                </c:pt>
                <c:pt idx="45">
                  <c:v>26.18826999493899</c:v>
                </c:pt>
                <c:pt idx="46">
                  <c:v>25.6615521784513</c:v>
                </c:pt>
                <c:pt idx="47">
                  <c:v>25.1468949247747</c:v>
                </c:pt>
                <c:pt idx="48">
                  <c:v>24.64379084552507</c:v>
                </c:pt>
                <c:pt idx="49">
                  <c:v>24.15176320940077</c:v>
                </c:pt>
                <c:pt idx="50">
                  <c:v>23.67036354936238</c:v>
                </c:pt>
                <c:pt idx="51">
                  <c:v>23.19916949716799</c:v>
                </c:pt>
                <c:pt idx="52">
                  <c:v>22.7377828199447</c:v>
                </c:pt>
                <c:pt idx="53">
                  <c:v>22.28582763669738</c:v>
                </c:pt>
                <c:pt idx="54">
                  <c:v>21.8429487954167</c:v>
                </c:pt>
                <c:pt idx="55">
                  <c:v>21.40881039382009</c:v>
                </c:pt>
                <c:pt idx="56">
                  <c:v>20.98309442880918</c:v>
                </c:pt>
                <c:pt idx="57">
                  <c:v>20.56549956149604</c:v>
                </c:pt>
                <c:pt idx="58">
                  <c:v>20.15573998618731</c:v>
                </c:pt>
                <c:pt idx="59">
                  <c:v>19.75354439304783</c:v>
                </c:pt>
                <c:pt idx="60">
                  <c:v>19.35865501532919</c:v>
                </c:pt>
                <c:pt idx="61">
                  <c:v>18.97082675306149</c:v>
                </c:pt>
                <c:pt idx="62">
                  <c:v>18.58982636599666</c:v>
                </c:pt>
                <c:pt idx="63">
                  <c:v>18.21543172936862</c:v>
                </c:pt>
                <c:pt idx="64">
                  <c:v>17.84743114672193</c:v>
                </c:pt>
                <c:pt idx="65">
                  <c:v>17.48562271465988</c:v>
                </c:pt>
                <c:pt idx="66">
                  <c:v>17.12981373489993</c:v>
                </c:pt>
                <c:pt idx="67">
                  <c:v>16.7798201694879</c:v>
                </c:pt>
                <c:pt idx="68">
                  <c:v>16.4354661354451</c:v>
                </c:pt>
                <c:pt idx="69">
                  <c:v>16.09658343548608</c:v>
                </c:pt>
                <c:pt idx="70">
                  <c:v>15.7630111217772</c:v>
                </c:pt>
                <c:pt idx="71">
                  <c:v>15.43459508999587</c:v>
                </c:pt>
                <c:pt idx="72">
                  <c:v>15.11118770121101</c:v>
                </c:pt>
                <c:pt idx="73">
                  <c:v>14.79264742933981</c:v>
                </c:pt>
                <c:pt idx="74">
                  <c:v>14.47883853214063</c:v>
                </c:pt>
                <c:pt idx="75">
                  <c:v>14.16963074389201</c:v>
                </c:pt>
                <c:pt idx="76">
                  <c:v>13.86489898807167</c:v>
                </c:pt>
                <c:pt idx="77">
                  <c:v>13.56452310850165</c:v>
                </c:pt>
                <c:pt idx="78">
                  <c:v>13.26838761756045</c:v>
                </c:pt>
                <c:pt idx="79">
                  <c:v>12.97638146018392</c:v>
                </c:pt>
                <c:pt idx="80">
                  <c:v>12.68839779248805</c:v>
                </c:pt>
                <c:pt idx="81">
                  <c:v>12.40433377394424</c:v>
                </c:pt>
                <c:pt idx="82">
                  <c:v>12.12409037212859</c:v>
                </c:pt>
                <c:pt idx="83">
                  <c:v>11.84757217914733</c:v>
                </c:pt>
                <c:pt idx="84">
                  <c:v>11.57468723891503</c:v>
                </c:pt>
                <c:pt idx="85">
                  <c:v>11.30534688452764</c:v>
                </c:pt>
                <c:pt idx="86">
                  <c:v>11.03946558503355</c:v>
                </c:pt>
                <c:pt idx="87">
                  <c:v>10.77696080096314</c:v>
                </c:pt>
                <c:pt idx="88">
                  <c:v>10.51775284802375</c:v>
                </c:pt>
                <c:pt idx="89">
                  <c:v>10.26176476841647</c:v>
                </c:pt>
                <c:pt idx="90">
                  <c:v>10.00892220927062</c:v>
                </c:pt>
                <c:pt idx="91">
                  <c:v>9.759153307731594</c:v>
                </c:pt>
                <c:pt idx="92">
                  <c:v>9.512388582270887</c:v>
                </c:pt>
                <c:pt idx="93">
                  <c:v>9.268560829821751</c:v>
                </c:pt>
                <c:pt idx="94">
                  <c:v>9.027605028369805</c:v>
                </c:pt>
                <c:pt idx="95">
                  <c:v>8.789458244658533</c:v>
                </c:pt>
                <c:pt idx="96">
                  <c:v>8.554059546690325</c:v>
                </c:pt>
                <c:pt idx="97">
                  <c:v>8.321349920730768</c:v>
                </c:pt>
                <c:pt idx="98">
                  <c:v>8.091272192540089</c:v>
                </c:pt>
                <c:pt idx="99">
                  <c:v>7.863770952578591</c:v>
                </c:pt>
                <c:pt idx="100">
                  <c:v>7.638792484948908</c:v>
                </c:pt>
                <c:pt idx="101">
                  <c:v>7.416284699853406</c:v>
                </c:pt>
                <c:pt idx="102">
                  <c:v>7.196197069362086</c:v>
                </c:pt>
                <c:pt idx="103">
                  <c:v>6.978480566299254</c:v>
                </c:pt>
                <c:pt idx="104">
                  <c:v>6.763087606068325</c:v>
                </c:pt>
                <c:pt idx="105">
                  <c:v>6.549971991249492</c:v>
                </c:pt>
                <c:pt idx="106">
                  <c:v>6.33908885881283</c:v>
                </c:pt>
                <c:pt idx="107">
                  <c:v>6.130394629801287</c:v>
                </c:pt>
                <c:pt idx="108">
                  <c:v>5.923846961345987</c:v>
                </c:pt>
                <c:pt idx="109">
                  <c:v>5.719404700887366</c:v>
                </c:pt>
                <c:pt idx="110">
                  <c:v>5.517027842480786</c:v>
                </c:pt>
                <c:pt idx="111">
                  <c:v>5.31667748507482</c:v>
                </c:pt>
                <c:pt idx="112">
                  <c:v>5.118315792657086</c:v>
                </c:pt>
                <c:pt idx="113">
                  <c:v>4.921905956168246</c:v>
                </c:pt>
                <c:pt idx="114">
                  <c:v>4.727412157091237</c:v>
                </c:pt>
                <c:pt idx="115">
                  <c:v>4.534799532629335</c:v>
                </c:pt>
                <c:pt idx="116">
                  <c:v>4.344034142389603</c:v>
                </c:pt>
                <c:pt idx="117">
                  <c:v>4.155082936496115</c:v>
                </c:pt>
                <c:pt idx="118">
                  <c:v>3.96791372505902</c:v>
                </c:pt>
                <c:pt idx="119">
                  <c:v>3.782495148932469</c:v>
                </c:pt>
                <c:pt idx="120">
                  <c:v>3.598796651695466</c:v>
                </c:pt>
                <c:pt idx="121">
                  <c:v>3.416788452796482</c:v>
                </c:pt>
                <c:pt idx="122">
                  <c:v>3.236441521803783</c:v>
                </c:pt>
                <c:pt idx="123">
                  <c:v>3.057727553707707</c:v>
                </c:pt>
                <c:pt idx="124">
                  <c:v>2.880618945224057</c:v>
                </c:pt>
                <c:pt idx="125">
                  <c:v>2.70508877205043</c:v>
                </c:pt>
                <c:pt idx="126">
                  <c:v>2.531110767030327</c:v>
                </c:pt>
                <c:pt idx="127">
                  <c:v>2.358659299181568</c:v>
                </c:pt>
                <c:pt idx="128">
                  <c:v>2.187709353549508</c:v>
                </c:pt>
                <c:pt idx="129">
                  <c:v>2.018236511845146</c:v>
                </c:pt>
                <c:pt idx="130">
                  <c:v>1.85021693383311</c:v>
                </c:pt>
                <c:pt idx="131">
                  <c:v>1.683627339434849</c:v>
                </c:pt>
                <c:pt idx="132">
                  <c:v>1.518444991514002</c:v>
                </c:pt>
                <c:pt idx="133">
                  <c:v>1.35464767931353</c:v>
                </c:pt>
                <c:pt idx="134">
                  <c:v>1.192213702515062</c:v>
                </c:pt>
                <c:pt idx="135">
                  <c:v>1.031121855893389</c:v>
                </c:pt>
                <c:pt idx="136">
                  <c:v>0.871351414538935</c:v>
                </c:pt>
                <c:pt idx="137">
                  <c:v>0.712882119623487</c:v>
                </c:pt>
                <c:pt idx="138">
                  <c:v>0.555694164686372</c:v>
                </c:pt>
                <c:pt idx="139">
                  <c:v>0.399768182417119</c:v>
                </c:pt>
                <c:pt idx="140">
                  <c:v>0.245085231914402</c:v>
                </c:pt>
                <c:pt idx="141">
                  <c:v>0.0916267864002975</c:v>
                </c:pt>
                <c:pt idx="142">
                  <c:v>-0.0606252786291748</c:v>
                </c:pt>
                <c:pt idx="143">
                  <c:v>-0.211688696835324</c:v>
                </c:pt>
                <c:pt idx="144">
                  <c:v>-0.361580822068163</c:v>
                </c:pt>
                <c:pt idx="145">
                  <c:v>-0.510318639013974</c:v>
                </c:pt>
              </c:numCache>
            </c:numRef>
          </c:yVal>
          <c:smooth val="1"/>
        </c:ser>
        <c:ser>
          <c:idx val="0"/>
          <c:order val="2"/>
          <c:tx>
            <c:v>T2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14.72</c:v>
                </c:pt>
                <c:pt idx="1">
                  <c:v>5.17</c:v>
                </c:pt>
                <c:pt idx="2">
                  <c:v>2.42</c:v>
                </c:pt>
                <c:pt idx="4" formatCode="0.000">
                  <c:v>0.617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0.4</c:v>
                </c:pt>
                <c:pt idx="1">
                  <c:v>26.4</c:v>
                </c:pt>
                <c:pt idx="2">
                  <c:v>46.2</c:v>
                </c:pt>
                <c:pt idx="3">
                  <c:v>47.2</c:v>
                </c:pt>
                <c:pt idx="4">
                  <c:v>92.0</c:v>
                </c:pt>
                <c:pt idx="5">
                  <c:v>94.0</c:v>
                </c:pt>
              </c:numCache>
            </c:numRef>
          </c:yVal>
          <c:smooth val="1"/>
        </c:ser>
        <c:ser>
          <c:idx val="2"/>
          <c:order val="3"/>
          <c:tx>
            <c:v>T3 real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14.3</c:v>
                </c:pt>
                <c:pt idx="1">
                  <c:v>4.92</c:v>
                </c:pt>
                <c:pt idx="3">
                  <c:v>2.3</c:v>
                </c:pt>
                <c:pt idx="5" formatCode="0.000">
                  <c:v>0.57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0.4</c:v>
                </c:pt>
                <c:pt idx="1">
                  <c:v>26.4</c:v>
                </c:pt>
                <c:pt idx="2">
                  <c:v>46.2</c:v>
                </c:pt>
                <c:pt idx="3">
                  <c:v>47.2</c:v>
                </c:pt>
                <c:pt idx="4">
                  <c:v>92.0</c:v>
                </c:pt>
                <c:pt idx="5">
                  <c:v>94.0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56224"/>
        <c:axId val="-1989689088"/>
      </c:scatterChart>
      <c:valAx>
        <c:axId val="-1989356224"/>
        <c:scaling>
          <c:logBase val="10.0"/>
          <c:orientation val="maxMin"/>
          <c:max val="30.0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&quot;kΩ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89088"/>
        <c:crosses val="autoZero"/>
        <c:crossBetween val="midCat"/>
      </c:valAx>
      <c:valAx>
        <c:axId val="-1989689088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°C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3562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2:E8" totalsRowShown="0">
  <autoFilter ref="B2:E8"/>
  <tableColumns count="4">
    <tableColumn id="1" name="Temp °C"/>
    <tableColumn id="2" name="R2 kΩ"/>
    <tableColumn id="3" name="R3 kΩ"/>
    <tableColumn id="4" name="Temp K" dataDxfId="3">
      <calculatedColumnFormula>CONVERT(Table1[[#This Row],[Temp °C]],"C","K")</calculatedColumnFormula>
    </tableColumn>
  </tableColumns>
  <tableStyleInfo name="TableStyleMedium15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G2:I5" totalsRowShown="0">
  <autoFilter ref="G2:I5"/>
  <tableColumns count="3">
    <tableColumn id="1" name="Constants"/>
    <tableColumn id="2" name="R2"/>
    <tableColumn id="3" name="R3"/>
  </tableColumns>
  <tableStyleInfo name="TableStyleMedium15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B11:F157" totalsRowShown="0">
  <autoFilter ref="B11:F157"/>
  <tableColumns count="5">
    <tableColumn id="1" name="R kΩ" dataDxfId="2">
      <calculatedColumnFormula>IF(ISNUMBER(B11), B11+0.1,0.4)</calculatedColumnFormula>
    </tableColumn>
    <tableColumn id="2" name="Temp2 K">
      <calculatedColumnFormula>1/(A_2+B_2*LN(B12*1000)+C_2*(LN(B12*1000))^3)</calculatedColumnFormula>
    </tableColumn>
    <tableColumn id="3" name="T2 th.">
      <calculatedColumnFormula>CONVERT(C12,"K","C")</calculatedColumnFormula>
    </tableColumn>
    <tableColumn id="4" name="Temp3 K" dataDxfId="1">
      <calculatedColumnFormula>1/(A_3+B_3*LN(B12*1000)+C_3*(LN(B12*1000))^3)</calculatedColumnFormula>
    </tableColumn>
    <tableColumn id="5" name="T3 th." dataDxfId="0">
      <calculatedColumnFormula>CONVERT(E12,"K","C")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5"/>
  <sheetViews>
    <sheetView workbookViewId="0">
      <selection activeCell="B12" sqref="B12"/>
    </sheetView>
  </sheetViews>
  <sheetFormatPr baseColWidth="10" defaultRowHeight="16" x14ac:dyDescent="0.2"/>
  <cols>
    <col min="6" max="6" width="10.83203125" customWidth="1"/>
    <col min="7" max="7" width="11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5</v>
      </c>
      <c r="G2" t="s">
        <v>9</v>
      </c>
      <c r="H2" t="s">
        <v>3</v>
      </c>
      <c r="I2" t="s">
        <v>4</v>
      </c>
    </row>
    <row r="3" spans="2:9" x14ac:dyDescent="0.2">
      <c r="B3">
        <v>0.4</v>
      </c>
      <c r="C3">
        <v>14.72</v>
      </c>
      <c r="D3">
        <v>14.3</v>
      </c>
      <c r="E3">
        <f>CONVERT(Table1[[#This Row],[Temp °C]],"C","K")</f>
        <v>273.54999999999995</v>
      </c>
      <c r="G3" t="s">
        <v>6</v>
      </c>
      <c r="H3">
        <v>9.2043400000000003E-4</v>
      </c>
      <c r="I3">
        <v>9.774950000000001E-4</v>
      </c>
    </row>
    <row r="4" spans="2:9" x14ac:dyDescent="0.2">
      <c r="B4">
        <v>26.4</v>
      </c>
      <c r="C4">
        <v>5.17</v>
      </c>
      <c r="D4">
        <v>4.92</v>
      </c>
      <c r="E4">
        <f>CONVERT(Table1[[#This Row],[Temp °C]],"C","K")</f>
        <v>299.54999999999995</v>
      </c>
      <c r="G4" t="s">
        <v>7</v>
      </c>
      <c r="H4">
        <v>2.8134900000000002E-4</v>
      </c>
      <c r="I4">
        <v>2.7146800000000002E-4</v>
      </c>
    </row>
    <row r="5" spans="2:9" x14ac:dyDescent="0.2">
      <c r="B5">
        <v>46.2</v>
      </c>
      <c r="C5">
        <v>2.42</v>
      </c>
      <c r="E5" s="1">
        <f>CONVERT(Table1[[#This Row],[Temp °C]],"C","K")</f>
        <v>319.34999999999997</v>
      </c>
      <c r="G5" t="s">
        <v>8</v>
      </c>
      <c r="H5">
        <v>3.9715899999999998E-8</v>
      </c>
      <c r="I5">
        <v>9.2173800000000004E-8</v>
      </c>
    </row>
    <row r="6" spans="2:9" x14ac:dyDescent="0.2">
      <c r="B6">
        <v>47.2</v>
      </c>
      <c r="D6">
        <v>2.2999999999999998</v>
      </c>
      <c r="E6" s="1">
        <f>CONVERT(Table1[[#This Row],[Temp °C]],"C","K")</f>
        <v>320.34999999999997</v>
      </c>
    </row>
    <row r="7" spans="2:9" x14ac:dyDescent="0.2">
      <c r="B7">
        <v>92</v>
      </c>
      <c r="C7" s="1">
        <v>0.61699999999999999</v>
      </c>
      <c r="D7" s="1"/>
      <c r="E7">
        <f>CONVERT(Table1[[#This Row],[Temp °C]],"C","K")</f>
        <v>365.15</v>
      </c>
    </row>
    <row r="8" spans="2:9" x14ac:dyDescent="0.2">
      <c r="B8">
        <v>94</v>
      </c>
      <c r="C8" s="1"/>
      <c r="D8" s="1">
        <v>0.56999999999999995</v>
      </c>
      <c r="E8">
        <f>CONVERT(Table1[[#This Row],[Temp °C]],"C","K")</f>
        <v>367.15</v>
      </c>
    </row>
    <row r="11" spans="2:9" x14ac:dyDescent="0.2">
      <c r="B11" t="s">
        <v>12</v>
      </c>
      <c r="C11" t="s">
        <v>10</v>
      </c>
      <c r="D11" t="s">
        <v>14</v>
      </c>
      <c r="E11" t="s">
        <v>11</v>
      </c>
      <c r="F11" t="s">
        <v>13</v>
      </c>
    </row>
    <row r="12" spans="2:9" x14ac:dyDescent="0.2">
      <c r="B12">
        <f t="shared" ref="B12:B44" si="0">IF(ISNUMBER(B11), B11+0.1,0.4)</f>
        <v>0.4</v>
      </c>
      <c r="C12">
        <f>1/(A_2+B_2*LN(B12*1000)+C_2*(LN(B12*1000))^3)</f>
        <v>382.45764184977389</v>
      </c>
      <c r="D12">
        <f>CONVERT(C12,"K","C")</f>
        <v>109.30764184977392</v>
      </c>
      <c r="E12">
        <f>1/(A_3+B_3*LN(B12*1000)+C_3*(LN(B12*1000))^3)</f>
        <v>381.12507187057349</v>
      </c>
      <c r="F12">
        <f t="shared" ref="F12:F43" si="1">CONVERT(E12,"K","C")</f>
        <v>107.97507187057352</v>
      </c>
    </row>
    <row r="13" spans="2:9" x14ac:dyDescent="0.2">
      <c r="B13">
        <f t="shared" si="0"/>
        <v>0.5</v>
      </c>
      <c r="C13">
        <f>1/(A_2+B_2*LN(B13*1000)+C_2*(LN(B13*1000))^3)</f>
        <v>373.35161784334582</v>
      </c>
      <c r="D13">
        <f>CONVERT(C13,"K","C")</f>
        <v>100.20161784334584</v>
      </c>
      <c r="E13">
        <f>1/(A_3+B_3*LN(B13*1000)+C_3*(LN(B13*1000))^3)</f>
        <v>372.20583156011321</v>
      </c>
      <c r="F13">
        <f t="shared" si="1"/>
        <v>99.055831560113234</v>
      </c>
    </row>
    <row r="14" spans="2:9" x14ac:dyDescent="0.2">
      <c r="B14" s="2">
        <f t="shared" si="0"/>
        <v>0.6</v>
      </c>
      <c r="C14">
        <f>1/(A_2+B_2*LN(B14*1000)+C_2*(LN(B14*1000))^3)</f>
        <v>366.21986909788211</v>
      </c>
      <c r="D14">
        <f t="shared" ref="D14:D30" si="2">CONVERT(C14,"K","C")</f>
        <v>93.069869097882133</v>
      </c>
      <c r="E14">
        <f>1/(A_3+B_3*LN(B14*1000)+C_3*(LN(B14*1000))^3)</f>
        <v>365.20545236136712</v>
      </c>
      <c r="F14">
        <f t="shared" si="1"/>
        <v>92.055452361367145</v>
      </c>
    </row>
    <row r="15" spans="2:9" x14ac:dyDescent="0.2">
      <c r="B15" s="2">
        <f t="shared" si="0"/>
        <v>0.7</v>
      </c>
      <c r="C15">
        <f>1/(A_2+B_2*LN(B15*1000)+C_2*(LN(B15*1000))^3)</f>
        <v>360.39412128306446</v>
      </c>
      <c r="D15">
        <f t="shared" si="2"/>
        <v>87.244121283064487</v>
      </c>
      <c r="E15">
        <f>1/(A_3+B_3*LN(B15*1000)+C_3*(LN(B15*1000))^3)</f>
        <v>359.47709840579682</v>
      </c>
      <c r="F15">
        <f t="shared" si="1"/>
        <v>86.327098405796846</v>
      </c>
    </row>
    <row r="16" spans="2:9" x14ac:dyDescent="0.2">
      <c r="B16" s="2">
        <f t="shared" si="0"/>
        <v>0.79999999999999993</v>
      </c>
      <c r="C16">
        <f>1/(A_2+B_2*LN(B16*1000)+C_2*(LN(B16*1000))^3)</f>
        <v>355.49162617939476</v>
      </c>
      <c r="D16">
        <f t="shared" si="2"/>
        <v>82.34162617939478</v>
      </c>
      <c r="E16">
        <f>1/(A_3+B_3*LN(B16*1000)+C_3*(LN(B16*1000))^3)</f>
        <v>354.64953561514295</v>
      </c>
      <c r="F16">
        <f t="shared" si="1"/>
        <v>81.499535615142975</v>
      </c>
    </row>
    <row r="17" spans="2:6" x14ac:dyDescent="0.2">
      <c r="B17" s="2">
        <f t="shared" si="0"/>
        <v>0.89999999999999991</v>
      </c>
      <c r="C17">
        <f>1/(A_2+B_2*LN(B17*1000)+C_2*(LN(B17*1000))^3)</f>
        <v>351.27381039132467</v>
      </c>
      <c r="D17">
        <f t="shared" si="2"/>
        <v>78.123810391324696</v>
      </c>
      <c r="E17">
        <f>1/(A_3+B_3*LN(B17*1000)+C_3*(LN(B17*1000))^3)</f>
        <v>350.49097345631094</v>
      </c>
      <c r="F17">
        <f t="shared" si="1"/>
        <v>77.340973456310962</v>
      </c>
    </row>
    <row r="18" spans="2:6" x14ac:dyDescent="0.2">
      <c r="B18" s="2">
        <f t="shared" si="0"/>
        <v>0.99999999999999989</v>
      </c>
      <c r="C18">
        <f>1/(A_2+B_2*LN(B18*1000)+C_2*(LN(B18*1000))^3)</f>
        <v>347.58246334803374</v>
      </c>
      <c r="D18">
        <f t="shared" si="2"/>
        <v>74.432463348033764</v>
      </c>
      <c r="E18">
        <f>1/(A_3+B_3*LN(B18*1000)+C_3*(LN(B18*1000))^3)</f>
        <v>346.84747671774846</v>
      </c>
      <c r="F18">
        <f t="shared" si="1"/>
        <v>73.697476717748486</v>
      </c>
    </row>
    <row r="19" spans="2:6" x14ac:dyDescent="0.2">
      <c r="B19" s="2">
        <f t="shared" si="0"/>
        <v>1.0999999999999999</v>
      </c>
      <c r="C19">
        <f>1/(A_2+B_2*LN(B19*1000)+C_2*(LN(B19*1000))^3)</f>
        <v>344.30757228548617</v>
      </c>
      <c r="D19">
        <f t="shared" si="2"/>
        <v>71.157572285486197</v>
      </c>
      <c r="E19">
        <f>1/(A_3+B_3*LN(B19*1000)+C_3*(LN(B19*1000))^3)</f>
        <v>343.6118706850977</v>
      </c>
      <c r="F19">
        <f t="shared" si="1"/>
        <v>70.461870685097722</v>
      </c>
    </row>
    <row r="20" spans="2:6" x14ac:dyDescent="0.2">
      <c r="B20" s="2">
        <f t="shared" si="0"/>
        <v>1.2</v>
      </c>
      <c r="C20">
        <f>1/(A_2+B_2*LN(B20*1000)+C_2*(LN(B20*1000))^3)</f>
        <v>341.36971492742629</v>
      </c>
      <c r="D20">
        <f t="shared" si="2"/>
        <v>68.21971492742631</v>
      </c>
      <c r="E20">
        <f>1/(A_3+B_3*LN(B20*1000)+C_3*(LN(B20*1000))^3)</f>
        <v>340.70669581184154</v>
      </c>
      <c r="F20">
        <f t="shared" si="1"/>
        <v>67.556695811841564</v>
      </c>
    </row>
    <row r="21" spans="2:6" x14ac:dyDescent="0.2">
      <c r="B21" s="2">
        <f t="shared" si="0"/>
        <v>1.3</v>
      </c>
      <c r="C21">
        <f>1/(A_2+B_2*LN(B21*1000)+C_2*(LN(B21*1000))^3)</f>
        <v>338.70978112551916</v>
      </c>
      <c r="D21">
        <f t="shared" si="2"/>
        <v>65.55978112551918</v>
      </c>
      <c r="E21">
        <f>1/(A_3+B_3*LN(B21*1000)+C_3*(LN(B21*1000))^3)</f>
        <v>338.07424522765473</v>
      </c>
      <c r="F21">
        <f t="shared" si="1"/>
        <v>64.924245227654751</v>
      </c>
    </row>
    <row r="22" spans="2:6" x14ac:dyDescent="0.2">
      <c r="B22" s="2">
        <f t="shared" si="0"/>
        <v>1.4000000000000001</v>
      </c>
      <c r="C22">
        <f>1/(A_2+B_2*LN(B22*1000)+C_2*(LN(B22*1000))^3)</f>
        <v>336.28265491247714</v>
      </c>
      <c r="D22">
        <f t="shared" si="2"/>
        <v>63.132654912477165</v>
      </c>
      <c r="E22">
        <f>1/(A_3+B_3*LN(B22*1000)+C_3*(LN(B22*1000))^3)</f>
        <v>335.67043427954172</v>
      </c>
      <c r="F22">
        <f t="shared" si="1"/>
        <v>62.520434279541746</v>
      </c>
    </row>
    <row r="23" spans="2:6" x14ac:dyDescent="0.2">
      <c r="B23" s="2">
        <f t="shared" si="0"/>
        <v>1.5000000000000002</v>
      </c>
      <c r="C23">
        <f>1/(A_2+B_2*LN(B23*1000)+C_2*(LN(B23*1000))^3)</f>
        <v>334.05316263060797</v>
      </c>
      <c r="D23">
        <f t="shared" si="2"/>
        <v>60.903162630607994</v>
      </c>
      <c r="E23">
        <f>1/(A_3+B_3*LN(B23*1000)+C_3*(LN(B23*1000))^3)</f>
        <v>333.46086504819709</v>
      </c>
      <c r="F23">
        <f t="shared" si="1"/>
        <v>60.310865048197115</v>
      </c>
    </row>
    <row r="24" spans="2:6" x14ac:dyDescent="0.2">
      <c r="B24" s="2">
        <f t="shared" si="0"/>
        <v>1.6000000000000003</v>
      </c>
      <c r="C24">
        <f>1/(A_2+B_2*LN(B24*1000)+C_2*(LN(B24*1000))^3)</f>
        <v>331.99338038264807</v>
      </c>
      <c r="D24">
        <f t="shared" si="2"/>
        <v>58.843380382648093</v>
      </c>
      <c r="E24">
        <f>1/(A_3+B_3*LN(B24*1000)+C_3*(LN(B24*1000))^3)</f>
        <v>331.41820881217615</v>
      </c>
      <c r="F24">
        <f t="shared" si="1"/>
        <v>58.268208812176169</v>
      </c>
    </row>
    <row r="25" spans="2:6" x14ac:dyDescent="0.2">
      <c r="B25" s="2">
        <f t="shared" si="0"/>
        <v>1.7000000000000004</v>
      </c>
      <c r="C25">
        <f>1/(A_2+B_2*LN(B25*1000)+C_2*(LN(B25*1000))^3)</f>
        <v>330.08078992261301</v>
      </c>
      <c r="D25">
        <f t="shared" si="2"/>
        <v>56.93078992261303</v>
      </c>
      <c r="E25">
        <f>1/(A_3+B_3*LN(B25*1000)+C_3*(LN(B25*1000))^3)</f>
        <v>329.52041185281911</v>
      </c>
      <c r="F25">
        <f t="shared" si="1"/>
        <v>56.370411852819132</v>
      </c>
    </row>
    <row r="26" spans="2:6" x14ac:dyDescent="0.2">
      <c r="B26" s="2">
        <f t="shared" si="0"/>
        <v>1.8000000000000005</v>
      </c>
      <c r="C26">
        <f>1/(A_2+B_2*LN(B26*1000)+C_2*(LN(B26*1000))^3)</f>
        <v>328.29698237001656</v>
      </c>
      <c r="D26">
        <f t="shared" si="2"/>
        <v>55.146982370016588</v>
      </c>
      <c r="E26">
        <f>1/(A_3+B_3*LN(B26*1000)+C_3*(LN(B26*1000))^3)</f>
        <v>327.74943330624257</v>
      </c>
      <c r="F26">
        <f t="shared" si="1"/>
        <v>54.599433306242588</v>
      </c>
    </row>
    <row r="27" spans="2:6" x14ac:dyDescent="0.2">
      <c r="B27" s="2">
        <f t="shared" si="0"/>
        <v>1.9000000000000006</v>
      </c>
      <c r="C27">
        <f>1/(A_2+B_2*LN(B27*1000)+C_2*(LN(B27*1000))^3)</f>
        <v>326.62672615511281</v>
      </c>
      <c r="D27">
        <f t="shared" si="2"/>
        <v>53.476726155112829</v>
      </c>
      <c r="E27">
        <f>1/(A_3+B_3*LN(B27*1000)+C_3*(LN(B27*1000))^3)</f>
        <v>326.09033702128846</v>
      </c>
      <c r="F27">
        <f t="shared" si="1"/>
        <v>52.940337021288485</v>
      </c>
    </row>
    <row r="28" spans="2:6" x14ac:dyDescent="0.2">
      <c r="B28" s="2">
        <f t="shared" si="0"/>
        <v>2.0000000000000004</v>
      </c>
      <c r="C28">
        <f>1/(A_2+B_2*LN(B28*1000)+C_2*(LN(B28*1000))^3)</f>
        <v>325.05728340017373</v>
      </c>
      <c r="D28">
        <f t="shared" si="2"/>
        <v>51.907283400173753</v>
      </c>
      <c r="E28">
        <f>1/(A_3+B_3*LN(B28*1000)+C_3*(LN(B28*1000))^3)</f>
        <v>324.53062504656259</v>
      </c>
      <c r="F28">
        <f t="shared" si="1"/>
        <v>51.380625046562614</v>
      </c>
    </row>
    <row r="29" spans="2:6" x14ac:dyDescent="0.2">
      <c r="B29" s="2">
        <f t="shared" si="0"/>
        <v>2.1000000000000005</v>
      </c>
      <c r="C29">
        <f>1/(A_2+B_2*LN(B29*1000)+C_2*(LN(B29*1000))^3)</f>
        <v>323.57789961358208</v>
      </c>
      <c r="D29">
        <f t="shared" si="2"/>
        <v>50.427899613582099</v>
      </c>
      <c r="E29">
        <f>1/(A_3+B_3*LN(B29*1000)+C_3*(LN(B29*1000))^3)</f>
        <v>323.05973979071462</v>
      </c>
      <c r="F29">
        <f t="shared" si="1"/>
        <v>49.909739790714639</v>
      </c>
    </row>
    <row r="30" spans="2:6" x14ac:dyDescent="0.2">
      <c r="B30" s="2">
        <f t="shared" si="0"/>
        <v>2.2000000000000006</v>
      </c>
      <c r="C30">
        <f>1/(A_2+B_2*LN(B30*1000)+C_2*(LN(B30*1000))^3)</f>
        <v>322.1794167307014</v>
      </c>
      <c r="D30">
        <f t="shared" si="2"/>
        <v>49.029416730701428</v>
      </c>
      <c r="E30">
        <f>1/(A_3+B_3*LN(B30*1000)+C_3*(LN(B30*1000))^3)</f>
        <v>321.66868630028671</v>
      </c>
      <c r="F30">
        <f t="shared" si="1"/>
        <v>48.518686300286731</v>
      </c>
    </row>
    <row r="31" spans="2:6" x14ac:dyDescent="0.2">
      <c r="B31" s="2">
        <f t="shared" si="0"/>
        <v>2.3000000000000007</v>
      </c>
      <c r="C31">
        <f>1/(A_2+B_2*LN(B31*1000)+C_2*(LN(B31*1000))^3)</f>
        <v>320.85397552337577</v>
      </c>
      <c r="D31">
        <f t="shared" ref="D31:D44" si="3">CONVERT(C31,"K","C")</f>
        <v>47.703975523375789</v>
      </c>
      <c r="E31">
        <f>1/(A_3+B_3*LN(B31*1000)+C_3*(LN(B31*1000))^3)</f>
        <v>320.34974161616606</v>
      </c>
      <c r="F31">
        <f t="shared" si="1"/>
        <v>47.199741616166079</v>
      </c>
    </row>
    <row r="32" spans="2:6" x14ac:dyDescent="0.2">
      <c r="B32" s="2">
        <f t="shared" si="0"/>
        <v>2.4000000000000008</v>
      </c>
      <c r="C32">
        <f>1/(A_2+B_2*LN(B32*1000)+C_2*(LN(B32*1000))^3)</f>
        <v>319.59478380884025</v>
      </c>
      <c r="D32">
        <f t="shared" si="3"/>
        <v>46.44478380884027</v>
      </c>
      <c r="E32">
        <f>1/(A_3+B_3*LN(B32*1000)+C_3*(LN(B32*1000))^3)</f>
        <v>319.09622827787911</v>
      </c>
      <c r="F32">
        <f t="shared" si="1"/>
        <v>45.946228277879129</v>
      </c>
    </row>
    <row r="33" spans="2:6" x14ac:dyDescent="0.2">
      <c r="B33" s="2">
        <f t="shared" si="0"/>
        <v>2.5000000000000009</v>
      </c>
      <c r="C33">
        <f>1/(A_2+B_2*LN(B33*1000)+C_2*(LN(B33*1000))^3)</f>
        <v>318.39593381399408</v>
      </c>
      <c r="D33">
        <f t="shared" si="3"/>
        <v>45.2459338139941</v>
      </c>
      <c r="E33">
        <f>1/(A_3+B_3*LN(B33*1000)+C_3*(LN(B33*1000))^3)</f>
        <v>317.90233577386533</v>
      </c>
      <c r="F33">
        <f t="shared" si="1"/>
        <v>44.752335773865354</v>
      </c>
    </row>
    <row r="34" spans="2:6" x14ac:dyDescent="0.2">
      <c r="B34" s="2">
        <f t="shared" si="0"/>
        <v>2.600000000000001</v>
      </c>
      <c r="C34">
        <f>1/(A_2+B_2*LN(B34*1000)+C_2*(LN(B34*1000))^3)</f>
        <v>317.25225674938036</v>
      </c>
      <c r="D34">
        <f t="shared" si="3"/>
        <v>44.102256749380388</v>
      </c>
      <c r="E34">
        <f>1/(A_3+B_3*LN(B34*1000)+C_3*(LN(B34*1000))^3)</f>
        <v>316.76297830353167</v>
      </c>
      <c r="F34">
        <f t="shared" si="1"/>
        <v>43.61297830353169</v>
      </c>
    </row>
    <row r="35" spans="2:6" x14ac:dyDescent="0.2">
      <c r="B35" s="2">
        <f t="shared" si="0"/>
        <v>2.7000000000000011</v>
      </c>
      <c r="C35">
        <f>1/(A_2+B_2*LN(B35*1000)+C_2*(LN(B35*1000))^3)</f>
        <v>316.15920589191865</v>
      </c>
      <c r="D35">
        <f t="shared" si="3"/>
        <v>43.009205891918668</v>
      </c>
      <c r="E35">
        <f>1/(A_3+B_3*LN(B35*1000)+C_3*(LN(B35*1000))^3)</f>
        <v>315.67368037290225</v>
      </c>
      <c r="F35">
        <f t="shared" si="1"/>
        <v>42.523680372902277</v>
      </c>
    </row>
    <row r="36" spans="2:6" x14ac:dyDescent="0.2">
      <c r="B36" s="2">
        <f t="shared" si="0"/>
        <v>2.8000000000000012</v>
      </c>
      <c r="C36">
        <f>1/(A_2+B_2*LN(B36*1000)+C_2*(LN(B36*1000))^3)</f>
        <v>315.11276175276669</v>
      </c>
      <c r="D36">
        <f t="shared" si="3"/>
        <v>41.96276175276671</v>
      </c>
      <c r="E36">
        <f>1/(A_3+B_3*LN(B36*1000)+C_3*(LN(B36*1000))^3)</f>
        <v>314.63048396183302</v>
      </c>
      <c r="F36">
        <f t="shared" si="1"/>
        <v>41.480483961833045</v>
      </c>
    </row>
    <row r="37" spans="2:6" x14ac:dyDescent="0.2">
      <c r="B37" s="2">
        <f t="shared" si="0"/>
        <v>2.9000000000000012</v>
      </c>
      <c r="C37">
        <f>1/(A_2+B_2*LN(B37*1000)+C_2*(LN(B37*1000))^3)</f>
        <v>314.10935452890863</v>
      </c>
      <c r="D37">
        <f t="shared" si="3"/>
        <v>40.959354528908648</v>
      </c>
      <c r="E37">
        <f>1/(A_3+B_3*LN(B37*1000)+C_3*(LN(B37*1000))^3)</f>
        <v>313.62987258011532</v>
      </c>
      <c r="F37">
        <f t="shared" si="1"/>
        <v>40.479872580115341</v>
      </c>
    </row>
    <row r="38" spans="2:6" x14ac:dyDescent="0.2">
      <c r="B38" s="2">
        <f t="shared" si="0"/>
        <v>3.0000000000000013</v>
      </c>
      <c r="C38">
        <f>1/(A_2+B_2*LN(B38*1000)+C_2*(LN(B38*1000))^3)</f>
        <v>313.14580020845739</v>
      </c>
      <c r="D38">
        <f t="shared" si="3"/>
        <v>39.99580020845741</v>
      </c>
      <c r="E38">
        <f>1/(A_3+B_3*LN(B38*1000)+C_3*(LN(B38*1000))^3)</f>
        <v>312.66870867074203</v>
      </c>
      <c r="F38">
        <f t="shared" si="1"/>
        <v>39.518708670742058</v>
      </c>
    </row>
    <row r="39" spans="2:6" x14ac:dyDescent="0.2">
      <c r="B39" s="2">
        <f t="shared" si="0"/>
        <v>3.1000000000000014</v>
      </c>
      <c r="C39">
        <f>1/(A_2+B_2*LN(B39*1000)+C_2*(LN(B39*1000))^3)</f>
        <v>312.21924755620512</v>
      </c>
      <c r="D39">
        <f t="shared" si="3"/>
        <v>39.069247556205141</v>
      </c>
      <c r="E39">
        <f>1/(A_3+B_3*LN(B39*1000)+C_3*(LN(B39*1000))^3)</f>
        <v>311.74418165323135</v>
      </c>
      <c r="F39">
        <f t="shared" si="1"/>
        <v>38.594181653231374</v>
      </c>
    </row>
    <row r="40" spans="2:6" x14ac:dyDescent="0.2">
      <c r="B40" s="2">
        <f t="shared" si="0"/>
        <v>3.2000000000000015</v>
      </c>
      <c r="C40">
        <f>1/(A_2+B_2*LN(B40*1000)+C_2*(LN(B40*1000))^3)</f>
        <v>311.32713383958264</v>
      </c>
      <c r="D40">
        <f t="shared" si="3"/>
        <v>38.177133839582666</v>
      </c>
      <c r="E40">
        <f>1/(A_3+B_3*LN(B40*1000)+C_3*(LN(B40*1000))^3)</f>
        <v>310.85376451757071</v>
      </c>
      <c r="F40">
        <f t="shared" si="1"/>
        <v>37.703764517570733</v>
      </c>
    </row>
    <row r="41" spans="2:6" x14ac:dyDescent="0.2">
      <c r="B41" s="2">
        <f t="shared" si="0"/>
        <v>3.3000000000000016</v>
      </c>
      <c r="C41">
        <f>1/(A_2+B_2*LN(B41*1000)+C_2*(LN(B41*1000))^3)</f>
        <v>310.46714762900604</v>
      </c>
      <c r="D41">
        <f t="shared" si="3"/>
        <v>37.317147629006058</v>
      </c>
      <c r="E41">
        <f>1/(A_3+B_3*LN(B41*1000)+C_3*(LN(B41*1000))^3)</f>
        <v>309.99517734139459</v>
      </c>
      <c r="F41">
        <f t="shared" si="1"/>
        <v>36.845177341394617</v>
      </c>
    </row>
    <row r="42" spans="2:6" x14ac:dyDescent="0.2">
      <c r="B42" s="2">
        <f t="shared" si="0"/>
        <v>3.4000000000000017</v>
      </c>
      <c r="C42">
        <f>1/(A_2+B_2*LN(B42*1000)+C_2*(LN(B42*1000))^3)</f>
        <v>309.63719736445523</v>
      </c>
      <c r="D42">
        <f t="shared" si="3"/>
        <v>36.487197364455255</v>
      </c>
      <c r="E42">
        <f>1/(A_3+B_3*LN(B42*1000)+C_3*(LN(B42*1000))^3)</f>
        <v>309.16635645212727</v>
      </c>
      <c r="F42">
        <f t="shared" si="1"/>
        <v>36.016356452127297</v>
      </c>
    </row>
    <row r="43" spans="2:6" x14ac:dyDescent="0.2">
      <c r="B43" s="2">
        <f t="shared" si="0"/>
        <v>3.5000000000000018</v>
      </c>
      <c r="C43">
        <f>1/(A_2+B_2*LN(B43*1000)+C_2*(LN(B43*1000))^3)</f>
        <v>308.8353846529829</v>
      </c>
      <c r="D43">
        <f t="shared" si="3"/>
        <v>35.685384652982918</v>
      </c>
      <c r="E43">
        <f>1/(A_3+B_3*LN(B43*1000)+C_3*(LN(B43*1000))^3)</f>
        <v>308.36542822208941</v>
      </c>
      <c r="F43">
        <f t="shared" si="1"/>
        <v>35.215428222089429</v>
      </c>
    </row>
    <row r="44" spans="2:6" x14ac:dyDescent="0.2">
      <c r="B44" s="2">
        <f t="shared" si="0"/>
        <v>3.6000000000000019</v>
      </c>
      <c r="C44">
        <f>1/(A_2+B_2*LN(B44*1000)+C_2*(LN(B44*1000))^3)</f>
        <v>308.05998147169311</v>
      </c>
      <c r="D44">
        <f t="shared" si="3"/>
        <v>34.909981471693129</v>
      </c>
      <c r="E44">
        <f>1/(A_3+B_3*LN(B44*1000)+C_3*(LN(B44*1000))^3)</f>
        <v>307.59068668942382</v>
      </c>
      <c r="F44">
        <f t="shared" ref="F44:F75" si="4">CONVERT(E44,"K","C")</f>
        <v>34.440686689423842</v>
      </c>
    </row>
    <row r="45" spans="2:6" x14ac:dyDescent="0.2">
      <c r="B45" s="2">
        <f t="shared" ref="B45:B68" si="5">IF(ISNUMBER(B44), B44+0.1,0.4)</f>
        <v>3.700000000000002</v>
      </c>
      <c r="C45">
        <f>1/(A_2+B_2*LN(B45*1000)+C_2*(LN(B45*1000))^3)</f>
        <v>307.3094106134576</v>
      </c>
      <c r="D45">
        <f t="shared" ref="D45:D68" si="6">CONVERT(C45,"K","C")</f>
        <v>34.159410613457624</v>
      </c>
      <c r="E45">
        <f>1/(A_3+B_3*LN(B45*1000)+C_3*(LN(B45*1000))^3)</f>
        <v>306.84057435660202</v>
      </c>
      <c r="F45">
        <f t="shared" si="4"/>
        <v>33.690574356602042</v>
      </c>
    </row>
    <row r="46" spans="2:6" x14ac:dyDescent="0.2">
      <c r="B46" s="2">
        <f t="shared" si="5"/>
        <v>3.800000000000002</v>
      </c>
      <c r="C46">
        <f>1/(A_2+B_2*LN(B46*1000)+C_2*(LN(B46*1000))^3)</f>
        <v>306.58222883979045</v>
      </c>
      <c r="D46">
        <f t="shared" si="6"/>
        <v>33.432228839790469</v>
      </c>
      <c r="E46">
        <f>1/(A_3+B_3*LN(B46*1000)+C_3*(LN(B46*1000))^3)</f>
        <v>306.1136656424876</v>
      </c>
      <c r="F46">
        <f t="shared" si="4"/>
        <v>32.963665642487626</v>
      </c>
    </row>
    <row r="47" spans="2:6" x14ac:dyDescent="0.2">
      <c r="B47" s="2">
        <f t="shared" si="5"/>
        <v>3.9000000000000021</v>
      </c>
      <c r="C47">
        <f>1/(A_2+B_2*LN(B47*1000)+C_2*(LN(B47*1000))^3)</f>
        <v>305.87711230539657</v>
      </c>
      <c r="D47">
        <f t="shared" si="6"/>
        <v>32.727112305396588</v>
      </c>
      <c r="E47">
        <f>1/(A_3+B_3*LN(B47*1000)+C_3*(LN(B47*1000))^3)</f>
        <v>305.40865256173601</v>
      </c>
      <c r="F47">
        <f t="shared" si="4"/>
        <v>32.258652561736028</v>
      </c>
    </row>
    <row r="48" spans="2:6" x14ac:dyDescent="0.2">
      <c r="B48" s="2">
        <f t="shared" si="5"/>
        <v>4.0000000000000018</v>
      </c>
      <c r="C48">
        <f>1/(A_2+B_2*LN(B48*1000)+C_2*(LN(B48*1000))^3)</f>
        <v>305.19284389822263</v>
      </c>
      <c r="D48">
        <f t="shared" si="6"/>
        <v>32.042843898222657</v>
      </c>
      <c r="E48">
        <f>1/(A_3+B_3*LN(B48*1000)+C_3*(LN(B48*1000))^3)</f>
        <v>304.72433228283847</v>
      </c>
      <c r="F48">
        <f t="shared" si="4"/>
        <v>31.574332282838498</v>
      </c>
    </row>
    <row r="49" spans="2:6" x14ac:dyDescent="0.2">
      <c r="B49" s="2">
        <f t="shared" si="5"/>
        <v>4.1000000000000014</v>
      </c>
      <c r="C49">
        <f>1/(A_2+B_2*LN(B49*1000)+C_2*(LN(B49*1000))^3)</f>
        <v>304.52830220211365</v>
      </c>
      <c r="D49">
        <f t="shared" si="6"/>
        <v>31.378302202113673</v>
      </c>
      <c r="E49">
        <f>1/(A_3+B_3*LN(B49*1000)+C_3*(LN(B49*1000))^3)</f>
        <v>304.05959627798222</v>
      </c>
      <c r="F49">
        <f t="shared" si="4"/>
        <v>30.909596277982246</v>
      </c>
    </row>
    <row r="50" spans="2:6" x14ac:dyDescent="0.2">
      <c r="B50" s="2">
        <f t="shared" si="5"/>
        <v>4.2000000000000011</v>
      </c>
      <c r="C50">
        <f>1/(A_2+B_2*LN(B50*1000)+C_2*(LN(B50*1000))^3)</f>
        <v>303.88245183995195</v>
      </c>
      <c r="D50">
        <f t="shared" si="6"/>
        <v>30.732451839951977</v>
      </c>
      <c r="E50">
        <f>1/(A_3+B_3*LN(B50*1000)+C_3*(LN(B50*1000))^3)</f>
        <v>303.41342082755421</v>
      </c>
      <c r="F50">
        <f t="shared" si="4"/>
        <v>30.263420827554228</v>
      </c>
    </row>
    <row r="51" spans="2:6" x14ac:dyDescent="0.2">
      <c r="B51" s="2">
        <f t="shared" si="5"/>
        <v>4.3000000000000007</v>
      </c>
      <c r="C51">
        <f>1/(A_2+B_2*LN(B51*1000)+C_2*(LN(B51*1000))^3)</f>
        <v>303.25433499613843</v>
      </c>
      <c r="D51">
        <f t="shared" si="6"/>
        <v>30.104334996138448</v>
      </c>
      <c r="E51">
        <f>1/(A_3+B_3*LN(B51*1000)+C_3*(LN(B51*1000))^3)</f>
        <v>302.78485868221168</v>
      </c>
      <c r="F51">
        <f t="shared" si="4"/>
        <v>29.6348586822117</v>
      </c>
    </row>
    <row r="52" spans="2:6" x14ac:dyDescent="0.2">
      <c r="B52" s="2">
        <f t="shared" si="5"/>
        <v>4.4000000000000004</v>
      </c>
      <c r="C52">
        <f>1/(A_2+B_2*LN(B52*1000)+C_2*(LN(B52*1000))^3)</f>
        <v>302.6430639505391</v>
      </c>
      <c r="D52">
        <f t="shared" si="6"/>
        <v>29.493063950539124</v>
      </c>
      <c r="E52">
        <f>1/(A_3+B_3*LN(B52*1000)+C_3*(LN(B52*1000))^3)</f>
        <v>302.17303171798892</v>
      </c>
      <c r="F52">
        <f t="shared" si="4"/>
        <v>29.023031717988943</v>
      </c>
    </row>
    <row r="53" spans="2:6" x14ac:dyDescent="0.2">
      <c r="B53" s="2">
        <f t="shared" si="5"/>
        <v>4.5</v>
      </c>
      <c r="C53">
        <f>1/(A_2+B_2*LN(B53*1000)+C_2*(LN(B53*1000))^3)</f>
        <v>302.04781448315919</v>
      </c>
      <c r="D53">
        <f t="shared" si="6"/>
        <v>28.897814483159209</v>
      </c>
      <c r="E53">
        <f>1/(A_3+B_3*LN(B53*1000)+C_3*(LN(B53*1000))^3)</f>
        <v>301.57712444647569</v>
      </c>
      <c r="F53">
        <f t="shared" si="4"/>
        <v>28.427124446475716</v>
      </c>
    </row>
    <row r="54" spans="2:6" x14ac:dyDescent="0.2">
      <c r="B54" s="2">
        <f t="shared" si="5"/>
        <v>4.5999999999999996</v>
      </c>
      <c r="C54">
        <f>1/(A_2+B_2*LN(B54*1000)+C_2*(LN(B54*1000))^3)</f>
        <v>301.46782003105517</v>
      </c>
      <c r="D54">
        <f t="shared" si="6"/>
        <v>28.317820031055192</v>
      </c>
      <c r="E54">
        <f>1/(A_3+B_3*LN(B54*1000)+C_3*(LN(B54*1000))^3)</f>
        <v>300.9963782638813</v>
      </c>
      <c r="F54">
        <f t="shared" si="4"/>
        <v>27.84637826388132</v>
      </c>
    </row>
    <row r="55" spans="2:6" x14ac:dyDescent="0.2">
      <c r="B55" s="2">
        <f t="shared" si="5"/>
        <v>4.6999999999999993</v>
      </c>
      <c r="C55">
        <f>1/(A_2+B_2*LN(B55*1000)+C_2*(LN(B55*1000))^3)</f>
        <v>300.90236649732486</v>
      </c>
      <c r="D55">
        <f t="shared" si="6"/>
        <v>27.752366497324886</v>
      </c>
      <c r="E55">
        <f>1/(A_3+B_3*LN(B55*1000)+C_3*(LN(B55*1000))^3)</f>
        <v>300.43008634075136</v>
      </c>
      <c r="F55">
        <f t="shared" si="4"/>
        <v>27.280086340751382</v>
      </c>
    </row>
    <row r="56" spans="2:6" x14ac:dyDescent="0.2">
      <c r="B56" s="2">
        <f t="shared" si="5"/>
        <v>4.7999999999999989</v>
      </c>
      <c r="C56">
        <f>1/(A_2+B_2*LN(B56*1000)+C_2*(LN(B56*1000))^3)</f>
        <v>300.35078762718291</v>
      </c>
      <c r="D56">
        <f t="shared" si="6"/>
        <v>27.200787627182933</v>
      </c>
      <c r="E56">
        <f>1/(A_3+B_3*LN(B56*1000)+C_3*(LN(B56*1000))^3)</f>
        <v>299.87758906895851</v>
      </c>
      <c r="F56">
        <f t="shared" si="4"/>
        <v>26.727589068958537</v>
      </c>
    </row>
    <row r="57" spans="2:6" x14ac:dyDescent="0.2">
      <c r="B57" s="2">
        <f t="shared" si="5"/>
        <v>4.8999999999999986</v>
      </c>
      <c r="C57">
        <f>1/(A_2+B_2*LN(B57*1000)+C_2*(LN(B57*1000))^3)</f>
        <v>299.81246087873421</v>
      </c>
      <c r="D57">
        <f t="shared" si="6"/>
        <v>26.662460878734237</v>
      </c>
      <c r="E57">
        <f>1/(A_3+B_3*LN(B57*1000)+C_3*(LN(B57*1000))^3)</f>
        <v>299.33826999493897</v>
      </c>
      <c r="F57">
        <f t="shared" si="4"/>
        <v>26.188269994938992</v>
      </c>
    </row>
    <row r="58" spans="2:6" x14ac:dyDescent="0.2">
      <c r="B58" s="2">
        <f t="shared" si="5"/>
        <v>4.9999999999999982</v>
      </c>
      <c r="C58">
        <f>1/(A_2+B_2*LN(B58*1000)+C_2*(LN(B58*1000))^3)</f>
        <v>299.28680372657391</v>
      </c>
      <c r="D58">
        <f t="shared" si="6"/>
        <v>26.13680372657393</v>
      </c>
      <c r="E58">
        <f>1/(A_3+B_3*LN(B58*1000)+C_3*(LN(B58*1000))^3)</f>
        <v>298.81155217845128</v>
      </c>
      <c r="F58">
        <f t="shared" si="4"/>
        <v>25.661552178451302</v>
      </c>
    </row>
    <row r="59" spans="2:6" x14ac:dyDescent="0.2">
      <c r="B59" s="2">
        <f t="shared" si="5"/>
        <v>5.0999999999999979</v>
      </c>
      <c r="C59">
        <f>1/(A_2+B_2*LN(B59*1000)+C_2*(LN(B59*1000))^3)</f>
        <v>298.77327034515741</v>
      </c>
      <c r="D59">
        <f t="shared" si="6"/>
        <v>25.623270345157437</v>
      </c>
      <c r="E59">
        <f>1/(A_3+B_3*LN(B59*1000)+C_3*(LN(B59*1000))^3)</f>
        <v>298.29689492477468</v>
      </c>
      <c r="F59">
        <f t="shared" si="4"/>
        <v>25.146894924774699</v>
      </c>
    </row>
    <row r="60" spans="2:6" x14ac:dyDescent="0.2">
      <c r="B60" s="2">
        <f t="shared" si="5"/>
        <v>5.1999999999999975</v>
      </c>
      <c r="C60">
        <f>1/(A_2+B_2*LN(B60*1000)+C_2*(LN(B60*1000))^3)</f>
        <v>298.27134862629032</v>
      </c>
      <c r="D60">
        <f t="shared" si="6"/>
        <v>25.121348626290342</v>
      </c>
      <c r="E60">
        <f>1/(A_3+B_3*LN(B60*1000)+C_3*(LN(B60*1000))^3)</f>
        <v>297.79379084552505</v>
      </c>
      <c r="F60">
        <f t="shared" si="4"/>
        <v>24.643790845525075</v>
      </c>
    </row>
    <row r="61" spans="2:6" x14ac:dyDescent="0.2">
      <c r="B61" s="2">
        <f t="shared" si="5"/>
        <v>5.2999999999999972</v>
      </c>
      <c r="C61">
        <f>1/(A_2+B_2*LN(B61*1000)+C_2*(LN(B61*1000))^3)</f>
        <v>297.78055749134415</v>
      </c>
      <c r="D61">
        <f t="shared" si="6"/>
        <v>24.630557491344177</v>
      </c>
      <c r="E61">
        <f>1/(A_3+B_3*LN(B61*1000)+C_3*(LN(B61*1000))^3)</f>
        <v>297.30176320940075</v>
      </c>
      <c r="F61">
        <f t="shared" si="4"/>
        <v>24.151763209400769</v>
      </c>
    </row>
    <row r="62" spans="2:6" x14ac:dyDescent="0.2">
      <c r="B62" s="2">
        <f t="shared" si="5"/>
        <v>5.3999999999999968</v>
      </c>
      <c r="C62">
        <f>1/(A_2+B_2*LN(B62*1000)+C_2*(LN(B62*1000))^3)</f>
        <v>297.30044446409653</v>
      </c>
      <c r="D62">
        <f t="shared" si="6"/>
        <v>24.150444464096552</v>
      </c>
      <c r="E62">
        <f>1/(A_3+B_3*LN(B62*1000)+C_3*(LN(B62*1000))^3)</f>
        <v>296.82036354936236</v>
      </c>
      <c r="F62">
        <f t="shared" si="4"/>
        <v>23.670363549362378</v>
      </c>
    </row>
    <row r="63" spans="2:6" x14ac:dyDescent="0.2">
      <c r="B63" s="2">
        <f t="shared" si="5"/>
        <v>5.4999999999999964</v>
      </c>
      <c r="C63">
        <f>1/(A_2+B_2*LN(B63*1000)+C_2*(LN(B63*1000))^3)</f>
        <v>296.83058347459837</v>
      </c>
      <c r="D63">
        <f t="shared" si="6"/>
        <v>23.680583474598393</v>
      </c>
      <c r="E63">
        <f>1/(A_3+B_3*LN(B63*1000)+C_3*(LN(B63*1000))^3)</f>
        <v>296.34916949716796</v>
      </c>
      <c r="F63">
        <f t="shared" si="4"/>
        <v>23.199169497167986</v>
      </c>
    </row>
    <row r="64" spans="2:6" x14ac:dyDescent="0.2">
      <c r="B64" s="2">
        <f t="shared" si="5"/>
        <v>5.5999999999999961</v>
      </c>
      <c r="C64">
        <f>1/(A_2+B_2*LN(B64*1000)+C_2*(LN(B64*1000))^3)</f>
        <v>296.37057286830105</v>
      </c>
      <c r="D64">
        <f t="shared" si="6"/>
        <v>23.220572868301076</v>
      </c>
      <c r="E64">
        <f>1/(A_3+B_3*LN(B64*1000)+C_3*(LN(B64*1000))^3)</f>
        <v>295.88778281994468</v>
      </c>
      <c r="F64">
        <f t="shared" si="4"/>
        <v>22.737782819944698</v>
      </c>
    </row>
    <row r="65" spans="2:6" x14ac:dyDescent="0.2">
      <c r="B65" s="2">
        <f t="shared" si="5"/>
        <v>5.6999999999999957</v>
      </c>
      <c r="C65">
        <f>1/(A_2+B_2*LN(B65*1000)+C_2*(LN(B65*1000))^3)</f>
        <v>295.92003359795882</v>
      </c>
      <c r="D65">
        <f t="shared" si="6"/>
        <v>22.770033597958843</v>
      </c>
      <c r="E65">
        <f>1/(A_3+B_3*LN(B65*1000)+C_3*(LN(B65*1000))^3)</f>
        <v>295.43582763669735</v>
      </c>
      <c r="F65">
        <f t="shared" si="4"/>
        <v>22.285827636697377</v>
      </c>
    </row>
    <row r="66" spans="2:6" x14ac:dyDescent="0.2">
      <c r="B66" s="2">
        <f t="shared" si="5"/>
        <v>5.7999999999999954</v>
      </c>
      <c r="C66">
        <f>1/(A_2+B_2*LN(B66*1000)+C_2*(LN(B66*1000))^3)</f>
        <v>295.4786075786339</v>
      </c>
      <c r="D66">
        <f t="shared" si="6"/>
        <v>22.328607578633921</v>
      </c>
      <c r="E66">
        <f>1/(A_3+B_3*LN(B66*1000)+C_3*(LN(B66*1000))^3)</f>
        <v>294.99294879541668</v>
      </c>
      <c r="F66">
        <f t="shared" si="4"/>
        <v>21.842948795416703</v>
      </c>
    </row>
    <row r="67" spans="2:6" x14ac:dyDescent="0.2">
      <c r="B67" s="2">
        <f t="shared" si="5"/>
        <v>5.899999999999995</v>
      </c>
      <c r="C67">
        <f>1/(A_2+B_2*LN(B67*1000)+C_2*(LN(B67*1000))^3)</f>
        <v>295.04595618854768</v>
      </c>
      <c r="D67">
        <f t="shared" si="6"/>
        <v>21.8959561885477</v>
      </c>
      <c r="E67">
        <f>1/(A_3+B_3*LN(B67*1000)+C_3*(LN(B67*1000))^3)</f>
        <v>294.55881039382007</v>
      </c>
      <c r="F67">
        <f t="shared" si="4"/>
        <v>21.40881039382009</v>
      </c>
    </row>
    <row r="68" spans="2:6" x14ac:dyDescent="0.2">
      <c r="B68" s="2">
        <f t="shared" si="5"/>
        <v>5.9999999999999947</v>
      </c>
      <c r="C68">
        <f>1/(A_2+B_2*LN(B68*1000)+C_2*(LN(B68*1000))^3)</f>
        <v>294.62175890060951</v>
      </c>
      <c r="D68">
        <f t="shared" si="6"/>
        <v>21.47175890060953</v>
      </c>
      <c r="E68">
        <f>1/(A_3+B_3*LN(B68*1000)+C_3*(LN(B68*1000))^3)</f>
        <v>294.13309442880916</v>
      </c>
      <c r="F68">
        <f t="shared" si="4"/>
        <v>20.983094428809181</v>
      </c>
    </row>
    <row r="69" spans="2:6" x14ac:dyDescent="0.2">
      <c r="B69" s="2">
        <f t="shared" ref="B69:B86" si="7">IF(ISNUMBER(B68), B68+0.1,0.4)</f>
        <v>6.0999999999999943</v>
      </c>
      <c r="C69">
        <f>1/(A_2+B_2*LN(B69*1000)+C_2*(LN(B69*1000))^3)</f>
        <v>294.20571203125485</v>
      </c>
      <c r="D69">
        <f t="shared" ref="D69:D86" si="8">CONVERT(C69,"K","C")</f>
        <v>21.05571203125487</v>
      </c>
      <c r="E69">
        <f>1/(A_3+B_3*LN(B69*1000)+C_3*(LN(B69*1000))^3)</f>
        <v>293.71549956149602</v>
      </c>
      <c r="F69">
        <f t="shared" si="4"/>
        <v>20.56549956149604</v>
      </c>
    </row>
    <row r="70" spans="2:6" x14ac:dyDescent="0.2">
      <c r="B70" s="2">
        <f t="shared" si="7"/>
        <v>6.199999999999994</v>
      </c>
      <c r="C70">
        <f>1/(A_2+B_2*LN(B70*1000)+C_2*(LN(B70*1000))^3)</f>
        <v>293.79752759478947</v>
      </c>
      <c r="D70">
        <f t="shared" si="8"/>
        <v>20.647527594789494</v>
      </c>
      <c r="E70">
        <f>1/(A_3+B_3*LN(B70*1000)+C_3*(LN(B70*1000))^3)</f>
        <v>293.30573998618729</v>
      </c>
      <c r="F70">
        <f t="shared" si="4"/>
        <v>20.155739986187314</v>
      </c>
    </row>
    <row r="71" spans="2:6" x14ac:dyDescent="0.2">
      <c r="B71" s="2">
        <f t="shared" si="7"/>
        <v>6.2999999999999936</v>
      </c>
      <c r="C71">
        <f>1/(A_2+B_2*LN(B71*1000)+C_2*(LN(B71*1000))^3)</f>
        <v>293.39693225279319</v>
      </c>
      <c r="D71">
        <f t="shared" si="8"/>
        <v>20.246932252793215</v>
      </c>
      <c r="E71">
        <f>1/(A_3+B_3*LN(B71*1000)+C_3*(LN(B71*1000))^3)</f>
        <v>292.90354439304781</v>
      </c>
      <c r="F71">
        <f t="shared" si="4"/>
        <v>19.753544393047832</v>
      </c>
    </row>
    <row r="72" spans="2:6" x14ac:dyDescent="0.2">
      <c r="B72" s="2">
        <f t="shared" si="7"/>
        <v>6.3999999999999932</v>
      </c>
      <c r="C72">
        <f>1/(A_2+B_2*LN(B72*1000)+C_2*(LN(B72*1000))^3)</f>
        <v>293.00366634931942</v>
      </c>
      <c r="D72">
        <f t="shared" si="8"/>
        <v>19.85366634931944</v>
      </c>
      <c r="E72">
        <f>1/(A_3+B_3*LN(B72*1000)+C_3*(LN(B72*1000))^3)</f>
        <v>292.50865501532917</v>
      </c>
      <c r="F72">
        <f t="shared" si="4"/>
        <v>19.358655015329191</v>
      </c>
    </row>
    <row r="73" spans="2:6" x14ac:dyDescent="0.2">
      <c r="B73" s="2">
        <f t="shared" si="7"/>
        <v>6.4999999999999929</v>
      </c>
      <c r="C73">
        <f>1/(A_2+B_2*LN(B73*1000)+C_2*(LN(B73*1000))^3)</f>
        <v>292.6174830236605</v>
      </c>
      <c r="D73">
        <f t="shared" si="8"/>
        <v>19.46748302366052</v>
      </c>
      <c r="E73">
        <f>1/(A_3+B_3*LN(B73*1000)+C_3*(LN(B73*1000))^3)</f>
        <v>292.12082675306146</v>
      </c>
      <c r="F73">
        <f t="shared" si="4"/>
        <v>18.970826753061488</v>
      </c>
    </row>
    <row r="74" spans="2:6" x14ac:dyDescent="0.2">
      <c r="B74" s="2">
        <f t="shared" si="7"/>
        <v>6.5999999999999925</v>
      </c>
      <c r="C74">
        <f>1/(A_2+B_2*LN(B74*1000)+C_2*(LN(B74*1000))^3)</f>
        <v>292.23814739335035</v>
      </c>
      <c r="D74">
        <f t="shared" si="8"/>
        <v>19.088147393350368</v>
      </c>
      <c r="E74">
        <f>1/(A_3+B_3*LN(B74*1000)+C_3*(LN(B74*1000))^3)</f>
        <v>291.73982636599663</v>
      </c>
      <c r="F74">
        <f t="shared" si="4"/>
        <v>18.589826365996657</v>
      </c>
    </row>
    <row r="75" spans="2:6" x14ac:dyDescent="0.2">
      <c r="B75" s="2">
        <f t="shared" si="7"/>
        <v>6.6999999999999922</v>
      </c>
      <c r="C75">
        <f>1/(A_2+B_2*LN(B75*1000)+C_2*(LN(B75*1000))^3)</f>
        <v>291.86543580086959</v>
      </c>
      <c r="D75">
        <f t="shared" si="8"/>
        <v>18.715435800869614</v>
      </c>
      <c r="E75">
        <f>1/(A_3+B_3*LN(B75*1000)+C_3*(LN(B75*1000))^3)</f>
        <v>291.36543172936859</v>
      </c>
      <c r="F75">
        <f t="shared" si="4"/>
        <v>18.215431729368618</v>
      </c>
    </row>
    <row r="76" spans="2:6" x14ac:dyDescent="0.2">
      <c r="B76" s="2">
        <f t="shared" si="7"/>
        <v>6.7999999999999918</v>
      </c>
      <c r="C76">
        <f>1/(A_2+B_2*LN(B76*1000)+C_2*(LN(B76*1000))^3)</f>
        <v>291.49913511821507</v>
      </c>
      <c r="D76">
        <f t="shared" si="8"/>
        <v>18.349135118215088</v>
      </c>
      <c r="E76">
        <f>1/(A_3+B_3*LN(B76*1000)+C_3*(LN(B76*1000))^3)</f>
        <v>290.99743114672191</v>
      </c>
      <c r="F76">
        <f t="shared" ref="F76:F107" si="9">CONVERT(E76,"K","C")</f>
        <v>17.847431146721931</v>
      </c>
    </row>
    <row r="77" spans="2:6" x14ac:dyDescent="0.2">
      <c r="B77" s="2">
        <f t="shared" si="7"/>
        <v>6.8999999999999915</v>
      </c>
      <c r="C77">
        <f>1/(A_2+B_2*LN(B77*1000)+C_2*(LN(B77*1000))^3)</f>
        <v>291.13904210410487</v>
      </c>
      <c r="D77">
        <f t="shared" si="8"/>
        <v>17.989042104104897</v>
      </c>
      <c r="E77">
        <f>1/(A_3+B_3*LN(B77*1000)+C_3*(LN(B77*1000))^3)</f>
        <v>290.63562271465986</v>
      </c>
      <c r="F77">
        <f t="shared" si="9"/>
        <v>17.485622714659883</v>
      </c>
    </row>
    <row r="78" spans="2:6" x14ac:dyDescent="0.2">
      <c r="B78" s="2">
        <f t="shared" si="7"/>
        <v>6.9999999999999911</v>
      </c>
      <c r="C78">
        <f>1/(A_2+B_2*LN(B78*1000)+C_2*(LN(B78*1000))^3)</f>
        <v>290.78496280913572</v>
      </c>
      <c r="D78">
        <f t="shared" si="8"/>
        <v>17.634962809135743</v>
      </c>
      <c r="E78">
        <f>1/(A_3+B_3*LN(B78*1000)+C_3*(LN(B78*1000))^3)</f>
        <v>290.2798137348999</v>
      </c>
      <c r="F78">
        <f t="shared" si="9"/>
        <v>17.129813734899926</v>
      </c>
    </row>
    <row r="79" spans="2:6" x14ac:dyDescent="0.2">
      <c r="B79" s="2">
        <f t="shared" si="7"/>
        <v>7.0999999999999908</v>
      </c>
      <c r="C79">
        <f>1/(A_2+B_2*LN(B79*1000)+C_2*(LN(B79*1000))^3)</f>
        <v>290.436712024683</v>
      </c>
      <c r="D79">
        <f t="shared" si="8"/>
        <v>17.286712024683027</v>
      </c>
      <c r="E79">
        <f>1/(A_3+B_3*LN(B79*1000)+C_3*(LN(B79*1000))^3)</f>
        <v>289.92982016948787</v>
      </c>
      <c r="F79">
        <f t="shared" si="9"/>
        <v>16.779820169487891</v>
      </c>
    </row>
    <row r="80" spans="2:6" x14ac:dyDescent="0.2">
      <c r="B80" s="2">
        <f t="shared" si="7"/>
        <v>7.1999999999999904</v>
      </c>
      <c r="C80">
        <f>1/(A_2+B_2*LN(B80*1000)+C_2*(LN(B80*1000))^3)</f>
        <v>290.09411277175963</v>
      </c>
      <c r="D80">
        <f t="shared" si="8"/>
        <v>16.944112771759649</v>
      </c>
      <c r="E80">
        <f>1/(A_3+B_3*LN(B80*1000)+C_3*(LN(B80*1000))^3)</f>
        <v>289.58546613544507</v>
      </c>
      <c r="F80">
        <f t="shared" si="9"/>
        <v>16.435466135445097</v>
      </c>
    </row>
    <row r="81" spans="2:6" x14ac:dyDescent="0.2">
      <c r="B81" s="2">
        <f t="shared" si="7"/>
        <v>7.2999999999999901</v>
      </c>
      <c r="C81">
        <f>1/(A_2+B_2*LN(B81*1000)+C_2*(LN(B81*1000))^3)</f>
        <v>289.75699582642289</v>
      </c>
      <c r="D81">
        <f t="shared" si="8"/>
        <v>16.606995826422917</v>
      </c>
      <c r="E81">
        <f>1/(A_3+B_3*LN(B81*1000)+C_3*(LN(B81*1000))^3)</f>
        <v>289.24658343548606</v>
      </c>
      <c r="F81">
        <f t="shared" si="9"/>
        <v>16.096583435486082</v>
      </c>
    </row>
    <row r="82" spans="2:6" x14ac:dyDescent="0.2">
      <c r="B82" s="2">
        <f t="shared" si="7"/>
        <v>7.3999999999999897</v>
      </c>
      <c r="C82">
        <f>1/(A_2+B_2*LN(B82*1000)+C_2*(LN(B82*1000))^3)</f>
        <v>289.42519927865419</v>
      </c>
      <c r="D82">
        <f t="shared" si="8"/>
        <v>16.275199278654213</v>
      </c>
      <c r="E82">
        <f>1/(A_3+B_3*LN(B82*1000)+C_3*(LN(B82*1000))^3)</f>
        <v>288.91301112177717</v>
      </c>
      <c r="F82">
        <f t="shared" si="9"/>
        <v>15.763011121777197</v>
      </c>
    </row>
    <row r="83" spans="2:6" x14ac:dyDescent="0.2">
      <c r="B83" s="2">
        <f t="shared" si="7"/>
        <v>7.4999999999999893</v>
      </c>
      <c r="C83">
        <f>1/(A_2+B_2*LN(B83*1000)+C_2*(LN(B83*1000))^3)</f>
        <v>289.09856812193209</v>
      </c>
      <c r="D83">
        <f t="shared" si="8"/>
        <v>15.948568121932112</v>
      </c>
      <c r="E83">
        <f>1/(A_3+B_3*LN(B83*1000)+C_3*(LN(B83*1000))^3)</f>
        <v>288.58459508999584</v>
      </c>
      <c r="F83">
        <f t="shared" si="9"/>
        <v>15.434595089995867</v>
      </c>
    </row>
    <row r="84" spans="2:6" x14ac:dyDescent="0.2">
      <c r="B84" s="2">
        <f t="shared" si="7"/>
        <v>7.599999999999989</v>
      </c>
      <c r="C84">
        <f>1/(A_2+B_2*LN(B84*1000)+C_2*(LN(B84*1000))^3)</f>
        <v>288.77695387098305</v>
      </c>
      <c r="D84">
        <f t="shared" si="8"/>
        <v>15.626953870983073</v>
      </c>
      <c r="E84">
        <f>1/(A_3+B_3*LN(B84*1000)+C_3*(LN(B84*1000))^3)</f>
        <v>288.26118770121099</v>
      </c>
      <c r="F84">
        <f t="shared" si="9"/>
        <v>15.111187701211009</v>
      </c>
    </row>
    <row r="85" spans="2:6" x14ac:dyDescent="0.2">
      <c r="B85" s="2">
        <f t="shared" si="7"/>
        <v>7.6999999999999886</v>
      </c>
      <c r="C85">
        <f>1/(A_2+B_2*LN(B85*1000)+C_2*(LN(B85*1000))^3)</f>
        <v>288.46021420543264</v>
      </c>
      <c r="D85">
        <f t="shared" si="8"/>
        <v>15.310214205432658</v>
      </c>
      <c r="E85">
        <f>1/(A_3+B_3*LN(B85*1000)+C_3*(LN(B85*1000))^3)</f>
        <v>287.94264742933979</v>
      </c>
      <c r="F85">
        <f t="shared" si="9"/>
        <v>14.792647429339809</v>
      </c>
    </row>
    <row r="86" spans="2:6" x14ac:dyDescent="0.2">
      <c r="B86" s="2">
        <f t="shared" si="7"/>
        <v>7.7999999999999883</v>
      </c>
      <c r="C86">
        <f>1/(A_2+B_2*LN(B86*1000)+C_2*(LN(B86*1000))^3)</f>
        <v>288.14821263728879</v>
      </c>
      <c r="D86">
        <f t="shared" si="8"/>
        <v>14.998212637288816</v>
      </c>
      <c r="E86">
        <f>1/(A_3+B_3*LN(B86*1000)+C_3*(LN(B86*1000))^3)</f>
        <v>287.62883853214061</v>
      </c>
      <c r="F86">
        <f t="shared" si="9"/>
        <v>14.478838532140628</v>
      </c>
    </row>
    <row r="87" spans="2:6" x14ac:dyDescent="0.2">
      <c r="B87" s="2">
        <f t="shared" ref="B87:B106" si="10">IF(ISNUMBER(B86), B86+0.1,0.4)</f>
        <v>7.8999999999999879</v>
      </c>
      <c r="C87">
        <f>1/(A_2+B_2*LN(B87*1000)+C_2*(LN(B87*1000))^3)</f>
        <v>287.84081820038028</v>
      </c>
      <c r="D87">
        <f t="shared" ref="D87:D106" si="11">CONVERT(C87,"K","C")</f>
        <v>14.690818200380306</v>
      </c>
      <c r="E87">
        <f>1/(A_3+B_3*LN(B87*1000)+C_3*(LN(B87*1000))^3)</f>
        <v>287.31963074389199</v>
      </c>
      <c r="F87">
        <f t="shared" si="9"/>
        <v>14.169630743892014</v>
      </c>
    </row>
    <row r="88" spans="2:6" x14ac:dyDescent="0.2">
      <c r="B88" s="2">
        <f t="shared" si="10"/>
        <v>7.9999999999999876</v>
      </c>
      <c r="C88">
        <f>1/(A_2+B_2*LN(B88*1000)+C_2*(LN(B88*1000))^3)</f>
        <v>287.53790516004165</v>
      </c>
      <c r="D88">
        <f t="shared" si="11"/>
        <v>14.387905160041669</v>
      </c>
      <c r="E88">
        <f>1/(A_3+B_3*LN(B88*1000)+C_3*(LN(B88*1000))^3)</f>
        <v>287.01489898807165</v>
      </c>
      <c r="F88">
        <f t="shared" si="9"/>
        <v>13.864898988071673</v>
      </c>
    </row>
    <row r="89" spans="2:6" x14ac:dyDescent="0.2">
      <c r="B89" s="2">
        <f t="shared" si="10"/>
        <v>8.0999999999999872</v>
      </c>
      <c r="C89">
        <f>1/(A_2+B_2*LN(B89*1000)+C_2*(LN(B89*1000))^3)</f>
        <v>287.2393527414888</v>
      </c>
      <c r="D89">
        <f t="shared" si="11"/>
        <v>14.089352741488824</v>
      </c>
      <c r="E89">
        <f>1/(A_3+B_3*LN(B89*1000)+C_3*(LN(B89*1000))^3)</f>
        <v>286.71452310850162</v>
      </c>
      <c r="F89">
        <f t="shared" si="9"/>
        <v>13.564523108501646</v>
      </c>
    </row>
    <row r="90" spans="2:6" x14ac:dyDescent="0.2">
      <c r="B90" s="2">
        <f t="shared" si="10"/>
        <v>8.1999999999999869</v>
      </c>
      <c r="C90">
        <f>1/(A_2+B_2*LN(B90*1000)+C_2*(LN(B90*1000))^3)</f>
        <v>286.94504487546754</v>
      </c>
      <c r="D90">
        <f t="shared" si="11"/>
        <v>13.795044875467568</v>
      </c>
      <c r="E90">
        <f>1/(A_3+B_3*LN(B90*1000)+C_3*(LN(B90*1000))^3)</f>
        <v>286.41838761756043</v>
      </c>
      <c r="F90">
        <f t="shared" si="9"/>
        <v>13.26838761756045</v>
      </c>
    </row>
    <row r="91" spans="2:6" x14ac:dyDescent="0.2">
      <c r="B91" s="2">
        <f t="shared" si="10"/>
        <v>8.2999999999999865</v>
      </c>
      <c r="C91">
        <f>1/(A_2+B_2*LN(B91*1000)+C_2*(LN(B91*1000))^3)</f>
        <v>286.65486995987942</v>
      </c>
      <c r="D91">
        <f t="shared" si="11"/>
        <v>13.504869959879443</v>
      </c>
      <c r="E91">
        <f>1/(A_3+B_3*LN(B91*1000)+C_3*(LN(B91*1000))^3)</f>
        <v>286.12638146018389</v>
      </c>
      <c r="F91">
        <f t="shared" si="9"/>
        <v>12.976381460183916</v>
      </c>
    </row>
    <row r="92" spans="2:6" x14ac:dyDescent="0.2">
      <c r="B92" s="2">
        <f t="shared" si="10"/>
        <v>8.3999999999999861</v>
      </c>
      <c r="C92">
        <f>1/(A_2+B_2*LN(B92*1000)+C_2*(LN(B92*1000))^3)</f>
        <v>286.368720636202</v>
      </c>
      <c r="D92">
        <f t="shared" si="11"/>
        <v>13.218720636202022</v>
      </c>
      <c r="E92">
        <f>1/(A_3+B_3*LN(B92*1000)+C_3*(LN(B92*1000))^3)</f>
        <v>285.83839779248802</v>
      </c>
      <c r="F92">
        <f t="shared" si="9"/>
        <v>12.688397792488047</v>
      </c>
    </row>
    <row r="93" spans="2:6" x14ac:dyDescent="0.2">
      <c r="B93" s="2">
        <f t="shared" si="10"/>
        <v>8.4999999999999858</v>
      </c>
      <c r="C93">
        <f>1/(A_2+B_2*LN(B93*1000)+C_2*(LN(B93*1000))^3)</f>
        <v>286.08649357962048</v>
      </c>
      <c r="D93">
        <f t="shared" si="11"/>
        <v>12.936493579620503</v>
      </c>
      <c r="E93">
        <f>1/(A_3+B_3*LN(B93*1000)+C_3*(LN(B93*1000))^3)</f>
        <v>285.55433377394422</v>
      </c>
      <c r="F93">
        <f t="shared" si="9"/>
        <v>12.404333773944245</v>
      </c>
    </row>
    <row r="94" spans="2:6" x14ac:dyDescent="0.2">
      <c r="B94" s="2">
        <f t="shared" si="10"/>
        <v>8.5999999999999854</v>
      </c>
      <c r="C94">
        <f>1/(A_2+B_2*LN(B94*1000)+C_2*(LN(B94*1000))^3)</f>
        <v>285.80808930187862</v>
      </c>
      <c r="D94">
        <f t="shared" si="11"/>
        <v>12.658089301878647</v>
      </c>
      <c r="E94">
        <f>1/(A_3+B_3*LN(B94*1000)+C_3*(LN(B94*1000))^3)</f>
        <v>285.27409037212857</v>
      </c>
      <c r="F94">
        <f t="shared" si="9"/>
        <v>12.124090372128592</v>
      </c>
    </row>
    <row r="95" spans="2:6" x14ac:dyDescent="0.2">
      <c r="B95" s="2">
        <f t="shared" si="10"/>
        <v>8.6999999999999851</v>
      </c>
      <c r="C95">
        <f>1/(A_2+B_2*LN(B95*1000)+C_2*(LN(B95*1000))^3)</f>
        <v>285.5334119659405</v>
      </c>
      <c r="D95">
        <f t="shared" si="11"/>
        <v>12.383411965940525</v>
      </c>
      <c r="E95">
        <f>1/(A_3+B_3*LN(B95*1000)+C_3*(LN(B95*1000))^3)</f>
        <v>284.99757217914731</v>
      </c>
      <c r="F95">
        <f t="shared" si="9"/>
        <v>11.847572179147335</v>
      </c>
    </row>
    <row r="96" spans="2:6" x14ac:dyDescent="0.2">
      <c r="B96" s="2">
        <f t="shared" si="10"/>
        <v>8.7999999999999847</v>
      </c>
      <c r="C96">
        <f>1/(A_2+B_2*LN(B96*1000)+C_2*(LN(B96*1000))^3)</f>
        <v>285.26236921162717</v>
      </c>
      <c r="D96">
        <f t="shared" si="11"/>
        <v>12.112369211627197</v>
      </c>
      <c r="E96">
        <f>1/(A_3+B_3*LN(B96*1000)+C_3*(LN(B96*1000))^3)</f>
        <v>284.72468723891501</v>
      </c>
      <c r="F96">
        <f t="shared" si="9"/>
        <v>11.574687238915033</v>
      </c>
    </row>
    <row r="97" spans="2:6" x14ac:dyDescent="0.2">
      <c r="B97" s="2">
        <f t="shared" si="10"/>
        <v>8.8999999999999844</v>
      </c>
      <c r="C97">
        <f>1/(A_2+B_2*LN(B97*1000)+C_2*(LN(B97*1000))^3)</f>
        <v>284.99487199146279</v>
      </c>
      <c r="D97">
        <f t="shared" si="11"/>
        <v>11.84487199146281</v>
      </c>
      <c r="E97">
        <f>1/(A_3+B_3*LN(B97*1000)+C_3*(LN(B97*1000))^3)</f>
        <v>284.45534688452761</v>
      </c>
      <c r="F97">
        <f t="shared" si="9"/>
        <v>11.305346884527637</v>
      </c>
    </row>
    <row r="98" spans="2:6" x14ac:dyDescent="0.2">
      <c r="B98" s="2">
        <f t="shared" si="10"/>
        <v>8.999999999999984</v>
      </c>
      <c r="C98">
        <f>1/(A_2+B_2*LN(B98*1000)+C_2*(LN(B98*1000))^3)</f>
        <v>284.7308344160229</v>
      </c>
      <c r="D98">
        <f t="shared" si="11"/>
        <v>11.580834416022924</v>
      </c>
      <c r="E98">
        <f>1/(A_3+B_3*LN(B98*1000)+C_3*(LN(B98*1000))^3)</f>
        <v>284.18946558503353</v>
      </c>
      <c r="F98">
        <f t="shared" si="9"/>
        <v>11.039465585033554</v>
      </c>
    </row>
    <row r="99" spans="2:6" x14ac:dyDescent="0.2">
      <c r="B99" s="2">
        <f t="shared" si="10"/>
        <v>9.0999999999999837</v>
      </c>
      <c r="C99">
        <f>1/(A_2+B_2*LN(B99*1000)+C_2*(LN(B99*1000))^3)</f>
        <v>284.47017360813766</v>
      </c>
      <c r="D99">
        <f t="shared" si="11"/>
        <v>11.320173608137679</v>
      </c>
      <c r="E99">
        <f>1/(A_3+B_3*LN(B99*1000)+C_3*(LN(B99*1000))^3)</f>
        <v>283.92696080096312</v>
      </c>
      <c r="F99">
        <f t="shared" si="9"/>
        <v>10.776960800963138</v>
      </c>
    </row>
    <row r="100" spans="2:6" x14ac:dyDescent="0.2">
      <c r="B100" s="2">
        <f t="shared" si="10"/>
        <v>9.1999999999999833</v>
      </c>
      <c r="C100">
        <f>1/(A_2+B_2*LN(B100*1000)+C_2*(LN(B100*1000))^3)</f>
        <v>284.21280956535014</v>
      </c>
      <c r="D100">
        <f t="shared" si="11"/>
        <v>11.062809565350165</v>
      </c>
      <c r="E100">
        <f>1/(A_3+B_3*LN(B100*1000)+C_3*(LN(B100*1000))^3)</f>
        <v>283.66775284802372</v>
      </c>
      <c r="F100">
        <f t="shared" si="9"/>
        <v>10.517752848023747</v>
      </c>
    </row>
    <row r="101" spans="2:6" x14ac:dyDescent="0.2">
      <c r="B101" s="2">
        <f t="shared" si="10"/>
        <v>9.2999999999999829</v>
      </c>
      <c r="C101">
        <f>1/(A_2+B_2*LN(B101*1000)+C_2*(LN(B101*1000))^3)</f>
        <v>283.95866503007869</v>
      </c>
      <c r="D101">
        <f t="shared" si="11"/>
        <v>10.808665030078714</v>
      </c>
      <c r="E101">
        <f>1/(A_3+B_3*LN(B101*1000)+C_3*(LN(B101*1000))^3)</f>
        <v>283.41176476841645</v>
      </c>
      <c r="F101">
        <f t="shared" si="9"/>
        <v>10.261764768416469</v>
      </c>
    </row>
    <row r="102" spans="2:6" x14ac:dyDescent="0.2">
      <c r="B102" s="2">
        <f t="shared" si="10"/>
        <v>9.3999999999999826</v>
      </c>
      <c r="C102">
        <f>1/(A_2+B_2*LN(B102*1000)+C_2*(LN(B102*1000))^3)</f>
        <v>283.707665366973</v>
      </c>
      <c r="D102">
        <f t="shared" si="11"/>
        <v>10.557665366973026</v>
      </c>
      <c r="E102">
        <f>1/(A_3+B_3*LN(B102*1000)+C_3*(LN(B102*1000))^3)</f>
        <v>283.1589222092706</v>
      </c>
      <c r="F102">
        <f t="shared" si="9"/>
        <v>10.008922209270622</v>
      </c>
    </row>
    <row r="103" spans="2:6" x14ac:dyDescent="0.2">
      <c r="B103" s="2">
        <f t="shared" si="10"/>
        <v>9.4999999999999822</v>
      </c>
      <c r="C103">
        <f>1/(A_2+B_2*LN(B103*1000)+C_2*(LN(B103*1000))^3)</f>
        <v>283.45973844699421</v>
      </c>
      <c r="D103">
        <f t="shared" si="11"/>
        <v>10.309738446994231</v>
      </c>
      <c r="E103">
        <f>1/(A_3+B_3*LN(B103*1000)+C_3*(LN(B103*1000))^3)</f>
        <v>282.90915330773157</v>
      </c>
      <c r="F103">
        <f t="shared" si="9"/>
        <v>9.7591533077315944</v>
      </c>
    </row>
    <row r="104" spans="2:6" x14ac:dyDescent="0.2">
      <c r="B104" s="2">
        <f t="shared" si="10"/>
        <v>9.5999999999999819</v>
      </c>
      <c r="C104">
        <f>1/(A_2+B_2*LN(B104*1000)+C_2*(LN(B104*1000))^3)</f>
        <v>283.2148145377833</v>
      </c>
      <c r="D104">
        <f t="shared" si="11"/>
        <v>10.06481453778332</v>
      </c>
      <c r="E104">
        <f>1/(A_3+B_3*LN(B104*1000)+C_3*(LN(B104*1000))^3)</f>
        <v>282.66238858227086</v>
      </c>
      <c r="F104">
        <f t="shared" si="9"/>
        <v>9.5123885822708871</v>
      </c>
    </row>
    <row r="105" spans="2:6" x14ac:dyDescent="0.2">
      <c r="B105" s="2">
        <f t="shared" si="10"/>
        <v>9.6999999999999815</v>
      </c>
      <c r="C105">
        <f>1/(A_2+B_2*LN(B105*1000)+C_2*(LN(B105*1000))^3)</f>
        <v>282.97282619991432</v>
      </c>
      <c r="D105">
        <f t="shared" si="11"/>
        <v>9.8228261999143456</v>
      </c>
      <c r="E105">
        <f>1/(A_3+B_3*LN(B105*1000)+C_3*(LN(B105*1000))^3)</f>
        <v>282.41856082982173</v>
      </c>
      <c r="F105">
        <f t="shared" si="9"/>
        <v>9.2685608298217517</v>
      </c>
    </row>
    <row r="106" spans="2:6" x14ac:dyDescent="0.2">
      <c r="B106" s="2">
        <f t="shared" si="10"/>
        <v>9.7999999999999812</v>
      </c>
      <c r="C106">
        <f>1/(A_2+B_2*LN(B106*1000)+C_2*(LN(B106*1000))^3)</f>
        <v>282.73370818866044</v>
      </c>
      <c r="D106">
        <f t="shared" si="11"/>
        <v>9.5837081886604665</v>
      </c>
      <c r="E106">
        <f>1/(A_3+B_3*LN(B106*1000)+C_3*(LN(B106*1000))^3)</f>
        <v>282.17760502836978</v>
      </c>
      <c r="F106">
        <f t="shared" si="9"/>
        <v>9.0276050283698055</v>
      </c>
    </row>
    <row r="107" spans="2:6" x14ac:dyDescent="0.2">
      <c r="B107" s="2">
        <f t="shared" ref="B107:B126" si="12">IF(ISNUMBER(B106), B106+0.1,0.4)</f>
        <v>9.8999999999999808</v>
      </c>
      <c r="C107">
        <f>1/(A_2+B_2*LN(B107*1000)+C_2*(LN(B107*1000))^3)</f>
        <v>282.49739736092528</v>
      </c>
      <c r="D107">
        <f t="shared" ref="D107:D126" si="13">CONVERT(C107,"K","C")</f>
        <v>9.3473973609252994</v>
      </c>
      <c r="E107">
        <f>1/(A_3+B_3*LN(B107*1000)+C_3*(LN(B107*1000))^3)</f>
        <v>281.93945824465851</v>
      </c>
      <c r="F107">
        <f t="shared" si="9"/>
        <v>8.7894582446585332</v>
      </c>
    </row>
    <row r="108" spans="2:6" x14ac:dyDescent="0.2">
      <c r="B108" s="2">
        <f t="shared" si="12"/>
        <v>9.9999999999999805</v>
      </c>
      <c r="C108">
        <f>1/(A_2+B_2*LN(B108*1000)+C_2*(LN(B108*1000))^3)</f>
        <v>282.26383258702037</v>
      </c>
      <c r="D108">
        <f t="shared" si="13"/>
        <v>9.1138325870203971</v>
      </c>
      <c r="E108">
        <f>1/(A_3+B_3*LN(B108*1000)+C_3*(LN(B108*1000))^3)</f>
        <v>281.7040595466903</v>
      </c>
      <c r="F108">
        <f t="shared" ref="F108:F139" si="14">CONVERT(E108,"K","C")</f>
        <v>8.5540595466903255</v>
      </c>
    </row>
    <row r="109" spans="2:6" x14ac:dyDescent="0.2">
      <c r="B109" s="2">
        <f t="shared" si="12"/>
        <v>10.09999999999998</v>
      </c>
      <c r="C109">
        <f>1/(A_2+B_2*LN(B109*1000)+C_2*(LN(B109*1000))^3)</f>
        <v>282.03295466698887</v>
      </c>
      <c r="D109">
        <f t="shared" si="13"/>
        <v>8.8829546669888941</v>
      </c>
      <c r="E109">
        <f>1/(A_3+B_3*LN(B109*1000)+C_3*(LN(B109*1000))^3)</f>
        <v>281.47134992073074</v>
      </c>
      <c r="F109">
        <f t="shared" si="14"/>
        <v>8.3213499207307677</v>
      </c>
    </row>
    <row r="110" spans="2:6" x14ac:dyDescent="0.2">
      <c r="B110" s="2">
        <f t="shared" si="12"/>
        <v>10.19999999999998</v>
      </c>
      <c r="C110">
        <f>1/(A_2+B_2*LN(B110*1000)+C_2*(LN(B110*1000))^3)</f>
        <v>281.8047062512</v>
      </c>
      <c r="D110">
        <f t="shared" si="13"/>
        <v>8.6547062512000252</v>
      </c>
      <c r="E110">
        <f>1/(A_3+B_3*LN(B110*1000)+C_3*(LN(B110*1000))^3)</f>
        <v>281.24127219254007</v>
      </c>
      <c r="F110">
        <f t="shared" si="14"/>
        <v>8.0912721925400888</v>
      </c>
    </row>
    <row r="111" spans="2:6" x14ac:dyDescent="0.2">
      <c r="B111" s="2">
        <f t="shared" si="12"/>
        <v>10.299999999999979</v>
      </c>
      <c r="C111">
        <f>1/(A_2+B_2*LN(B111*1000)+C_2*(LN(B111*1000))^3)</f>
        <v>281.57903176495569</v>
      </c>
      <c r="D111">
        <f t="shared" si="13"/>
        <v>8.4290317649557096</v>
      </c>
      <c r="E111">
        <f>1/(A_3+B_3*LN(B111*1000)+C_3*(LN(B111*1000))^3)</f>
        <v>281.01377095257857</v>
      </c>
      <c r="F111">
        <f t="shared" si="14"/>
        <v>7.8637709525785908</v>
      </c>
    </row>
    <row r="112" spans="2:6" x14ac:dyDescent="0.2">
      <c r="B112" s="2">
        <f t="shared" si="12"/>
        <v>10.399999999999979</v>
      </c>
      <c r="C112">
        <f>1/(A_2+B_2*LN(B112*1000)+C_2*(LN(B112*1000))^3)</f>
        <v>281.35587733687055</v>
      </c>
      <c r="D112">
        <f t="shared" si="13"/>
        <v>8.2058773368705715</v>
      </c>
      <c r="E112">
        <f>1/(A_3+B_3*LN(B112*1000)+C_3*(LN(B112*1000))^3)</f>
        <v>280.78879248494889</v>
      </c>
      <c r="F112">
        <f t="shared" si="14"/>
        <v>7.6387924849489082</v>
      </c>
    </row>
    <row r="113" spans="2:6" x14ac:dyDescent="0.2">
      <c r="B113" s="2">
        <f t="shared" si="12"/>
        <v>10.499999999999979</v>
      </c>
      <c r="C113">
        <f>1/(A_2+B_2*LN(B113*1000)+C_2*(LN(B113*1000))^3)</f>
        <v>281.1351907308009</v>
      </c>
      <c r="D113">
        <f t="shared" si="13"/>
        <v>7.9851907308009231</v>
      </c>
      <c r="E113">
        <f>1/(A_3+B_3*LN(B113*1000)+C_3*(LN(B113*1000))^3)</f>
        <v>280.56628469985338</v>
      </c>
      <c r="F113">
        <f t="shared" si="14"/>
        <v>7.4162846998534064</v>
      </c>
    </row>
    <row r="114" spans="2:6" x14ac:dyDescent="0.2">
      <c r="B114" s="2">
        <f t="shared" si="12"/>
        <v>10.599999999999978</v>
      </c>
      <c r="C114">
        <f>1/(A_2+B_2*LN(B114*1000)+C_2*(LN(B114*1000))^3)</f>
        <v>280.91692128111623</v>
      </c>
      <c r="D114">
        <f t="shared" si="13"/>
        <v>7.7669212811162538</v>
      </c>
      <c r="E114">
        <f>1/(A_3+B_3*LN(B114*1000)+C_3*(LN(B114*1000))^3)</f>
        <v>280.34619706936206</v>
      </c>
      <c r="F114">
        <f t="shared" si="14"/>
        <v>7.1961970693620856</v>
      </c>
    </row>
    <row r="115" spans="2:6" x14ac:dyDescent="0.2">
      <c r="B115" s="2">
        <f t="shared" si="12"/>
        <v>10.699999999999978</v>
      </c>
      <c r="C115">
        <f>1/(A_2+B_2*LN(B115*1000)+C_2*(LN(B115*1000))^3)</f>
        <v>280.70101983111812</v>
      </c>
      <c r="D115">
        <f t="shared" si="13"/>
        <v>7.5510198311181398</v>
      </c>
      <c r="E115">
        <f>1/(A_3+B_3*LN(B115*1000)+C_3*(LN(B115*1000))^3)</f>
        <v>280.12848056629923</v>
      </c>
      <c r="F115">
        <f t="shared" si="14"/>
        <v>6.978480566299254</v>
      </c>
    </row>
    <row r="116" spans="2:6" x14ac:dyDescent="0.2">
      <c r="B116" s="2">
        <f t="shared" si="12"/>
        <v>10.799999999999978</v>
      </c>
      <c r="C116">
        <f>1/(A_2+B_2*LN(B116*1000)+C_2*(LN(B116*1000))^3)</f>
        <v>280.48743867442602</v>
      </c>
      <c r="D116">
        <f t="shared" si="13"/>
        <v>7.3374386744260391</v>
      </c>
      <c r="E116">
        <f>1/(A_3+B_3*LN(B116*1000)+C_3*(LN(B116*1000))^3)</f>
        <v>279.9130876060683</v>
      </c>
      <c r="F116">
        <f t="shared" si="14"/>
        <v>6.7630876060683249</v>
      </c>
    </row>
    <row r="117" spans="2:6" x14ac:dyDescent="0.2">
      <c r="B117" s="2">
        <f t="shared" si="12"/>
        <v>10.899999999999977</v>
      </c>
      <c r="C117">
        <f>1/(A_2+B_2*LN(B117*1000)+C_2*(LN(B117*1000))^3)</f>
        <v>280.27613149916027</v>
      </c>
      <c r="D117">
        <f t="shared" si="13"/>
        <v>7.1261314991602944</v>
      </c>
      <c r="E117">
        <f>1/(A_3+B_3*LN(B117*1000)+C_3*(LN(B117*1000))^3)</f>
        <v>279.69997199124947</v>
      </c>
      <c r="F117">
        <f t="shared" si="14"/>
        <v>6.5499719912494925</v>
      </c>
    </row>
    <row r="118" spans="2:6" x14ac:dyDescent="0.2">
      <c r="B118" s="2">
        <f t="shared" si="12"/>
        <v>10.999999999999977</v>
      </c>
      <c r="C118">
        <f>1/(A_2+B_2*LN(B118*1000)+C_2*(LN(B118*1000))^3)</f>
        <v>280.06705333476617</v>
      </c>
      <c r="D118">
        <f t="shared" si="13"/>
        <v>6.9170533347661944</v>
      </c>
      <c r="E118">
        <f>1/(A_3+B_3*LN(B118*1000)+C_3*(LN(B118*1000))^3)</f>
        <v>279.48908885881281</v>
      </c>
      <c r="F118">
        <f t="shared" si="14"/>
        <v>6.3390888588128291</v>
      </c>
    </row>
    <row r="119" spans="2:6" x14ac:dyDescent="0.2">
      <c r="B119" s="2">
        <f t="shared" si="12"/>
        <v>11.099999999999977</v>
      </c>
      <c r="C119">
        <f>1/(A_2+B_2*LN(B119*1000)+C_2*(LN(B119*1000))^3)</f>
        <v>279.86016050132849</v>
      </c>
      <c r="D119">
        <f t="shared" si="13"/>
        <v>6.7101605013285166</v>
      </c>
      <c r="E119">
        <f>1/(A_3+B_3*LN(B119*1000)+C_3*(LN(B119*1000))^3)</f>
        <v>279.28039462980126</v>
      </c>
      <c r="F119">
        <f t="shared" si="14"/>
        <v>6.1303946298012875</v>
      </c>
    </row>
    <row r="120" spans="2:6" x14ac:dyDescent="0.2">
      <c r="B120" s="2">
        <f t="shared" si="12"/>
        <v>11.199999999999976</v>
      </c>
      <c r="C120">
        <f>1/(A_2+B_2*LN(B120*1000)+C_2*(LN(B120*1000))^3)</f>
        <v>279.65541056124158</v>
      </c>
      <c r="D120">
        <f t="shared" si="13"/>
        <v>6.5054105612416038</v>
      </c>
      <c r="E120">
        <f>1/(A_3+B_3*LN(B120*1000)+C_3*(LN(B120*1000))^3)</f>
        <v>279.07384696134596</v>
      </c>
      <c r="F120">
        <f t="shared" si="14"/>
        <v>5.923846961345987</v>
      </c>
    </row>
    <row r="121" spans="2:6" x14ac:dyDescent="0.2">
      <c r="B121" s="2">
        <f t="shared" si="12"/>
        <v>11.299999999999976</v>
      </c>
      <c r="C121">
        <f>1/(A_2+B_2*LN(B121*1000)+C_2*(LN(B121*1000))^3)</f>
        <v>279.45276227310285</v>
      </c>
      <c r="D121">
        <f t="shared" si="13"/>
        <v>6.3027622731028714</v>
      </c>
      <c r="E121">
        <f>1/(A_3+B_3*LN(B121*1000)+C_3*(LN(B121*1000))^3)</f>
        <v>278.86940470088734</v>
      </c>
      <c r="F121">
        <f t="shared" si="14"/>
        <v>5.7194047008873667</v>
      </c>
    </row>
    <row r="122" spans="2:6" x14ac:dyDescent="0.2">
      <c r="B122" s="2">
        <f t="shared" si="12"/>
        <v>11.399999999999975</v>
      </c>
      <c r="C122">
        <f>1/(A_2+B_2*LN(B122*1000)+C_2*(LN(B122*1000))^3)</f>
        <v>279.25217554771092</v>
      </c>
      <c r="D122">
        <f t="shared" si="13"/>
        <v>6.1021755477109423</v>
      </c>
      <c r="E122">
        <f>1/(A_3+B_3*LN(B122*1000)+C_3*(LN(B122*1000))^3)</f>
        <v>278.66702784248076</v>
      </c>
      <c r="F122">
        <f t="shared" si="14"/>
        <v>5.5170278424807861</v>
      </c>
    </row>
    <row r="123" spans="2:6" x14ac:dyDescent="0.2">
      <c r="B123" s="2">
        <f t="shared" si="12"/>
        <v>11.499999999999975</v>
      </c>
      <c r="C123">
        <f>1/(A_2+B_2*LN(B123*1000)+C_2*(LN(B123*1000))^3)</f>
        <v>279.05361140605271</v>
      </c>
      <c r="D123">
        <f t="shared" si="13"/>
        <v>5.9036114060527325</v>
      </c>
      <c r="E123">
        <f>1/(A_3+B_3*LN(B123*1000)+C_3*(LN(B123*1000))^3)</f>
        <v>278.4666774850748</v>
      </c>
      <c r="F123">
        <f t="shared" si="14"/>
        <v>5.3166774850748197</v>
      </c>
    </row>
    <row r="124" spans="2:6" x14ac:dyDescent="0.2">
      <c r="B124" s="2">
        <f t="shared" si="12"/>
        <v>11.599999999999975</v>
      </c>
      <c r="C124">
        <f>1/(A_2+B_2*LN(B124*1000)+C_2*(LN(B124*1000))^3)</f>
        <v>278.85703193917465</v>
      </c>
      <c r="D124">
        <f t="shared" si="13"/>
        <v>5.7070319391746693</v>
      </c>
      <c r="E124">
        <f>1/(A_3+B_3*LN(B124*1000)+C_3*(LN(B124*1000))^3)</f>
        <v>278.26831579265706</v>
      </c>
      <c r="F124">
        <f t="shared" si="14"/>
        <v>5.1183157926570857</v>
      </c>
    </row>
    <row r="125" spans="2:6" x14ac:dyDescent="0.2">
      <c r="B125" s="2">
        <f t="shared" si="12"/>
        <v>11.699999999999974</v>
      </c>
      <c r="C125">
        <f>1/(A_2+B_2*LN(B125*1000)+C_2*(LN(B125*1000))^3)</f>
        <v>278.66240026983729</v>
      </c>
      <c r="D125">
        <f t="shared" si="13"/>
        <v>5.5124002698373147</v>
      </c>
      <c r="E125">
        <f>1/(A_3+B_3*LN(B125*1000)+C_3*(LN(B125*1000))^3)</f>
        <v>278.07190595616822</v>
      </c>
      <c r="F125">
        <f t="shared" si="14"/>
        <v>4.9219059561682457</v>
      </c>
    </row>
    <row r="126" spans="2:6" x14ac:dyDescent="0.2">
      <c r="B126" s="2">
        <f t="shared" si="12"/>
        <v>11.799999999999974</v>
      </c>
      <c r="C126">
        <f>1/(A_2+B_2*LN(B126*1000)+C_2*(LN(B126*1000))^3)</f>
        <v>278.46968051585947</v>
      </c>
      <c r="D126">
        <f t="shared" si="13"/>
        <v>5.3196805158594884</v>
      </c>
      <c r="E126">
        <f>1/(A_3+B_3*LN(B126*1000)+C_3*(LN(B126*1000))^3)</f>
        <v>277.87741215709121</v>
      </c>
      <c r="F126">
        <f t="shared" si="14"/>
        <v>4.7274121570912371</v>
      </c>
    </row>
    <row r="127" spans="2:6" x14ac:dyDescent="0.2">
      <c r="B127" s="2">
        <f t="shared" ref="B127:B157" si="15">IF(ISNUMBER(B126), B126+0.1,0.4)</f>
        <v>11.899999999999974</v>
      </c>
      <c r="C127">
        <f>1/(A_2+B_2*LN(B127*1000)+C_2*(LN(B127*1000))^3)</f>
        <v>278.27883775506444</v>
      </c>
      <c r="D127">
        <f t="shared" ref="D127:D157" si="16">CONVERT(C127,"K","C")</f>
        <v>5.1288377550644668</v>
      </c>
      <c r="E127">
        <f>1/(A_3+B_3*LN(B127*1000)+C_3*(LN(B127*1000))^3)</f>
        <v>277.68479953262931</v>
      </c>
      <c r="F127">
        <f t="shared" si="14"/>
        <v>4.5347995326293358</v>
      </c>
    </row>
    <row r="128" spans="2:6" x14ac:dyDescent="0.2">
      <c r="B128" s="2">
        <f t="shared" si="15"/>
        <v>11.999999999999973</v>
      </c>
      <c r="C128">
        <f>1/(A_2+B_2*LN(B128*1000)+C_2*(LN(B128*1000))^3)</f>
        <v>278.08983799174467</v>
      </c>
      <c r="D128">
        <f t="shared" si="16"/>
        <v>4.939837991744696</v>
      </c>
      <c r="E128">
        <f>1/(A_3+B_3*LN(B128*1000)+C_3*(LN(B128*1000))^3)</f>
        <v>277.49403414238958</v>
      </c>
      <c r="F128">
        <f t="shared" si="14"/>
        <v>4.3440341423896029</v>
      </c>
    </row>
    <row r="129" spans="2:6" x14ac:dyDescent="0.2">
      <c r="B129" s="2">
        <f t="shared" si="15"/>
        <v>12.099999999999973</v>
      </c>
      <c r="C129">
        <f>1/(A_2+B_2*LN(B129*1000)+C_2*(LN(B129*1000))^3)</f>
        <v>277.90264812456707</v>
      </c>
      <c r="D129">
        <f t="shared" si="16"/>
        <v>4.752648124567088</v>
      </c>
      <c r="E129">
        <f>1/(A_3+B_3*LN(B129*1000)+C_3*(LN(B129*1000))^3)</f>
        <v>277.30508293649609</v>
      </c>
      <c r="F129">
        <f t="shared" si="14"/>
        <v>4.1550829364961146</v>
      </c>
    </row>
    <row r="130" spans="2:6" x14ac:dyDescent="0.2">
      <c r="B130" s="2">
        <f t="shared" si="15"/>
        <v>12.199999999999973</v>
      </c>
      <c r="C130">
        <f>1/(A_2+B_2*LN(B130*1000)+C_2*(LN(B130*1000))^3)</f>
        <v>277.71723591584657</v>
      </c>
      <c r="D130">
        <f t="shared" si="16"/>
        <v>4.5672359158465952</v>
      </c>
      <c r="E130">
        <f>1/(A_3+B_3*LN(B130*1000)+C_3*(LN(B130*1000))^3)</f>
        <v>277.117913725059</v>
      </c>
      <c r="F130">
        <f t="shared" si="14"/>
        <v>3.9679137250590202</v>
      </c>
    </row>
    <row r="131" spans="2:6" x14ac:dyDescent="0.2">
      <c r="B131" s="2">
        <f t="shared" si="15"/>
        <v>12.299999999999972</v>
      </c>
      <c r="C131">
        <f>1/(A_2+B_2*LN(B131*1000)+C_2*(LN(B131*1000))^3)</f>
        <v>277.53356996211824</v>
      </c>
      <c r="D131">
        <f t="shared" si="16"/>
        <v>4.3835699621182584</v>
      </c>
      <c r="E131">
        <f>1/(A_3+B_3*LN(B131*1000)+C_3*(LN(B131*1000))^3)</f>
        <v>276.93249514893245</v>
      </c>
      <c r="F131">
        <f t="shared" si="14"/>
        <v>3.782495148932469</v>
      </c>
    </row>
    <row r="132" spans="2:6" x14ac:dyDescent="0.2">
      <c r="B132" s="2">
        <f t="shared" si="15"/>
        <v>12.399999999999972</v>
      </c>
      <c r="C132">
        <f>1/(A_2+B_2*LN(B132*1000)+C_2*(LN(B132*1000))^3)</f>
        <v>277.351619665942</v>
      </c>
      <c r="D132">
        <f t="shared" si="16"/>
        <v>4.2016196659420189</v>
      </c>
      <c r="E132">
        <f>1/(A_3+B_3*LN(B132*1000)+C_3*(LN(B132*1000))^3)</f>
        <v>276.74879665169544</v>
      </c>
      <c r="F132">
        <f t="shared" si="14"/>
        <v>3.5987966516954657</v>
      </c>
    </row>
    <row r="133" spans="2:6" x14ac:dyDescent="0.2">
      <c r="B133" s="2">
        <f t="shared" si="15"/>
        <v>12.499999999999972</v>
      </c>
      <c r="C133">
        <f>1/(A_2+B_2*LN(B133*1000)+C_2*(LN(B133*1000))^3)</f>
        <v>277.17135520888127</v>
      </c>
      <c r="D133">
        <f t="shared" si="16"/>
        <v>4.0213552088812889</v>
      </c>
      <c r="E133">
        <f>1/(A_3+B_3*LN(B133*1000)+C_3*(LN(B133*1000))^3)</f>
        <v>276.56678845279646</v>
      </c>
      <c r="F133">
        <f t="shared" si="14"/>
        <v>3.4167884527964816</v>
      </c>
    </row>
    <row r="134" spans="2:6" x14ac:dyDescent="0.2">
      <c r="B134" s="2">
        <f t="shared" si="15"/>
        <v>12.599999999999971</v>
      </c>
      <c r="C134">
        <f>1/(A_2+B_2*LN(B134*1000)+C_2*(LN(B134*1000))^3)</f>
        <v>276.99274752559518</v>
      </c>
      <c r="D134">
        <f t="shared" si="16"/>
        <v>3.8427475255952004</v>
      </c>
      <c r="E134">
        <f>1/(A_3+B_3*LN(B134*1000)+C_3*(LN(B134*1000))^3)</f>
        <v>276.38644152180376</v>
      </c>
      <c r="F134">
        <f t="shared" si="14"/>
        <v>3.2364415218037834</v>
      </c>
    </row>
    <row r="135" spans="2:6" x14ac:dyDescent="0.2">
      <c r="B135" s="2">
        <f t="shared" si="15"/>
        <v>12.699999999999971</v>
      </c>
      <c r="C135">
        <f>1/(A_2+B_2*LN(B135*1000)+C_2*(LN(B135*1000))^3)</f>
        <v>276.81576827899141</v>
      </c>
      <c r="D135">
        <f t="shared" si="16"/>
        <v>3.6657682789914361</v>
      </c>
      <c r="E135">
        <f>1/(A_3+B_3*LN(B135*1000)+C_3*(LN(B135*1000))^3)</f>
        <v>276.20772755370768</v>
      </c>
      <c r="F135">
        <f t="shared" si="14"/>
        <v>3.0577275537077071</v>
      </c>
    </row>
    <row r="136" spans="2:6" x14ac:dyDescent="0.2">
      <c r="B136" s="2">
        <f t="shared" si="15"/>
        <v>12.799999999999971</v>
      </c>
      <c r="C136">
        <f>1/(A_2+B_2*LN(B136*1000)+C_2*(LN(B136*1000))^3)</f>
        <v>276.64038983638795</v>
      </c>
      <c r="D136">
        <f t="shared" si="16"/>
        <v>3.4903898363879762</v>
      </c>
      <c r="E136">
        <f>1/(A_3+B_3*LN(B136*1000)+C_3*(LN(B136*1000))^3)</f>
        <v>276.03061894522403</v>
      </c>
      <c r="F136">
        <f t="shared" si="14"/>
        <v>2.8806189452240574</v>
      </c>
    </row>
    <row r="137" spans="2:6" x14ac:dyDescent="0.2">
      <c r="B137" s="2">
        <f t="shared" si="15"/>
        <v>12.89999999999997</v>
      </c>
      <c r="C137">
        <f>1/(A_2+B_2*LN(B137*1000)+C_2*(LN(B137*1000))^3)</f>
        <v>276.46658524663491</v>
      </c>
      <c r="D137">
        <f t="shared" si="16"/>
        <v>3.3165852466349293</v>
      </c>
      <c r="E137">
        <f>1/(A_3+B_3*LN(B137*1000)+C_3*(LN(B137*1000))^3)</f>
        <v>275.85508877205041</v>
      </c>
      <c r="F137">
        <f t="shared" si="14"/>
        <v>2.7050887720504306</v>
      </c>
    </row>
    <row r="138" spans="2:6" x14ac:dyDescent="0.2">
      <c r="B138" s="2">
        <f t="shared" si="15"/>
        <v>12.99999999999997</v>
      </c>
      <c r="C138">
        <f>1/(A_2+B_2*LN(B138*1000)+C_2*(LN(B138*1000))^3)</f>
        <v>276.29432821815101</v>
      </c>
      <c r="D138">
        <f t="shared" si="16"/>
        <v>3.1443282181510313</v>
      </c>
      <c r="E138">
        <f>1/(A_3+B_3*LN(B138*1000)+C_3*(LN(B138*1000))^3)</f>
        <v>275.6811107670303</v>
      </c>
      <c r="F138">
        <f t="shared" si="14"/>
        <v>2.5311107670303272</v>
      </c>
    </row>
    <row r="139" spans="2:6" x14ac:dyDescent="0.2">
      <c r="B139" s="2">
        <f t="shared" si="15"/>
        <v>13.099999999999969</v>
      </c>
      <c r="C139">
        <f>1/(A_2+B_2*LN(B139*1000)+C_2*(LN(B139*1000))^3)</f>
        <v>276.1235930978313</v>
      </c>
      <c r="D139">
        <f t="shared" si="16"/>
        <v>2.9735930978313263</v>
      </c>
      <c r="E139">
        <f>1/(A_3+B_3*LN(B139*1000)+C_3*(LN(B139*1000))^3)</f>
        <v>275.50865929918155</v>
      </c>
      <c r="F139">
        <f t="shared" si="14"/>
        <v>2.3586592991815678</v>
      </c>
    </row>
    <row r="140" spans="2:6" x14ac:dyDescent="0.2">
      <c r="B140" s="2">
        <f t="shared" si="15"/>
        <v>13.199999999999969</v>
      </c>
      <c r="C140">
        <f>1/(A_2+B_2*LN(B140*1000)+C_2*(LN(B140*1000))^3)</f>
        <v>275.95435485078525</v>
      </c>
      <c r="D140">
        <f t="shared" si="16"/>
        <v>2.8043548507852734</v>
      </c>
      <c r="E140">
        <f>1/(A_3+B_3*LN(B140*1000)+C_3*(LN(B140*1000))^3)</f>
        <v>275.33770935354949</v>
      </c>
      <c r="F140">
        <f t="shared" ref="F140:F171" si="17">CONVERT(E140,"K","C")</f>
        <v>2.1877093535495078</v>
      </c>
    </row>
    <row r="141" spans="2:6" x14ac:dyDescent="0.2">
      <c r="B141" s="2">
        <f t="shared" si="15"/>
        <v>13.299999999999969</v>
      </c>
      <c r="C141">
        <f>1/(A_2+B_2*LN(B141*1000)+C_2*(LN(B141*1000))^3)</f>
        <v>275.78658904086615</v>
      </c>
      <c r="D141">
        <f t="shared" si="16"/>
        <v>2.6365890408661699</v>
      </c>
      <c r="E141">
        <f>1/(A_3+B_3*LN(B141*1000)+C_3*(LN(B141*1000))^3)</f>
        <v>275.16823651184512</v>
      </c>
      <c r="F141">
        <f t="shared" si="17"/>
        <v>2.0182365118451457</v>
      </c>
    </row>
    <row r="142" spans="2:6" x14ac:dyDescent="0.2">
      <c r="B142" s="2">
        <f t="shared" si="15"/>
        <v>13.399999999999968</v>
      </c>
      <c r="C142">
        <f>1/(A_2+B_2*LN(B142*1000)+C_2*(LN(B142*1000))^3)</f>
        <v>275.62027181195532</v>
      </c>
      <c r="D142">
        <f t="shared" si="16"/>
        <v>2.4702718119553424</v>
      </c>
      <c r="E142">
        <f>1/(A_3+B_3*LN(B142*1000)+C_3*(LN(B142*1000))^3)</f>
        <v>275.00021693383309</v>
      </c>
      <c r="F142">
        <f t="shared" si="17"/>
        <v>1.85021693383311</v>
      </c>
    </row>
    <row r="143" spans="2:6" x14ac:dyDescent="0.2">
      <c r="B143" s="2">
        <f t="shared" si="15"/>
        <v>13.499999999999968</v>
      </c>
      <c r="C143">
        <f>1/(A_2+B_2*LN(B143*1000)+C_2*(LN(B143*1000))^3)</f>
        <v>275.45537986996709</v>
      </c>
      <c r="D143">
        <f t="shared" si="16"/>
        <v>2.305379869967112</v>
      </c>
      <c r="E143">
        <f>1/(A_3+B_3*LN(B143*1000)+C_3*(LN(B143*1000))^3)</f>
        <v>274.83362733943483</v>
      </c>
      <c r="F143">
        <f t="shared" si="17"/>
        <v>1.6836273394348495</v>
      </c>
    </row>
    <row r="144" spans="2:6" x14ac:dyDescent="0.2">
      <c r="B144" s="2">
        <f t="shared" si="15"/>
        <v>13.599999999999968</v>
      </c>
      <c r="C144">
        <f>1/(A_2+B_2*LN(B144*1000)+C_2*(LN(B144*1000))^3)</f>
        <v>275.29189046554075</v>
      </c>
      <c r="D144">
        <f t="shared" si="16"/>
        <v>2.1418904655407687</v>
      </c>
      <c r="E144">
        <f>1/(A_3+B_3*LN(B144*1000)+C_3*(LN(B144*1000))^3)</f>
        <v>274.66844499151398</v>
      </c>
      <c r="F144">
        <f t="shared" si="17"/>
        <v>1.5184449915140021</v>
      </c>
    </row>
    <row r="145" spans="2:6" x14ac:dyDescent="0.2">
      <c r="B145" s="2">
        <f t="shared" si="15"/>
        <v>13.699999999999967</v>
      </c>
      <c r="C145">
        <f>1/(A_2+B_2*LN(B145*1000)+C_2*(LN(B145*1000))^3)</f>
        <v>275.12978137738884</v>
      </c>
      <c r="D145">
        <f t="shared" si="16"/>
        <v>1.9797813773888606</v>
      </c>
      <c r="E145">
        <f>1/(A_3+B_3*LN(B145*1000)+C_3*(LN(B145*1000))^3)</f>
        <v>274.50464767931351</v>
      </c>
      <c r="F145">
        <f t="shared" si="17"/>
        <v>1.3546476793135298</v>
      </c>
    </row>
    <row r="146" spans="2:6" x14ac:dyDescent="0.2">
      <c r="B146" s="2">
        <f t="shared" si="15"/>
        <v>13.799999999999967</v>
      </c>
      <c r="C146">
        <f>1/(A_2+B_2*LN(B146*1000)+C_2*(LN(B146*1000))^3)</f>
        <v>274.96903089627233</v>
      </c>
      <c r="D146">
        <f t="shared" si="16"/>
        <v>1.819030896272352</v>
      </c>
      <c r="E146">
        <f>1/(A_3+B_3*LN(B146*1000)+C_3*(LN(B146*1000))^3)</f>
        <v>274.34221370251504</v>
      </c>
      <c r="F146">
        <f t="shared" si="17"/>
        <v>1.1922137025150619</v>
      </c>
    </row>
    <row r="147" spans="2:6" x14ac:dyDescent="0.2">
      <c r="B147" s="2">
        <f t="shared" si="15"/>
        <v>13.899999999999967</v>
      </c>
      <c r="C147">
        <f>1/(A_2+B_2*LN(B147*1000)+C_2*(LN(B147*1000))^3)</f>
        <v>274.80961780957477</v>
      </c>
      <c r="D147">
        <f t="shared" si="16"/>
        <v>1.6596178095747973</v>
      </c>
      <c r="E147">
        <f>1/(A_3+B_3*LN(B147*1000)+C_3*(LN(B147*1000))^3)</f>
        <v>274.18112185589337</v>
      </c>
      <c r="F147">
        <f t="shared" si="17"/>
        <v>1.0311218558933888</v>
      </c>
    </row>
    <row r="148" spans="2:6" x14ac:dyDescent="0.2">
      <c r="B148" s="2">
        <f t="shared" si="15"/>
        <v>13.999999999999966</v>
      </c>
      <c r="C148">
        <f>1/(A_2+B_2*LN(B148*1000)+C_2*(LN(B148*1000))^3)</f>
        <v>274.65152138644822</v>
      </c>
      <c r="D148">
        <f t="shared" si="16"/>
        <v>1.5015213864482462</v>
      </c>
      <c r="E148">
        <f>1/(A_3+B_3*LN(B148*1000)+C_3*(LN(B148*1000))^3)</f>
        <v>274.02135141453891</v>
      </c>
      <c r="F148">
        <f t="shared" si="17"/>
        <v>0.87135141453893539</v>
      </c>
    </row>
    <row r="149" spans="2:6" x14ac:dyDescent="0.2">
      <c r="B149" s="2">
        <f t="shared" si="15"/>
        <v>14.099999999999966</v>
      </c>
      <c r="C149">
        <f>1/(A_2+B_2*LN(B149*1000)+C_2*(LN(B149*1000))^3)</f>
        <v>274.49472136350698</v>
      </c>
      <c r="D149">
        <f t="shared" si="16"/>
        <v>1.3447213635070057</v>
      </c>
      <c r="E149">
        <f>1/(A_3+B_3*LN(B149*1000)+C_3*(LN(B149*1000))^3)</f>
        <v>273.86288211962346</v>
      </c>
      <c r="F149">
        <f t="shared" si="17"/>
        <v>0.71288211962348669</v>
      </c>
    </row>
    <row r="150" spans="2:6" x14ac:dyDescent="0.2">
      <c r="B150" s="2">
        <f t="shared" si="15"/>
        <v>14.199999999999966</v>
      </c>
      <c r="C150">
        <f>1/(A_2+B_2*LN(B150*1000)+C_2*(LN(B150*1000))^3)</f>
        <v>274.33919793104417</v>
      </c>
      <c r="D150">
        <f t="shared" si="16"/>
        <v>1.1891979310441911</v>
      </c>
      <c r="E150">
        <f>1/(A_3+B_3*LN(B150*1000)+C_3*(LN(B150*1000))^3)</f>
        <v>273.70569416468635</v>
      </c>
      <c r="F150">
        <f t="shared" si="17"/>
        <v>0.55569416468637201</v>
      </c>
    </row>
    <row r="151" spans="2:6" x14ac:dyDescent="0.2">
      <c r="B151" s="2">
        <f t="shared" si="15"/>
        <v>14.299999999999965</v>
      </c>
      <c r="C151">
        <f>1/(A_2+B_2*LN(B151*1000)+C_2*(LN(B151*1000))^3)</f>
        <v>274.18493171974916</v>
      </c>
      <c r="D151">
        <f t="shared" si="16"/>
        <v>1.0349317197491814</v>
      </c>
      <c r="E151">
        <f>1/(A_3+B_3*LN(B151*1000)+C_3*(LN(B151*1000))^3)</f>
        <v>273.5497681824171</v>
      </c>
      <c r="F151">
        <f t="shared" si="17"/>
        <v>0.39976818241711953</v>
      </c>
    </row>
    <row r="152" spans="2:6" x14ac:dyDescent="0.2">
      <c r="B152" s="2">
        <f t="shared" si="15"/>
        <v>14.399999999999965</v>
      </c>
      <c r="C152">
        <f>1/(A_2+B_2*LN(B152*1000)+C_2*(LN(B152*1000))^3)</f>
        <v>274.03190378790362</v>
      </c>
      <c r="D152">
        <f t="shared" si="16"/>
        <v>0.88190378790363866</v>
      </c>
      <c r="E152">
        <f>1/(A_3+B_3*LN(B152*1000)+C_3*(LN(B152*1000))^3)</f>
        <v>273.39508523191438</v>
      </c>
      <c r="F152">
        <f t="shared" si="17"/>
        <v>0.2450852319144019</v>
      </c>
    </row>
    <row r="153" spans="2:6" x14ac:dyDescent="0.2">
      <c r="B153" s="2">
        <f t="shared" si="15"/>
        <v>14.499999999999964</v>
      </c>
      <c r="C153">
        <f>1/(A_2+B_2*LN(B153*1000)+C_2*(LN(B153*1000))^3)</f>
        <v>273.88009560903663</v>
      </c>
      <c r="D153">
        <f t="shared" si="16"/>
        <v>0.7300956090366526</v>
      </c>
      <c r="E153">
        <f>1/(A_3+B_3*LN(B153*1000)+C_3*(LN(B153*1000))^3)</f>
        <v>273.24162678640027</v>
      </c>
      <c r="F153">
        <f t="shared" si="17"/>
        <v>9.1626786400297533E-2</v>
      </c>
    </row>
    <row r="154" spans="2:6" x14ac:dyDescent="0.2">
      <c r="B154" s="2">
        <f t="shared" si="15"/>
        <v>14.599999999999964</v>
      </c>
      <c r="C154">
        <f>1/(A_2+B_2*LN(B154*1000)+C_2*(LN(B154*1000))^3)</f>
        <v>273.72948906001841</v>
      </c>
      <c r="D154">
        <f t="shared" si="16"/>
        <v>0.5794890600184317</v>
      </c>
      <c r="E154">
        <f>1/(A_3+B_3*LN(B154*1000)+C_3*(LN(B154*1000))^3)</f>
        <v>273.0893747213708</v>
      </c>
      <c r="F154">
        <f t="shared" si="17"/>
        <v>-6.0625278629174773E-2</v>
      </c>
    </row>
    <row r="155" spans="2:6" x14ac:dyDescent="0.2">
      <c r="B155" s="2">
        <f t="shared" si="15"/>
        <v>14.699999999999964</v>
      </c>
      <c r="C155">
        <f>1/(A_2+B_2*LN(B155*1000)+C_2*(LN(B155*1000))^3)</f>
        <v>273.58006640957495</v>
      </c>
      <c r="D155">
        <f t="shared" si="16"/>
        <v>0.43006640957497666</v>
      </c>
      <c r="E155">
        <f>1/(A_3+B_3*LN(B155*1000)+C_3*(LN(B155*1000))^3)</f>
        <v>272.93831130316465</v>
      </c>
      <c r="F155">
        <f t="shared" si="17"/>
        <v>-0.21168869683532421</v>
      </c>
    </row>
    <row r="156" spans="2:6" x14ac:dyDescent="0.2">
      <c r="B156" s="2">
        <f t="shared" si="15"/>
        <v>14.799999999999963</v>
      </c>
      <c r="C156">
        <f>1/(A_2+B_2*LN(B156*1000)+C_2*(LN(B156*1000))^3)</f>
        <v>273.43181030720547</v>
      </c>
      <c r="D156">
        <f t="shared" si="16"/>
        <v>0.28181030720548961</v>
      </c>
      <c r="E156">
        <f>1/(A_3+B_3*LN(B156*1000)+C_3*(LN(B156*1000))^3)</f>
        <v>272.78841917793181</v>
      </c>
      <c r="F156">
        <f t="shared" si="17"/>
        <v>-0.36158082206816289</v>
      </c>
    </row>
    <row r="157" spans="2:6" x14ac:dyDescent="0.2">
      <c r="B157" s="2">
        <f t="shared" si="15"/>
        <v>14.899999999999963</v>
      </c>
      <c r="C157">
        <f>1/(A_2+B_2*LN(B157*1000)+C_2*(LN(B157*1000))^3)</f>
        <v>273.2847037724859</v>
      </c>
      <c r="D157">
        <f t="shared" si="16"/>
        <v>0.13470377248592058</v>
      </c>
      <c r="E157">
        <f>1/(A_3+B_3*LN(B157*1000)+C_3*(LN(B157*1000))^3)</f>
        <v>272.639681360986</v>
      </c>
      <c r="F157">
        <f t="shared" si="17"/>
        <v>-0.51031863901397401</v>
      </c>
    </row>
    <row r="158" spans="2:6" x14ac:dyDescent="0.2">
      <c r="B158" s="2"/>
    </row>
    <row r="159" spans="2:6" x14ac:dyDescent="0.2">
      <c r="B159" s="2"/>
    </row>
    <row r="160" spans="2:6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2017-09-03T14:52:23Z</dcterms:created>
  <dcterms:modified xsi:type="dcterms:W3CDTF">2017-09-03T21:27:58Z</dcterms:modified>
</cp:coreProperties>
</file>