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cronzon/Documents/Arduino/Solar-Water-Heater-Monitor/sensors calibration/"/>
    </mc:Choice>
  </mc:AlternateContent>
  <bookViews>
    <workbookView xWindow="0" yWindow="460" windowWidth="28800" windowHeight="17460" tabRatio="500"/>
  </bookViews>
  <sheets>
    <sheet name="Sheet1" sheetId="1" r:id="rId1"/>
  </sheets>
  <definedNames>
    <definedName name="A_2">Sheet1!$N$3</definedName>
    <definedName name="A_3">Sheet1!$O$3</definedName>
    <definedName name="B_2">Sheet1!$N$4</definedName>
    <definedName name="B_3">Sheet1!$O$4</definedName>
    <definedName name="C_2">Sheet1!$N$5</definedName>
    <definedName name="C_3">Sheet1!$O$5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D21" i="1"/>
  <c r="D22" i="1"/>
  <c r="D23" i="1"/>
  <c r="D24" i="1"/>
  <c r="D19" i="1"/>
  <c r="C22" i="1"/>
  <c r="C23" i="1"/>
  <c r="C24" i="1"/>
  <c r="C19" i="1"/>
  <c r="C25" i="1"/>
  <c r="D25" i="1"/>
  <c r="C26" i="1"/>
  <c r="D26" i="1"/>
  <c r="C27" i="1"/>
  <c r="D27" i="1"/>
  <c r="C28" i="1"/>
  <c r="D28" i="1"/>
  <c r="C29" i="1"/>
  <c r="D29" i="1"/>
  <c r="C30" i="1"/>
  <c r="D30" i="1"/>
  <c r="B20" i="1"/>
  <c r="E20" i="1"/>
  <c r="F20" i="1"/>
  <c r="G20" i="1"/>
  <c r="H20" i="1"/>
  <c r="I20" i="1"/>
  <c r="B21" i="1"/>
  <c r="E21" i="1"/>
  <c r="F21" i="1"/>
  <c r="G21" i="1"/>
  <c r="H21" i="1"/>
  <c r="I21" i="1"/>
  <c r="B22" i="1"/>
  <c r="E22" i="1"/>
  <c r="F22" i="1"/>
  <c r="G22" i="1"/>
  <c r="H22" i="1"/>
  <c r="I22" i="1"/>
  <c r="B23" i="1"/>
  <c r="E23" i="1"/>
  <c r="F23" i="1"/>
  <c r="G23" i="1"/>
  <c r="H23" i="1"/>
  <c r="I23" i="1"/>
  <c r="B24" i="1"/>
  <c r="E24" i="1"/>
  <c r="F24" i="1"/>
  <c r="G24" i="1"/>
  <c r="H24" i="1"/>
  <c r="I24" i="1"/>
  <c r="B25" i="1"/>
  <c r="E25" i="1"/>
  <c r="F25" i="1"/>
  <c r="G25" i="1"/>
  <c r="H25" i="1"/>
  <c r="I25" i="1"/>
  <c r="B26" i="1"/>
  <c r="E26" i="1"/>
  <c r="F26" i="1"/>
  <c r="G26" i="1"/>
  <c r="H26" i="1"/>
  <c r="I26" i="1"/>
  <c r="B27" i="1"/>
  <c r="E27" i="1"/>
  <c r="F27" i="1"/>
  <c r="G27" i="1"/>
  <c r="H27" i="1"/>
  <c r="I27" i="1"/>
  <c r="B28" i="1"/>
  <c r="E28" i="1"/>
  <c r="F28" i="1"/>
  <c r="G28" i="1"/>
  <c r="H28" i="1"/>
  <c r="I28" i="1"/>
  <c r="E19" i="1"/>
  <c r="F19" i="1"/>
  <c r="G19" i="1"/>
  <c r="H19" i="1"/>
  <c r="I19" i="1"/>
  <c r="B19" i="1"/>
  <c r="J10" i="1"/>
  <c r="J11" i="1"/>
  <c r="J12" i="1"/>
  <c r="J13" i="1"/>
  <c r="J14" i="1"/>
  <c r="J15" i="1"/>
  <c r="J16" i="1"/>
  <c r="J17" i="1"/>
  <c r="J18" i="1"/>
  <c r="J9" i="1"/>
  <c r="J6" i="1"/>
  <c r="J3" i="1"/>
  <c r="J4" i="1"/>
  <c r="J5" i="1"/>
  <c r="J7" i="1"/>
  <c r="J8" i="1"/>
</calcChain>
</file>

<file path=xl/sharedStrings.xml><?xml version="1.0" encoding="utf-8"?>
<sst xmlns="http://schemas.openxmlformats.org/spreadsheetml/2006/main" count="26" uniqueCount="23">
  <si>
    <t>Temp °C</t>
  </si>
  <si>
    <t>R2 kΩ</t>
  </si>
  <si>
    <t>R3 kΩ</t>
  </si>
  <si>
    <t>R2</t>
  </si>
  <si>
    <t>R3</t>
  </si>
  <si>
    <t>Temp K</t>
  </si>
  <si>
    <t>A</t>
  </si>
  <si>
    <t>B</t>
  </si>
  <si>
    <t>C</t>
  </si>
  <si>
    <t>Constants</t>
  </si>
  <si>
    <t>R1</t>
  </si>
  <si>
    <t>R1 kΩ</t>
  </si>
  <si>
    <t>R4 kΩ</t>
  </si>
  <si>
    <t>RT kΩ</t>
  </si>
  <si>
    <t>R4</t>
  </si>
  <si>
    <t>RT</t>
  </si>
  <si>
    <t>SNblk</t>
  </si>
  <si>
    <t>SNwt</t>
  </si>
  <si>
    <t>SNcop</t>
  </si>
  <si>
    <t>Wolfram Mathematica solver:</t>
  </si>
  <si>
    <t>T[R_] := 1/(A + B Log[R] + C (Log[R])^3)</t>
  </si>
  <si>
    <t>Solve[… &amp;&amp; … &amp;&amp; …, {A,B,C}]</t>
  </si>
  <si>
    <t>http://www.ametherm.com/thermistor/ntc-thermistors-steinhart-and-hart-equation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</si>
</sst>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1" fillId="0" borderId="0" xfId="1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26">
    <dxf>
      <numFmt numFmtId="165" formatCode="0.0000000000000"/>
    </dxf>
    <dxf>
      <numFmt numFmtId="165" formatCode="0.0000000000000"/>
    </dxf>
    <dxf>
      <numFmt numFmtId="165" formatCode="0.0000000000000"/>
    </dxf>
    <dxf>
      <numFmt numFmtId="165" formatCode="0.0000000000000"/>
    </dxf>
    <dxf>
      <numFmt numFmtId="165" formatCode="0.0000000000000"/>
    </dxf>
    <dxf>
      <numFmt numFmtId="165" formatCode="0.0000000000000"/>
    </dxf>
    <dxf>
      <numFmt numFmtId="165" formatCode="0.0000000000000"/>
    </dxf>
    <dxf>
      <numFmt numFmtId="165" formatCode="0.0000000000000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J19" totalsRowCount="1">
  <autoFilter ref="A2:J18"/>
  <tableColumns count="10">
    <tableColumn id="1" name="Temp °C"/>
    <tableColumn id="5" name="R1 kΩ" totalsRowFunction="custom" dataDxfId="25" totalsRowDxfId="24">
      <totalsRowFormula>IF(B9="","","T["&amp;B9*1000&amp;"]=="&amp;$J9)</totalsRowFormula>
    </tableColumn>
    <tableColumn id="2" name="R2 kΩ" totalsRowFunction="custom" dataDxfId="23" totalsRowDxfId="22">
      <totalsRowFormula>IF(C3="","","T["&amp;C3*1000&amp;"]=="&amp;$J3)</totalsRowFormula>
    </tableColumn>
    <tableColumn id="3" name="R3 kΩ" totalsRowFunction="custom" dataDxfId="21" totalsRowDxfId="20">
      <totalsRowFormula>IF(D3="","","T["&amp;D3*1000&amp;"]=="&amp;$J3)</totalsRowFormula>
    </tableColumn>
    <tableColumn id="6" name="R4 kΩ" totalsRowFunction="custom" dataDxfId="19" totalsRowDxfId="18">
      <totalsRowFormula>IF(E9="","","T["&amp;E9*1000&amp;"]=="&amp;$J9)</totalsRowFormula>
    </tableColumn>
    <tableColumn id="7" name="RT kΩ" totalsRowFunction="custom" dataDxfId="17" totalsRowDxfId="16">
      <totalsRowFormula>IF(F9="","","T["&amp;F9*1000&amp;"]=="&amp;$J9)</totalsRowFormula>
    </tableColumn>
    <tableColumn id="10" name="SNcop" totalsRowFunction="custom" dataDxfId="15" totalsRowDxfId="14">
      <totalsRowFormula>IF(G9="","","T["&amp;G9*1000&amp;"]=="&amp;$J9)</totalsRowFormula>
    </tableColumn>
    <tableColumn id="9" name="SNblk" totalsRowFunction="custom" dataDxfId="13" totalsRowDxfId="12">
      <totalsRowFormula>IF(H9="","","T["&amp;H9*1000&amp;"]=="&amp;$J9)</totalsRowFormula>
    </tableColumn>
    <tableColumn id="8" name="SNwt" totalsRowFunction="custom" dataDxfId="11" totalsRowDxfId="10">
      <totalsRowFormula>IF(I9="","","T["&amp;I9*1000&amp;"]=="&amp;$J9)</totalsRowFormula>
    </tableColumn>
    <tableColumn id="4" name="Temp K" dataDxfId="9" totalsRowDxfId="8">
      <calculatedColumnFormula>CONVERT(Table1[[#This Row],[Temp °C]],"C","K")</calculatedColumnFormula>
    </tableColumn>
  </tableColumns>
  <tableStyleInfo name="TableStyleMedium15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L2:T5" totalsRowShown="0">
  <autoFilter ref="L2:T5"/>
  <tableColumns count="9">
    <tableColumn id="1" name="Constants"/>
    <tableColumn id="4" name="R1" dataDxfId="7"/>
    <tableColumn id="2" name="R2" dataDxfId="6"/>
    <tableColumn id="3" name="R3" dataDxfId="5"/>
    <tableColumn id="5" name="R4" dataDxfId="4"/>
    <tableColumn id="6" name="RT" dataDxfId="3"/>
    <tableColumn id="7" name="SNcop" dataDxfId="2"/>
    <tableColumn id="8" name="SNblk" dataDxfId="1"/>
    <tableColumn id="9" name="SNwt" dataDxfId="0"/>
  </tableColumns>
  <tableStyleInfo name="TableStyleMedium15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metherm.com/thermistor/ntc-thermistors-steinhart-and-hart-equation" TargetMode="Externa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65"/>
  <sheetViews>
    <sheetView tabSelected="1" workbookViewId="0">
      <selection activeCell="C19" sqref="C19"/>
    </sheetView>
  </sheetViews>
  <sheetFormatPr baseColWidth="10" defaultRowHeight="16" x14ac:dyDescent="0.2"/>
  <cols>
    <col min="1" max="1" width="10.6640625" bestFit="1" customWidth="1"/>
    <col min="2" max="2" width="15.33203125" style="1" bestFit="1" customWidth="1"/>
    <col min="3" max="4" width="8.6640625" style="1" bestFit="1" customWidth="1"/>
    <col min="5" max="9" width="15.33203125" style="1" bestFit="1" customWidth="1"/>
    <col min="10" max="10" width="10" bestFit="1" customWidth="1"/>
    <col min="11" max="11" width="10.83203125" customWidth="1"/>
    <col min="12" max="12" width="12" bestFit="1" customWidth="1"/>
    <col min="13" max="16" width="15.83203125" style="3" bestFit="1" customWidth="1"/>
    <col min="17" max="17" width="16.33203125" style="3" bestFit="1" customWidth="1"/>
    <col min="18" max="20" width="15.83203125" style="3" bestFit="1" customWidth="1"/>
  </cols>
  <sheetData>
    <row r="2" spans="1:20" x14ac:dyDescent="0.2">
      <c r="A2" t="s">
        <v>0</v>
      </c>
      <c r="B2" s="1" t="s">
        <v>11</v>
      </c>
      <c r="C2" s="1" t="s">
        <v>1</v>
      </c>
      <c r="D2" s="1" t="s">
        <v>2</v>
      </c>
      <c r="E2" s="1" t="s">
        <v>12</v>
      </c>
      <c r="F2" s="1" t="s">
        <v>13</v>
      </c>
      <c r="G2" s="1" t="s">
        <v>18</v>
      </c>
      <c r="H2" s="1" t="s">
        <v>16</v>
      </c>
      <c r="I2" s="1" t="s">
        <v>17</v>
      </c>
      <c r="J2" t="s">
        <v>5</v>
      </c>
      <c r="L2" t="s">
        <v>9</v>
      </c>
      <c r="M2" s="3" t="s">
        <v>10</v>
      </c>
      <c r="N2" s="3" t="s">
        <v>3</v>
      </c>
      <c r="O2" s="3" t="s">
        <v>4</v>
      </c>
      <c r="P2" s="3" t="s">
        <v>14</v>
      </c>
      <c r="Q2" s="3" t="s">
        <v>15</v>
      </c>
      <c r="R2" s="3" t="s">
        <v>18</v>
      </c>
      <c r="S2" s="3" t="s">
        <v>16</v>
      </c>
      <c r="T2" s="3" t="s">
        <v>17</v>
      </c>
    </row>
    <row r="3" spans="1:20" x14ac:dyDescent="0.2">
      <c r="A3">
        <v>0.4</v>
      </c>
      <c r="C3" s="1">
        <v>14.72</v>
      </c>
      <c r="D3" s="1">
        <v>14.3</v>
      </c>
      <c r="J3">
        <f>CONVERT(Table1[[#This Row],[Temp °C]],"C","K")</f>
        <v>273.54999999999995</v>
      </c>
      <c r="L3" t="s">
        <v>6</v>
      </c>
      <c r="M3" s="3">
        <v>9.3983499999999998E-4</v>
      </c>
      <c r="N3" s="3">
        <v>9.2043400000000003E-4</v>
      </c>
      <c r="O3" s="3">
        <v>9.774950000000001E-4</v>
      </c>
      <c r="P3" s="3">
        <v>9.7390900000000002E-4</v>
      </c>
      <c r="Q3" s="3">
        <v>-3.01629E-3</v>
      </c>
      <c r="R3" s="3">
        <v>1.0175900000000001E-3</v>
      </c>
      <c r="S3" s="3">
        <v>9.0296799999999998E-4</v>
      </c>
      <c r="T3" s="3">
        <v>1.3413699999999999E-3</v>
      </c>
    </row>
    <row r="4" spans="1:20" x14ac:dyDescent="0.2">
      <c r="A4">
        <v>26.4</v>
      </c>
      <c r="C4" s="1">
        <v>5.17</v>
      </c>
      <c r="D4" s="1">
        <v>4.92</v>
      </c>
      <c r="J4">
        <f>CONVERT(Table1[[#This Row],[Temp °C]],"C","K")</f>
        <v>299.54999999999995</v>
      </c>
      <c r="L4" t="s">
        <v>7</v>
      </c>
      <c r="M4" s="3">
        <v>2.8174100000000001E-4</v>
      </c>
      <c r="N4" s="3">
        <v>2.8134900000000002E-4</v>
      </c>
      <c r="O4" s="3">
        <v>2.7146800000000002E-4</v>
      </c>
      <c r="P4" s="3">
        <v>2.7205600000000001E-4</v>
      </c>
      <c r="Q4" s="3">
        <v>9.7489799999999998E-4</v>
      </c>
      <c r="R4" s="3">
        <v>2.6634800000000002E-4</v>
      </c>
      <c r="S4" s="3">
        <v>2.1190200000000001E-4</v>
      </c>
      <c r="T4" s="3">
        <v>2.0088699999999999E-4</v>
      </c>
    </row>
    <row r="5" spans="1:20" x14ac:dyDescent="0.2">
      <c r="A5">
        <v>46.2</v>
      </c>
      <c r="C5" s="1">
        <v>2.42</v>
      </c>
      <c r="J5" s="1">
        <f>CONVERT(Table1[[#This Row],[Temp °C]],"C","K")</f>
        <v>319.34999999999997</v>
      </c>
      <c r="L5" t="s">
        <v>8</v>
      </c>
      <c r="M5" s="3">
        <v>3.5134299999999999E-8</v>
      </c>
      <c r="N5" s="3">
        <v>3.9715899999999998E-8</v>
      </c>
      <c r="O5" s="3">
        <v>9.2173800000000004E-8</v>
      </c>
      <c r="P5" s="3">
        <v>8.6793500000000002E-8</v>
      </c>
      <c r="Q5" s="3">
        <v>-3.0324099999999998E-6</v>
      </c>
      <c r="R5" s="3">
        <v>1.0306899999999999E-7</v>
      </c>
      <c r="S5" s="3">
        <v>1.23091E-7</v>
      </c>
      <c r="T5" s="3">
        <v>1.77952E-7</v>
      </c>
    </row>
    <row r="6" spans="1:20" x14ac:dyDescent="0.2">
      <c r="A6">
        <v>47.2</v>
      </c>
      <c r="D6" s="1">
        <v>2.2999999999999998</v>
      </c>
      <c r="J6" s="1">
        <f>CONVERT(Table1[[#This Row],[Temp °C]],"C","K")</f>
        <v>320.34999999999997</v>
      </c>
    </row>
    <row r="7" spans="1:20" x14ac:dyDescent="0.2">
      <c r="A7">
        <v>92</v>
      </c>
      <c r="C7" s="1">
        <v>0.61699999999999999</v>
      </c>
      <c r="J7">
        <f>CONVERT(Table1[[#This Row],[Temp °C]],"C","K")</f>
        <v>365.15</v>
      </c>
    </row>
    <row r="8" spans="1:20" x14ac:dyDescent="0.2">
      <c r="A8">
        <v>94</v>
      </c>
      <c r="D8" s="1">
        <v>0.56999999999999995</v>
      </c>
      <c r="J8">
        <f>CONVERT(Table1[[#This Row],[Temp °C]],"C","K")</f>
        <v>367.15</v>
      </c>
    </row>
    <row r="9" spans="1:20" x14ac:dyDescent="0.2">
      <c r="A9">
        <v>0.6</v>
      </c>
      <c r="B9" s="1">
        <v>13.66</v>
      </c>
      <c r="E9" s="1">
        <v>14.3</v>
      </c>
      <c r="F9" s="1">
        <v>14.06</v>
      </c>
      <c r="G9" s="1">
        <v>14.14</v>
      </c>
      <c r="H9" s="1">
        <v>159.4</v>
      </c>
      <c r="I9" s="1">
        <v>35.799999999999997</v>
      </c>
      <c r="J9" s="2">
        <f>CONVERT(Table1[[#This Row],[Temp °C]],"C","K")</f>
        <v>273.75</v>
      </c>
    </row>
    <row r="10" spans="1:20" x14ac:dyDescent="0.2">
      <c r="A10">
        <v>89.2</v>
      </c>
      <c r="B10" s="1">
        <v>0.61799999999999999</v>
      </c>
      <c r="J10" s="2">
        <f>CONVERT(Table1[[#This Row],[Temp °C]],"C","K")</f>
        <v>362.34999999999997</v>
      </c>
    </row>
    <row r="11" spans="1:20" x14ac:dyDescent="0.2">
      <c r="A11">
        <v>88.6</v>
      </c>
      <c r="E11" s="1">
        <v>0.66100000000000003</v>
      </c>
      <c r="J11" s="2">
        <f>CONVERT(Table1[[#This Row],[Temp °C]],"C","K")</f>
        <v>361.75</v>
      </c>
    </row>
    <row r="12" spans="1:20" x14ac:dyDescent="0.2">
      <c r="A12">
        <v>88.1</v>
      </c>
      <c r="F12" s="1">
        <v>643</v>
      </c>
      <c r="J12" s="2">
        <f>CONVERT(Table1[[#This Row],[Temp °C]],"C","K")</f>
        <v>361.25</v>
      </c>
    </row>
    <row r="13" spans="1:20" x14ac:dyDescent="0.2">
      <c r="A13">
        <v>87.6</v>
      </c>
      <c r="G13" s="1">
        <v>0.65300000000000002</v>
      </c>
      <c r="J13" s="2">
        <f>CONVERT(Table1[[#This Row],[Temp °C]],"C","K")</f>
        <v>360.75</v>
      </c>
    </row>
    <row r="14" spans="1:20" x14ac:dyDescent="0.2">
      <c r="A14">
        <v>87.2</v>
      </c>
      <c r="H14" s="1">
        <v>4.82</v>
      </c>
      <c r="J14" s="2">
        <f>CONVERT(Table1[[#This Row],[Temp °C]],"C","K")</f>
        <v>360.34999999999997</v>
      </c>
    </row>
    <row r="15" spans="1:20" x14ac:dyDescent="0.2">
      <c r="A15">
        <v>86.7</v>
      </c>
      <c r="I15" s="1">
        <v>0.96199999999999997</v>
      </c>
      <c r="J15" s="2">
        <f>CONVERT(Table1[[#This Row],[Temp °C]],"C","K")</f>
        <v>359.84999999999997</v>
      </c>
    </row>
    <row r="16" spans="1:20" x14ac:dyDescent="0.2">
      <c r="A16">
        <v>45.5</v>
      </c>
      <c r="B16" s="1">
        <v>2.31</v>
      </c>
      <c r="E16" s="1">
        <v>2.4500000000000002</v>
      </c>
      <c r="F16" s="1">
        <v>2.38</v>
      </c>
      <c r="J16" s="2">
        <f>CONVERT(Table1[[#This Row],[Temp °C]],"C","K")</f>
        <v>318.64999999999998</v>
      </c>
    </row>
    <row r="17" spans="1:11" x14ac:dyDescent="0.2">
      <c r="A17">
        <v>45.4</v>
      </c>
      <c r="G17" s="1">
        <v>2.4</v>
      </c>
      <c r="I17" s="1">
        <v>4.54</v>
      </c>
      <c r="J17" s="2">
        <f>CONVERT(Table1[[#This Row],[Temp °C]],"C","K")</f>
        <v>318.54999999999995</v>
      </c>
    </row>
    <row r="18" spans="1:11" x14ac:dyDescent="0.2">
      <c r="A18">
        <v>45.3</v>
      </c>
      <c r="H18" s="1">
        <v>21.6</v>
      </c>
      <c r="J18" s="2">
        <f>CONVERT(Table1[[#This Row],[Temp °C]],"C","K")</f>
        <v>318.45</v>
      </c>
    </row>
    <row r="19" spans="1:11" x14ac:dyDescent="0.2">
      <c r="B19" s="1" t="str">
        <f>IF(B9="","","T["&amp;B9*1000&amp;"]=="&amp;$J9)</f>
        <v>T[13660]==273.75</v>
      </c>
      <c r="C19" s="1" t="str">
        <f>IF(C3="","","T["&amp;C3*1000&amp;"]=="&amp;$J3)</f>
        <v>T[14720]==273.55</v>
      </c>
      <c r="D19" s="1" t="str">
        <f>IF(D3="","","T["&amp;D3*1000&amp;"]=="&amp;$J3)</f>
        <v>T[14300]==273.55</v>
      </c>
      <c r="E19" s="1" t="str">
        <f t="shared" ref="E19:I19" si="0">IF(E9="","","T["&amp;E9*1000&amp;"]=="&amp;$J9)</f>
        <v>T[14300]==273.75</v>
      </c>
      <c r="F19" s="1" t="str">
        <f t="shared" si="0"/>
        <v>T[14060]==273.75</v>
      </c>
      <c r="G19" s="1" t="str">
        <f t="shared" si="0"/>
        <v>T[14140]==273.75</v>
      </c>
      <c r="H19" s="1" t="str">
        <f t="shared" si="0"/>
        <v>T[159400]==273.75</v>
      </c>
      <c r="I19" s="1" t="str">
        <f t="shared" si="0"/>
        <v>T[35800]==273.75</v>
      </c>
      <c r="J19" s="2"/>
    </row>
    <row r="20" spans="1:11" x14ac:dyDescent="0.2">
      <c r="B20" s="1" t="str">
        <f t="shared" ref="B20:I20" si="1">IF(B10="","","T["&amp;B10*1000&amp;"]=="&amp;$J10)</f>
        <v>T[618]==362.35</v>
      </c>
      <c r="E20" s="1" t="str">
        <f t="shared" si="1"/>
        <v/>
      </c>
      <c r="F20" s="1" t="str">
        <f t="shared" si="1"/>
        <v/>
      </c>
      <c r="G20" s="1" t="str">
        <f t="shared" si="1"/>
        <v/>
      </c>
      <c r="H20" s="1" t="str">
        <f t="shared" si="1"/>
        <v/>
      </c>
      <c r="I20" s="1" t="str">
        <f t="shared" si="1"/>
        <v/>
      </c>
    </row>
    <row r="21" spans="1:11" x14ac:dyDescent="0.2">
      <c r="B21" s="1" t="str">
        <f t="shared" ref="B21:I21" si="2">IF(B11="","","T["&amp;B11*1000&amp;"]=="&amp;$J11)</f>
        <v/>
      </c>
      <c r="C21" s="1" t="str">
        <f t="shared" ref="C21:D24" si="3">IF(C5="","","T["&amp;C5*1000&amp;"]=="&amp;$J5)</f>
        <v>T[2420]==319.35</v>
      </c>
      <c r="D21" s="1" t="str">
        <f t="shared" si="3"/>
        <v/>
      </c>
      <c r="E21" s="1" t="str">
        <f t="shared" si="2"/>
        <v>T[661]==361.75</v>
      </c>
      <c r="F21" s="1" t="str">
        <f t="shared" si="2"/>
        <v/>
      </c>
      <c r="G21" s="1" t="str">
        <f t="shared" si="2"/>
        <v/>
      </c>
      <c r="H21" s="1" t="str">
        <f t="shared" si="2"/>
        <v/>
      </c>
      <c r="I21" s="1" t="str">
        <f t="shared" si="2"/>
        <v/>
      </c>
      <c r="K21" s="4" t="s">
        <v>22</v>
      </c>
    </row>
    <row r="22" spans="1:11" x14ac:dyDescent="0.2">
      <c r="B22" s="1" t="str">
        <f t="shared" ref="B22:I22" si="4">IF(B12="","","T["&amp;B12*1000&amp;"]=="&amp;$J12)</f>
        <v/>
      </c>
      <c r="C22" s="1" t="str">
        <f t="shared" si="3"/>
        <v/>
      </c>
      <c r="D22" s="1" t="str">
        <f t="shared" si="3"/>
        <v>T[2300]==320.35</v>
      </c>
      <c r="E22" s="1" t="str">
        <f t="shared" si="4"/>
        <v/>
      </c>
      <c r="F22" s="1" t="str">
        <f t="shared" si="4"/>
        <v>T[643000]==361.25</v>
      </c>
      <c r="G22" s="1" t="str">
        <f t="shared" si="4"/>
        <v/>
      </c>
      <c r="H22" s="1" t="str">
        <f t="shared" si="4"/>
        <v/>
      </c>
      <c r="I22" s="1" t="str">
        <f t="shared" si="4"/>
        <v/>
      </c>
      <c r="K22" t="s">
        <v>19</v>
      </c>
    </row>
    <row r="23" spans="1:11" x14ac:dyDescent="0.2">
      <c r="B23" s="1" t="str">
        <f t="shared" ref="B23:I23" si="5">IF(B13="","","T["&amp;B13*1000&amp;"]=="&amp;$J13)</f>
        <v/>
      </c>
      <c r="C23" s="1" t="str">
        <f t="shared" si="3"/>
        <v>T[617]==365.15</v>
      </c>
      <c r="D23" s="1" t="str">
        <f t="shared" si="3"/>
        <v/>
      </c>
      <c r="E23" s="1" t="str">
        <f t="shared" si="5"/>
        <v/>
      </c>
      <c r="F23" s="1" t="str">
        <f t="shared" si="5"/>
        <v/>
      </c>
      <c r="G23" s="1" t="str">
        <f t="shared" si="5"/>
        <v>T[653]==360.75</v>
      </c>
      <c r="H23" s="1" t="str">
        <f t="shared" si="5"/>
        <v/>
      </c>
      <c r="I23" s="1" t="str">
        <f t="shared" si="5"/>
        <v/>
      </c>
      <c r="K23" t="s">
        <v>20</v>
      </c>
    </row>
    <row r="24" spans="1:11" x14ac:dyDescent="0.2">
      <c r="B24" s="1" t="str">
        <f t="shared" ref="B24:I24" si="6">IF(B14="","","T["&amp;B14*1000&amp;"]=="&amp;$J14)</f>
        <v/>
      </c>
      <c r="C24" s="1" t="str">
        <f t="shared" si="3"/>
        <v/>
      </c>
      <c r="D24" s="1" t="str">
        <f t="shared" si="3"/>
        <v>T[570]==367.15</v>
      </c>
      <c r="E24" s="1" t="str">
        <f t="shared" si="6"/>
        <v/>
      </c>
      <c r="F24" s="1" t="str">
        <f t="shared" si="6"/>
        <v/>
      </c>
      <c r="G24" s="1" t="str">
        <f t="shared" si="6"/>
        <v/>
      </c>
      <c r="H24" s="1" t="str">
        <f t="shared" si="6"/>
        <v>T[4820]==360.35</v>
      </c>
      <c r="I24" s="1" t="str">
        <f t="shared" si="6"/>
        <v/>
      </c>
      <c r="K24" t="s">
        <v>21</v>
      </c>
    </row>
    <row r="25" spans="1:11" x14ac:dyDescent="0.2">
      <c r="B25" s="1" t="str">
        <f t="shared" ref="B25:I25" si="7">IF(B15="","","T["&amp;B15*1000&amp;"]=="&amp;$J15)</f>
        <v/>
      </c>
      <c r="C25" s="1" t="str">
        <f t="shared" ref="C25:D25" si="8">IF(C9="","","T["&amp;C9*1000&amp;"]=="&amp;$J15)</f>
        <v/>
      </c>
      <c r="D25" s="1" t="str">
        <f t="shared" si="8"/>
        <v/>
      </c>
      <c r="E25" s="1" t="str">
        <f t="shared" si="7"/>
        <v/>
      </c>
      <c r="F25" s="1" t="str">
        <f t="shared" si="7"/>
        <v/>
      </c>
      <c r="G25" s="1" t="str">
        <f t="shared" si="7"/>
        <v/>
      </c>
      <c r="H25" s="1" t="str">
        <f t="shared" si="7"/>
        <v/>
      </c>
      <c r="I25" s="1" t="str">
        <f t="shared" si="7"/>
        <v>T[962]==359.85</v>
      </c>
    </row>
    <row r="26" spans="1:11" x14ac:dyDescent="0.2">
      <c r="B26" s="1" t="str">
        <f t="shared" ref="B26:I26" si="9">IF(B16="","","T["&amp;B16*1000&amp;"]=="&amp;$J16)</f>
        <v>T[2310]==318.65</v>
      </c>
      <c r="C26" s="1" t="str">
        <f t="shared" ref="C26:D26" si="10">IF(C10="","","T["&amp;C10*1000&amp;"]=="&amp;$J16)</f>
        <v/>
      </c>
      <c r="D26" s="1" t="str">
        <f t="shared" si="10"/>
        <v/>
      </c>
      <c r="E26" s="1" t="str">
        <f t="shared" si="9"/>
        <v>T[2450]==318.65</v>
      </c>
      <c r="F26" s="1" t="str">
        <f t="shared" si="9"/>
        <v>T[2380]==318.65</v>
      </c>
      <c r="G26" s="1" t="str">
        <f t="shared" si="9"/>
        <v/>
      </c>
      <c r="H26" s="1" t="str">
        <f t="shared" si="9"/>
        <v/>
      </c>
      <c r="I26" s="1" t="str">
        <f t="shared" si="9"/>
        <v/>
      </c>
    </row>
    <row r="27" spans="1:11" x14ac:dyDescent="0.2">
      <c r="B27" s="1" t="str">
        <f t="shared" ref="B27:I27" si="11">IF(B17="","","T["&amp;B17*1000&amp;"]=="&amp;$J17)</f>
        <v/>
      </c>
      <c r="C27" s="1" t="str">
        <f t="shared" ref="C27:D27" si="12">IF(C11="","","T["&amp;C11*1000&amp;"]=="&amp;$J17)</f>
        <v/>
      </c>
      <c r="D27" s="1" t="str">
        <f t="shared" si="12"/>
        <v/>
      </c>
      <c r="E27" s="1" t="str">
        <f t="shared" si="11"/>
        <v/>
      </c>
      <c r="F27" s="1" t="str">
        <f t="shared" si="11"/>
        <v/>
      </c>
      <c r="G27" s="1" t="str">
        <f t="shared" si="11"/>
        <v>T[2400]==318.55</v>
      </c>
      <c r="H27" s="1" t="str">
        <f t="shared" si="11"/>
        <v/>
      </c>
      <c r="I27" s="1" t="str">
        <f t="shared" si="11"/>
        <v>T[4540]==318.55</v>
      </c>
    </row>
    <row r="28" spans="1:11" x14ac:dyDescent="0.2">
      <c r="B28" s="1" t="str">
        <f t="shared" ref="B28:I28" si="13">IF(B18="","","T["&amp;B18*1000&amp;"]=="&amp;$J18)</f>
        <v/>
      </c>
      <c r="C28" s="1" t="str">
        <f t="shared" ref="C28:D28" si="14">IF(C12="","","T["&amp;C12*1000&amp;"]=="&amp;$J18)</f>
        <v/>
      </c>
      <c r="D28" s="1" t="str">
        <f t="shared" si="14"/>
        <v/>
      </c>
      <c r="E28" s="1" t="str">
        <f t="shared" si="13"/>
        <v/>
      </c>
      <c r="F28" s="1" t="str">
        <f t="shared" si="13"/>
        <v/>
      </c>
      <c r="G28" s="1" t="str">
        <f t="shared" si="13"/>
        <v/>
      </c>
      <c r="H28" s="1" t="str">
        <f t="shared" si="13"/>
        <v>T[21600]==318.45</v>
      </c>
      <c r="I28" s="1" t="str">
        <f t="shared" si="13"/>
        <v/>
      </c>
    </row>
    <row r="29" spans="1:11" x14ac:dyDescent="0.2">
      <c r="C29" s="1" t="str">
        <f t="shared" ref="C29:D29" si="15">IF(C13="","","T["&amp;C13*1000&amp;"]=="&amp;$J19)</f>
        <v/>
      </c>
      <c r="D29" s="1" t="str">
        <f t="shared" si="15"/>
        <v/>
      </c>
    </row>
    <row r="30" spans="1:11" x14ac:dyDescent="0.2">
      <c r="C30" s="1" t="str">
        <f t="shared" ref="C30:D30" si="16">IF(C14="","","T["&amp;C14*1000&amp;"]=="&amp;$J20)</f>
        <v/>
      </c>
      <c r="D30" s="1" t="str">
        <f t="shared" si="16"/>
        <v/>
      </c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</sheetData>
  <hyperlinks>
    <hyperlink ref="K21" r:id="rId1"/>
  </hyperlinks>
  <pageMargins left="0.7" right="0.7" top="0.75" bottom="0.75" header="0.3" footer="0.3"/>
  <pageSetup orientation="portrait" horizontalDpi="0" verticalDpi="0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2017-09-03T14:52:23Z</dcterms:created>
  <dcterms:modified xsi:type="dcterms:W3CDTF">2017-09-09T01:56:59Z</dcterms:modified>
</cp:coreProperties>
</file>