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769706\Documents\Cours\AP5\BI\"/>
    </mc:Choice>
  </mc:AlternateContent>
  <xr:revisionPtr revIDLastSave="0" documentId="8_{2F011CAF-353D-4D4E-AD23-15F1C0B5C6F4}" xr6:coauthVersionLast="47" xr6:coauthVersionMax="47" xr10:uidLastSave="{00000000-0000-0000-0000-000000000000}"/>
  <bookViews>
    <workbookView xWindow="-108" yWindow="-108" windowWidth="23256" windowHeight="12576" xr2:uid="{E984E9D1-56DD-49DB-84D8-EF4190DFC307}"/>
  </bookViews>
  <sheets>
    <sheet name="Feuil1" sheetId="1" r:id="rId1"/>
  </sheets>
  <definedNames>
    <definedName name="_xlchart.v1.0" hidden="1">Feuil1!$A$2:$A$33</definedName>
    <definedName name="_xlchart.v1.1" hidden="1">Feuil1!$A$2:$A$33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H14" i="1"/>
  <c r="H18" i="1"/>
  <c r="H17" i="1"/>
  <c r="H13" i="1"/>
  <c r="H9" i="1"/>
  <c r="I9" i="1" s="1"/>
  <c r="H8" i="1"/>
  <c r="I8" i="1" s="1"/>
  <c r="G2" i="1"/>
  <c r="J2" i="1"/>
  <c r="F34" i="1" l="1"/>
</calcChain>
</file>

<file path=xl/sharedStrings.xml><?xml version="1.0" encoding="utf-8"?>
<sst xmlns="http://schemas.openxmlformats.org/spreadsheetml/2006/main" count="50" uniqueCount="13">
  <si>
    <t>taille</t>
  </si>
  <si>
    <t>Sexe</t>
  </si>
  <si>
    <t>Pointure</t>
  </si>
  <si>
    <t>F</t>
  </si>
  <si>
    <t>M</t>
  </si>
  <si>
    <t>Taille moyenne</t>
  </si>
  <si>
    <t>Pointure moyenne</t>
  </si>
  <si>
    <t>Nbr M</t>
  </si>
  <si>
    <t>Nbr F</t>
  </si>
  <si>
    <t>Taille</t>
  </si>
  <si>
    <t>Ecar Type</t>
  </si>
  <si>
    <t>Variance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</si>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</sst>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9" fontId="0" fillId="0" borderId="0" xfId="1" applyFont="1"/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taille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Feuil1!$A$2:$A$33</c:f>
              <c:numCache>
                <c:formatCode>General</c:formatCode>
                <c:ptCount val="32"/>
                <c:pt idx="0">
                  <c:v>163</c:v>
                </c:pt>
                <c:pt idx="1">
                  <c:v>160</c:v>
                </c:pt>
                <c:pt idx="2">
                  <c:v>165</c:v>
                </c:pt>
                <c:pt idx="3">
                  <c:v>175</c:v>
                </c:pt>
                <c:pt idx="4">
                  <c:v>183</c:v>
                </c:pt>
                <c:pt idx="5">
                  <c:v>160</c:v>
                </c:pt>
                <c:pt idx="6">
                  <c:v>170</c:v>
                </c:pt>
                <c:pt idx="7">
                  <c:v>168</c:v>
                </c:pt>
                <c:pt idx="8">
                  <c:v>168</c:v>
                </c:pt>
                <c:pt idx="9">
                  <c:v>178</c:v>
                </c:pt>
                <c:pt idx="10">
                  <c:v>183</c:v>
                </c:pt>
                <c:pt idx="11">
                  <c:v>174</c:v>
                </c:pt>
                <c:pt idx="12">
                  <c:v>178</c:v>
                </c:pt>
                <c:pt idx="13">
                  <c:v>180</c:v>
                </c:pt>
                <c:pt idx="14">
                  <c:v>180</c:v>
                </c:pt>
                <c:pt idx="15">
                  <c:v>182</c:v>
                </c:pt>
                <c:pt idx="16">
                  <c:v>183</c:v>
                </c:pt>
                <c:pt idx="17">
                  <c:v>182</c:v>
                </c:pt>
                <c:pt idx="18">
                  <c:v>182</c:v>
                </c:pt>
                <c:pt idx="19">
                  <c:v>186</c:v>
                </c:pt>
                <c:pt idx="20">
                  <c:v>192</c:v>
                </c:pt>
                <c:pt idx="21">
                  <c:v>179</c:v>
                </c:pt>
                <c:pt idx="22">
                  <c:v>185</c:v>
                </c:pt>
                <c:pt idx="23">
                  <c:v>188</c:v>
                </c:pt>
                <c:pt idx="24">
                  <c:v>190</c:v>
                </c:pt>
                <c:pt idx="25">
                  <c:v>182</c:v>
                </c:pt>
                <c:pt idx="26">
                  <c:v>192</c:v>
                </c:pt>
                <c:pt idx="27">
                  <c:v>193</c:v>
                </c:pt>
                <c:pt idx="28">
                  <c:v>185</c:v>
                </c:pt>
                <c:pt idx="29">
                  <c:v>187</c:v>
                </c:pt>
                <c:pt idx="30">
                  <c:v>190</c:v>
                </c:pt>
                <c:pt idx="31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42D8-8255-88E874B44240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Pointure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Feuil1!$B$2:$B$33</c:f>
              <c:numCache>
                <c:formatCode>General</c:formatCode>
                <c:ptCount val="32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40</c:v>
                </c:pt>
                <c:pt idx="4">
                  <c:v>45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45.5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E-42D8-8255-88E874B4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14735"/>
        <c:axId val="311924831"/>
      </c:lineChart>
      <c:catAx>
        <c:axId val="59871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924831"/>
        <c:crosses val="autoZero"/>
        <c:auto val="1"/>
        <c:lblAlgn val="ctr"/>
        <c:lblOffset val="100"/>
        <c:noMultiLvlLbl val="0"/>
      </c:catAx>
      <c:valAx>
        <c:axId val="3119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7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11095427975546"/>
                  <c:y val="-3.2924663489494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Feuil1!$A$2:$A$33</c:f>
              <c:numCache>
                <c:formatCode>General</c:formatCode>
                <c:ptCount val="32"/>
                <c:pt idx="0">
                  <c:v>163</c:v>
                </c:pt>
                <c:pt idx="1">
                  <c:v>160</c:v>
                </c:pt>
                <c:pt idx="2">
                  <c:v>165</c:v>
                </c:pt>
                <c:pt idx="3">
                  <c:v>175</c:v>
                </c:pt>
                <c:pt idx="4">
                  <c:v>183</c:v>
                </c:pt>
                <c:pt idx="5">
                  <c:v>160</c:v>
                </c:pt>
                <c:pt idx="6">
                  <c:v>170</c:v>
                </c:pt>
                <c:pt idx="7">
                  <c:v>168</c:v>
                </c:pt>
                <c:pt idx="8">
                  <c:v>168</c:v>
                </c:pt>
                <c:pt idx="9">
                  <c:v>178</c:v>
                </c:pt>
                <c:pt idx="10">
                  <c:v>183</c:v>
                </c:pt>
                <c:pt idx="11">
                  <c:v>174</c:v>
                </c:pt>
                <c:pt idx="12">
                  <c:v>178</c:v>
                </c:pt>
                <c:pt idx="13">
                  <c:v>180</c:v>
                </c:pt>
                <c:pt idx="14">
                  <c:v>180</c:v>
                </c:pt>
                <c:pt idx="15">
                  <c:v>182</c:v>
                </c:pt>
                <c:pt idx="16">
                  <c:v>183</c:v>
                </c:pt>
                <c:pt idx="17">
                  <c:v>182</c:v>
                </c:pt>
                <c:pt idx="18">
                  <c:v>182</c:v>
                </c:pt>
                <c:pt idx="19">
                  <c:v>186</c:v>
                </c:pt>
                <c:pt idx="20">
                  <c:v>192</c:v>
                </c:pt>
                <c:pt idx="21">
                  <c:v>179</c:v>
                </c:pt>
                <c:pt idx="22">
                  <c:v>185</c:v>
                </c:pt>
                <c:pt idx="23">
                  <c:v>188</c:v>
                </c:pt>
                <c:pt idx="24">
                  <c:v>190</c:v>
                </c:pt>
                <c:pt idx="25">
                  <c:v>182</c:v>
                </c:pt>
                <c:pt idx="26">
                  <c:v>192</c:v>
                </c:pt>
                <c:pt idx="27">
                  <c:v>193</c:v>
                </c:pt>
                <c:pt idx="28">
                  <c:v>185</c:v>
                </c:pt>
                <c:pt idx="29">
                  <c:v>187</c:v>
                </c:pt>
                <c:pt idx="30">
                  <c:v>190</c:v>
                </c:pt>
                <c:pt idx="31">
                  <c:v>198</c:v>
                </c:pt>
              </c:numCache>
            </c:numRef>
          </c:xVal>
          <c:yVal>
            <c:numRef>
              <c:f>Feuil1!$B$2:$B$33</c:f>
              <c:numCache>
                <c:formatCode>General</c:formatCode>
                <c:ptCount val="32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40</c:v>
                </c:pt>
                <c:pt idx="4">
                  <c:v>45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45.5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8-487C-A1BB-BF10595C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07231"/>
        <c:axId val="311921951"/>
      </c:scatterChart>
      <c:valAx>
        <c:axId val="465207231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921951"/>
        <c:crosses val="autoZero"/>
        <c:crossBetween val="midCat"/>
      </c:valAx>
      <c:valAx>
        <c:axId val="31192195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2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Repartition de la taille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Repartition de la taille</a:t>
          </a:r>
        </a:p>
      </cx:txPr>
    </cx:title>
    <cx:plotArea>
      <cx:plotAreaRegion>
        <cx:series layoutId="clusteredColumn" uniqueId="{C257599A-641F-44B7-A219-F3DC05C9267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22</xdr:row>
      <xdr:rowOff>19050</xdr:rowOff>
    </xdr:from>
    <xdr:to>
      <xdr:col>15</xdr:col>
      <xdr:colOff>182880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297057B2-4B97-3DE0-1120-61F325D0DA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3120" y="4370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9</xdr:row>
      <xdr:rowOff>30480</xdr:rowOff>
    </xdr:from>
    <xdr:to>
      <xdr:col>15</xdr:col>
      <xdr:colOff>449580</xdr:colOff>
      <xdr:row>20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10A71E6-943E-A513-864A-97E7476E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754380</xdr:colOff>
      <xdr:row>5</xdr:row>
      <xdr:rowOff>163830</xdr:rowOff>
    </xdr:from>
    <xdr:to>
      <xdr:col>11</xdr:col>
      <xdr:colOff>571500</xdr:colOff>
      <xdr:row>20</xdr:row>
      <xdr:rowOff>49530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41B94C2-8B27-BF69-3754-2CE5A513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8E89-7E14-4601-B5C9-D86FB858A354}">
  <dimension ref="A1:J35"/>
  <sheetViews>
    <sheetView tabSelected="1" topLeftCell="A28" zoomScale="205" zoomScaleNormal="205" workbookViewId="0">
      <selection activeCell="F36" sqref="F36"/>
    </sheetView>
  </sheetViews>
  <sheetFormatPr baseColWidth="10" defaultRowHeight="14.4" x14ac:dyDescent="0.3"/>
  <cols>
    <col min="6" max="6" width="9.88671875" customWidth="1"/>
  </cols>
  <sheetData>
    <row r="1" spans="1:10" ht="27.6" thickBot="1" x14ac:dyDescent="0.35">
      <c r="A1" s="1" t="s">
        <v>0</v>
      </c>
      <c r="B1" s="1" t="s">
        <v>2</v>
      </c>
      <c r="C1" s="1" t="s">
        <v>1</v>
      </c>
      <c r="D1" s="6" t="s">
        <v>12</v>
      </c>
      <c r="E1" s="6"/>
      <c r="G1" s="4" t="s">
        <v>5</v>
      </c>
      <c r="H1" s="4" t="s">
        <v>7</v>
      </c>
      <c r="I1" s="4" t="s">
        <v>8</v>
      </c>
      <c r="J1" t="s">
        <v>6</v>
      </c>
    </row>
    <row r="2" spans="1:10" ht="15" thickBot="1" x14ac:dyDescent="0.35">
      <c r="A2" s="2">
        <v>163</v>
      </c>
      <c r="B2" s="2">
        <v>37</v>
      </c>
      <c r="C2" s="2" t="s">
        <v>3</v>
      </c>
      <c r="D2" s="7">
        <f>A2*0.2624-4.0155</f>
        <v>38.755699999999997</v>
      </c>
      <c r="E2">
        <f>B2*20/100</f>
        <v>7.4</v>
      </c>
      <c r="F2">
        <f>1/32*(B2-D2)^2</f>
        <v>9.6327577812499718E-2</v>
      </c>
      <c r="G2">
        <f>AVERAGE(A2:A33)</f>
        <v>180.03125</v>
      </c>
      <c r="J2">
        <f>AVERAGE(B2:B33)</f>
        <v>43.21875</v>
      </c>
    </row>
    <row r="3" spans="1:10" ht="15" thickBot="1" x14ac:dyDescent="0.35">
      <c r="A3" s="2">
        <v>160</v>
      </c>
      <c r="B3" s="3">
        <v>39</v>
      </c>
      <c r="C3" s="2" t="s">
        <v>3</v>
      </c>
      <c r="D3" s="7">
        <f t="shared" ref="D3:D33" si="0">A3*0.2624-4.0155</f>
        <v>37.968499999999999</v>
      </c>
      <c r="E3">
        <f t="shared" ref="E3:E33" si="1">B3*20/100</f>
        <v>7.8</v>
      </c>
      <c r="F3">
        <f t="shared" ref="F3:F33" si="2">1/32*(B3-D3)^2</f>
        <v>3.3249757812500079E-2</v>
      </c>
    </row>
    <row r="4" spans="1:10" ht="15" thickBot="1" x14ac:dyDescent="0.35">
      <c r="A4" s="2">
        <v>165</v>
      </c>
      <c r="B4" s="2">
        <v>39</v>
      </c>
      <c r="C4" s="2" t="s">
        <v>3</v>
      </c>
      <c r="D4" s="7">
        <f t="shared" si="0"/>
        <v>39.280500000000004</v>
      </c>
      <c r="E4">
        <f t="shared" si="1"/>
        <v>7.8</v>
      </c>
      <c r="F4">
        <f t="shared" si="2"/>
        <v>2.4587578125000618E-3</v>
      </c>
    </row>
    <row r="5" spans="1:10" ht="15" thickBot="1" x14ac:dyDescent="0.35">
      <c r="A5" s="2">
        <v>175</v>
      </c>
      <c r="B5" s="2">
        <v>40</v>
      </c>
      <c r="C5" s="2" t="s">
        <v>3</v>
      </c>
      <c r="D5" s="7">
        <f t="shared" si="0"/>
        <v>41.904499999999999</v>
      </c>
      <c r="E5">
        <f t="shared" si="1"/>
        <v>8</v>
      </c>
      <c r="F5">
        <f t="shared" si="2"/>
        <v>0.11334750781249985</v>
      </c>
      <c r="G5" t="s">
        <v>9</v>
      </c>
    </row>
    <row r="6" spans="1:10" ht="15" thickBot="1" x14ac:dyDescent="0.35">
      <c r="A6" s="2">
        <v>183</v>
      </c>
      <c r="B6" s="2">
        <v>45</v>
      </c>
      <c r="C6" s="2" t="s">
        <v>3</v>
      </c>
      <c r="D6" s="7">
        <f t="shared" si="0"/>
        <v>44.003700000000002</v>
      </c>
      <c r="E6">
        <f t="shared" si="1"/>
        <v>9</v>
      </c>
      <c r="F6">
        <f t="shared" si="2"/>
        <v>3.1019177812499875E-2</v>
      </c>
      <c r="G6" t="s">
        <v>2</v>
      </c>
    </row>
    <row r="7" spans="1:10" ht="15" thickBot="1" x14ac:dyDescent="0.35">
      <c r="A7" s="2">
        <v>160</v>
      </c>
      <c r="B7" s="2">
        <v>38</v>
      </c>
      <c r="C7" s="2" t="s">
        <v>4</v>
      </c>
      <c r="D7" s="7">
        <f t="shared" si="0"/>
        <v>37.968499999999999</v>
      </c>
      <c r="E7">
        <f t="shared" si="1"/>
        <v>7.6</v>
      </c>
      <c r="F7">
        <f t="shared" si="2"/>
        <v>3.1007812500002347E-5</v>
      </c>
    </row>
    <row r="8" spans="1:10" ht="15" thickBot="1" x14ac:dyDescent="0.35">
      <c r="A8" s="2">
        <v>170</v>
      </c>
      <c r="B8" s="2">
        <v>39</v>
      </c>
      <c r="C8" s="2" t="s">
        <v>4</v>
      </c>
      <c r="D8" s="7">
        <f t="shared" si="0"/>
        <v>40.592500000000001</v>
      </c>
      <c r="E8">
        <f t="shared" si="1"/>
        <v>7.8</v>
      </c>
      <c r="F8">
        <f t="shared" si="2"/>
        <v>7.9251757812500115E-2</v>
      </c>
      <c r="G8" t="s">
        <v>7</v>
      </c>
      <c r="H8">
        <f>COUNTIF(C2:C33,"M")</f>
        <v>27</v>
      </c>
      <c r="I8" s="5">
        <f>H8/COUNT(A2:A33)</f>
        <v>0.84375</v>
      </c>
    </row>
    <row r="9" spans="1:10" ht="15" thickBot="1" x14ac:dyDescent="0.35">
      <c r="A9" s="2">
        <v>168</v>
      </c>
      <c r="B9" s="2">
        <v>40</v>
      </c>
      <c r="C9" s="2" t="s">
        <v>4</v>
      </c>
      <c r="D9" s="7">
        <f t="shared" si="0"/>
        <v>40.067700000000002</v>
      </c>
      <c r="E9">
        <f t="shared" si="1"/>
        <v>8</v>
      </c>
      <c r="F9">
        <f t="shared" si="2"/>
        <v>1.4322781250000885E-4</v>
      </c>
      <c r="G9" t="s">
        <v>8</v>
      </c>
      <c r="H9">
        <f>COUNTIF(C2:C33,"F")</f>
        <v>5</v>
      </c>
      <c r="I9" s="5">
        <f>H9/COUNT(B2:B33)</f>
        <v>0.15625</v>
      </c>
    </row>
    <row r="10" spans="1:10" ht="15" thickBot="1" x14ac:dyDescent="0.35">
      <c r="A10" s="2">
        <v>168</v>
      </c>
      <c r="B10" s="2">
        <v>41</v>
      </c>
      <c r="C10" s="2" t="s">
        <v>4</v>
      </c>
      <c r="D10" s="7">
        <f t="shared" si="0"/>
        <v>40.067700000000002</v>
      </c>
      <c r="E10">
        <f t="shared" si="1"/>
        <v>8.1999999999999993</v>
      </c>
      <c r="F10">
        <f t="shared" si="2"/>
        <v>2.7161977812499877E-2</v>
      </c>
    </row>
    <row r="11" spans="1:10" ht="15" thickBot="1" x14ac:dyDescent="0.35">
      <c r="A11" s="2">
        <v>178</v>
      </c>
      <c r="B11" s="2">
        <v>42</v>
      </c>
      <c r="C11" s="2" t="s">
        <v>4</v>
      </c>
      <c r="D11" s="7">
        <f t="shared" si="0"/>
        <v>42.691700000000004</v>
      </c>
      <c r="E11">
        <f t="shared" si="1"/>
        <v>8.4</v>
      </c>
      <c r="F11">
        <f t="shared" si="2"/>
        <v>1.4951527812500191E-2</v>
      </c>
    </row>
    <row r="12" spans="1:10" ht="15" thickBot="1" x14ac:dyDescent="0.35">
      <c r="A12" s="2">
        <v>183</v>
      </c>
      <c r="B12" s="2">
        <v>42</v>
      </c>
      <c r="C12" s="2" t="s">
        <v>4</v>
      </c>
      <c r="D12" s="7">
        <f t="shared" si="0"/>
        <v>44.003700000000002</v>
      </c>
      <c r="E12">
        <f t="shared" si="1"/>
        <v>8.4</v>
      </c>
      <c r="F12">
        <f t="shared" si="2"/>
        <v>0.12546292781250026</v>
      </c>
      <c r="H12" t="s">
        <v>10</v>
      </c>
    </row>
    <row r="13" spans="1:10" ht="15" thickBot="1" x14ac:dyDescent="0.35">
      <c r="A13" s="2">
        <v>174</v>
      </c>
      <c r="B13" s="2">
        <v>42.5</v>
      </c>
      <c r="C13" s="2" t="s">
        <v>4</v>
      </c>
      <c r="D13" s="7">
        <f t="shared" si="0"/>
        <v>41.642099999999999</v>
      </c>
      <c r="E13">
        <f t="shared" si="1"/>
        <v>8.5</v>
      </c>
      <c r="F13">
        <f t="shared" si="2"/>
        <v>2.2999762812500043E-2</v>
      </c>
      <c r="G13" t="s">
        <v>9</v>
      </c>
      <c r="H13">
        <f>_xlfn.STDEV.S(A2:A33)</f>
        <v>9.8291350159253756</v>
      </c>
    </row>
    <row r="14" spans="1:10" ht="15" thickBot="1" x14ac:dyDescent="0.35">
      <c r="A14" s="2">
        <v>178</v>
      </c>
      <c r="B14" s="2">
        <v>43</v>
      </c>
      <c r="C14" s="2" t="s">
        <v>4</v>
      </c>
      <c r="D14" s="7">
        <f t="shared" si="0"/>
        <v>42.691700000000004</v>
      </c>
      <c r="E14">
        <f t="shared" si="1"/>
        <v>8.6</v>
      </c>
      <c r="F14">
        <f t="shared" si="2"/>
        <v>2.9702778124999149E-3</v>
      </c>
      <c r="G14" t="s">
        <v>2</v>
      </c>
      <c r="H14">
        <f>_xlfn.STDEV.S(B2:B33)</f>
        <v>2.850968992035583</v>
      </c>
    </row>
    <row r="15" spans="1:10" ht="15" thickBot="1" x14ac:dyDescent="0.35">
      <c r="A15" s="2">
        <v>180</v>
      </c>
      <c r="B15" s="2">
        <v>43</v>
      </c>
      <c r="C15" s="2" t="s">
        <v>4</v>
      </c>
      <c r="D15" s="7">
        <f t="shared" si="0"/>
        <v>43.216500000000003</v>
      </c>
      <c r="E15">
        <f t="shared" si="1"/>
        <v>8.6</v>
      </c>
      <c r="F15">
        <f t="shared" si="2"/>
        <v>1.464757812500047E-3</v>
      </c>
    </row>
    <row r="16" spans="1:10" ht="15" thickBot="1" x14ac:dyDescent="0.35">
      <c r="A16" s="2">
        <v>180</v>
      </c>
      <c r="B16" s="2">
        <v>43</v>
      </c>
      <c r="C16" s="2" t="s">
        <v>4</v>
      </c>
      <c r="D16" s="7">
        <f t="shared" si="0"/>
        <v>43.216500000000003</v>
      </c>
      <c r="E16">
        <f t="shared" si="1"/>
        <v>8.6</v>
      </c>
      <c r="F16">
        <f t="shared" si="2"/>
        <v>1.464757812500047E-3</v>
      </c>
      <c r="H16" t="s">
        <v>11</v>
      </c>
    </row>
    <row r="17" spans="1:8" ht="15" thickBot="1" x14ac:dyDescent="0.35">
      <c r="A17" s="2">
        <v>182</v>
      </c>
      <c r="B17" s="2">
        <v>43</v>
      </c>
      <c r="C17" s="2" t="s">
        <v>4</v>
      </c>
      <c r="D17" s="7">
        <f t="shared" si="0"/>
        <v>43.741300000000003</v>
      </c>
      <c r="E17">
        <f t="shared" si="1"/>
        <v>8.6</v>
      </c>
      <c r="F17">
        <f t="shared" si="2"/>
        <v>1.7172677812500117E-2</v>
      </c>
      <c r="G17" t="s">
        <v>9</v>
      </c>
      <c r="H17">
        <f>VAR(A2:A33)</f>
        <v>96.61189516129032</v>
      </c>
    </row>
    <row r="18" spans="1:8" ht="15" thickBot="1" x14ac:dyDescent="0.35">
      <c r="A18" s="2">
        <v>183</v>
      </c>
      <c r="B18" s="2">
        <v>43</v>
      </c>
      <c r="C18" s="2" t="s">
        <v>4</v>
      </c>
      <c r="D18" s="7">
        <f t="shared" si="0"/>
        <v>44.003700000000002</v>
      </c>
      <c r="E18">
        <f t="shared" si="1"/>
        <v>8.6</v>
      </c>
      <c r="F18">
        <f t="shared" si="2"/>
        <v>3.1481677812500129E-2</v>
      </c>
      <c r="G18" t="s">
        <v>2</v>
      </c>
      <c r="H18">
        <f>VAR(B2:B33)</f>
        <v>8.1280241935483879</v>
      </c>
    </row>
    <row r="19" spans="1:8" ht="15" thickBot="1" x14ac:dyDescent="0.35">
      <c r="A19" s="2">
        <v>182</v>
      </c>
      <c r="B19" s="2">
        <v>43.5</v>
      </c>
      <c r="C19" s="2" t="s">
        <v>4</v>
      </c>
      <c r="D19" s="7">
        <f t="shared" si="0"/>
        <v>43.741300000000003</v>
      </c>
      <c r="E19">
        <f t="shared" si="1"/>
        <v>8.6999999999999993</v>
      </c>
      <c r="F19">
        <f t="shared" si="2"/>
        <v>1.8195528125000378E-3</v>
      </c>
    </row>
    <row r="20" spans="1:8" ht="15" thickBot="1" x14ac:dyDescent="0.35">
      <c r="A20" s="2">
        <v>182</v>
      </c>
      <c r="B20" s="2">
        <v>44.5</v>
      </c>
      <c r="C20" s="2" t="s">
        <v>4</v>
      </c>
      <c r="D20" s="7">
        <f t="shared" si="0"/>
        <v>43.741300000000003</v>
      </c>
      <c r="E20">
        <f t="shared" si="1"/>
        <v>8.9</v>
      </c>
      <c r="F20">
        <f t="shared" si="2"/>
        <v>1.7988302812499881E-2</v>
      </c>
    </row>
    <row r="21" spans="1:8" ht="15" thickBot="1" x14ac:dyDescent="0.35">
      <c r="A21" s="2">
        <v>186</v>
      </c>
      <c r="B21" s="2">
        <v>44.5</v>
      </c>
      <c r="C21" s="2" t="s">
        <v>4</v>
      </c>
      <c r="D21" s="7">
        <f t="shared" si="0"/>
        <v>44.790900000000001</v>
      </c>
      <c r="E21">
        <f t="shared" si="1"/>
        <v>8.9</v>
      </c>
      <c r="F21">
        <f t="shared" si="2"/>
        <v>2.644462812500011E-3</v>
      </c>
    </row>
    <row r="22" spans="1:8" ht="15" thickBot="1" x14ac:dyDescent="0.35">
      <c r="A22" s="2">
        <v>192</v>
      </c>
      <c r="B22" s="2">
        <v>44.5</v>
      </c>
      <c r="C22" s="2" t="s">
        <v>4</v>
      </c>
      <c r="D22" s="7">
        <f t="shared" si="0"/>
        <v>46.365300000000005</v>
      </c>
      <c r="E22">
        <f t="shared" si="1"/>
        <v>8.9</v>
      </c>
      <c r="F22">
        <f t="shared" si="2"/>
        <v>0.10872950281250056</v>
      </c>
    </row>
    <row r="23" spans="1:8" ht="15" thickBot="1" x14ac:dyDescent="0.35">
      <c r="A23" s="2">
        <v>179</v>
      </c>
      <c r="B23" s="2">
        <v>45</v>
      </c>
      <c r="C23" s="2" t="s">
        <v>4</v>
      </c>
      <c r="D23" s="7">
        <f t="shared" si="0"/>
        <v>42.954100000000004</v>
      </c>
      <c r="E23">
        <f t="shared" si="1"/>
        <v>9</v>
      </c>
      <c r="F23">
        <f t="shared" si="2"/>
        <v>0.1308033378124995</v>
      </c>
    </row>
    <row r="24" spans="1:8" ht="15" thickBot="1" x14ac:dyDescent="0.35">
      <c r="A24" s="2">
        <v>185</v>
      </c>
      <c r="B24" s="2">
        <v>45</v>
      </c>
      <c r="C24" s="2" t="s">
        <v>4</v>
      </c>
      <c r="D24" s="7">
        <f t="shared" si="0"/>
        <v>44.528500000000001</v>
      </c>
      <c r="E24">
        <f t="shared" si="1"/>
        <v>9</v>
      </c>
      <c r="F24">
        <f t="shared" si="2"/>
        <v>6.9472578124999684E-3</v>
      </c>
    </row>
    <row r="25" spans="1:8" ht="15" thickBot="1" x14ac:dyDescent="0.35">
      <c r="A25" s="2">
        <v>188</v>
      </c>
      <c r="B25" s="2">
        <v>45</v>
      </c>
      <c r="C25" s="2" t="s">
        <v>4</v>
      </c>
      <c r="D25" s="7">
        <f t="shared" si="0"/>
        <v>45.3157</v>
      </c>
      <c r="E25">
        <f t="shared" si="1"/>
        <v>9</v>
      </c>
      <c r="F25">
        <f t="shared" si="2"/>
        <v>3.114577812499993E-3</v>
      </c>
    </row>
    <row r="26" spans="1:8" ht="15" thickBot="1" x14ac:dyDescent="0.35">
      <c r="A26" s="2">
        <v>190</v>
      </c>
      <c r="B26" s="2">
        <v>45.5</v>
      </c>
      <c r="C26" s="2" t="s">
        <v>4</v>
      </c>
      <c r="D26" s="7">
        <f t="shared" si="0"/>
        <v>45.840499999999999</v>
      </c>
      <c r="E26">
        <f t="shared" si="1"/>
        <v>9.1</v>
      </c>
      <c r="F26">
        <f t="shared" si="2"/>
        <v>3.6231328124999721E-3</v>
      </c>
    </row>
    <row r="27" spans="1:8" ht="15" thickBot="1" x14ac:dyDescent="0.35">
      <c r="A27" s="2">
        <v>182</v>
      </c>
      <c r="B27" s="2">
        <v>46</v>
      </c>
      <c r="C27" s="2" t="s">
        <v>4</v>
      </c>
      <c r="D27" s="7">
        <f t="shared" si="0"/>
        <v>43.741300000000003</v>
      </c>
      <c r="E27">
        <f t="shared" si="1"/>
        <v>9.1999999999999993</v>
      </c>
      <c r="F27">
        <f t="shared" si="2"/>
        <v>0.15942892781249965</v>
      </c>
    </row>
    <row r="28" spans="1:8" ht="15" thickBot="1" x14ac:dyDescent="0.35">
      <c r="A28" s="2">
        <v>192</v>
      </c>
      <c r="B28" s="2">
        <v>46</v>
      </c>
      <c r="C28" s="2" t="s">
        <v>4</v>
      </c>
      <c r="D28" s="7">
        <f t="shared" si="0"/>
        <v>46.365300000000005</v>
      </c>
      <c r="E28">
        <f t="shared" si="1"/>
        <v>9.1999999999999993</v>
      </c>
      <c r="F28">
        <f t="shared" si="2"/>
        <v>4.1701278125001106E-3</v>
      </c>
    </row>
    <row r="29" spans="1:8" ht="15" thickBot="1" x14ac:dyDescent="0.35">
      <c r="A29" s="2">
        <v>193</v>
      </c>
      <c r="B29" s="2">
        <v>46</v>
      </c>
      <c r="C29" s="2" t="s">
        <v>4</v>
      </c>
      <c r="D29" s="7">
        <f t="shared" si="0"/>
        <v>46.627700000000004</v>
      </c>
      <c r="E29">
        <f t="shared" si="1"/>
        <v>9.1999999999999993</v>
      </c>
      <c r="F29">
        <f t="shared" si="2"/>
        <v>1.2312727812500172E-2</v>
      </c>
    </row>
    <row r="30" spans="1:8" ht="15" thickBot="1" x14ac:dyDescent="0.35">
      <c r="A30" s="2">
        <v>185</v>
      </c>
      <c r="B30" s="2">
        <v>47</v>
      </c>
      <c r="C30" s="2" t="s">
        <v>4</v>
      </c>
      <c r="D30" s="7">
        <f t="shared" si="0"/>
        <v>44.528500000000001</v>
      </c>
      <c r="E30">
        <f t="shared" si="1"/>
        <v>9.4</v>
      </c>
      <c r="F30">
        <f t="shared" si="2"/>
        <v>0.19088475781249983</v>
      </c>
    </row>
    <row r="31" spans="1:8" ht="15" thickBot="1" x14ac:dyDescent="0.35">
      <c r="A31" s="2">
        <v>187</v>
      </c>
      <c r="B31" s="2">
        <v>47</v>
      </c>
      <c r="C31" s="2" t="s">
        <v>4</v>
      </c>
      <c r="D31" s="7">
        <f t="shared" si="0"/>
        <v>45.0533</v>
      </c>
      <c r="E31">
        <f t="shared" si="1"/>
        <v>9.4</v>
      </c>
      <c r="F31">
        <f t="shared" si="2"/>
        <v>0.11842627781249998</v>
      </c>
    </row>
    <row r="32" spans="1:8" ht="15" thickBot="1" x14ac:dyDescent="0.35">
      <c r="A32" s="2">
        <v>190</v>
      </c>
      <c r="B32" s="2">
        <v>47</v>
      </c>
      <c r="C32" s="2" t="s">
        <v>4</v>
      </c>
      <c r="D32" s="7">
        <f t="shared" si="0"/>
        <v>45.840499999999999</v>
      </c>
      <c r="E32">
        <f t="shared" si="1"/>
        <v>9.4</v>
      </c>
      <c r="F32">
        <f t="shared" si="2"/>
        <v>4.2013757812500094E-2</v>
      </c>
    </row>
    <row r="33" spans="1:6" ht="15" thickBot="1" x14ac:dyDescent="0.35">
      <c r="A33" s="2">
        <v>198</v>
      </c>
      <c r="B33" s="2">
        <v>47</v>
      </c>
      <c r="C33" s="2" t="s">
        <v>4</v>
      </c>
      <c r="D33" s="7">
        <f t="shared" si="0"/>
        <v>47.939700000000002</v>
      </c>
      <c r="E33">
        <f t="shared" si="1"/>
        <v>9.4</v>
      </c>
      <c r="F33">
        <f t="shared" si="2"/>
        <v>2.7594877812500116E-2</v>
      </c>
    </row>
    <row r="34" spans="1:6" x14ac:dyDescent="0.3">
      <c r="F34">
        <f>SUM(F2:F33)</f>
        <v>1.4314607000000001</v>
      </c>
    </row>
    <row r="35" spans="1:6" x14ac:dyDescent="0.3">
      <c r="F35">
        <f>SQRT(F34)</f>
        <v>1.1964366677764435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Zajac-CIC</dc:creator>
  <cp:lastModifiedBy>Clement Zajac-CIC</cp:lastModifiedBy>
  <dcterms:created xsi:type="dcterms:W3CDTF">2023-09-11T13:12:26Z</dcterms:created>
  <dcterms:modified xsi:type="dcterms:W3CDTF">2023-09-11T15:35:51Z</dcterms:modified>
</cp:coreProperties>
</file>