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EVALUACION1" sheetId="1" state="visible" r:id="rId3"/>
    <sheet name="RUBRICA" sheetId="2" state="visible" r:id="rId4"/>
    <sheet name="ESCALA_IEP" sheetId="3" state="hidden" r:id="rId5"/>
    <sheet name="ESCALA_PRESENTACION" sheetId="4" state="hidden" r:id="rId6"/>
    <sheet name="ESCALA_TRAB_EQUIP" sheetId="5" state="hidden" r:id="rId7"/>
    <sheet name="RELEVANCIA-PUNTAJE" sheetId="6" state="hidden" r:id="rId8"/>
  </sheets>
  <definedNames>
    <definedName function="false" hidden="false" name="CL" vbProcedure="false">'RELEVANCIA-PUNTAJE'!$B$2</definedName>
    <definedName function="false" hidden="false" name="L" vbProcedure="false">'RELEVANCIA-PUNTAJE'!$C$2</definedName>
    <definedName function="false" hidden="false" name="ML" vbProcedure="false">'RELEVANCIA-PUNTAJE'!$D$2</definedName>
    <definedName function="false" hidden="false" name="MR" vbProcedure="false">'RELEVANCIA-PUNTAJE'!$A$3</definedName>
    <definedName function="false" hidden="false" name="MR_CL" vbProcedure="false">'RELEVANCIA-PUNTAJE'!$B$3</definedName>
    <definedName function="false" hidden="false" name="MR_L" vbProcedure="false">'RELEVANCIA-PUNTAJE'!$C$3</definedName>
    <definedName function="false" hidden="false" name="MR_ML" vbProcedure="false">'RELEVANCIA-PUNTAJE'!$D$3</definedName>
    <definedName function="false" hidden="false" name="MR_NL" vbProcedure="false">'RELEVANCIA-PUNTAJE'!$E$3</definedName>
    <definedName function="false" hidden="false" name="MR_PL" vbProcedure="false">'relevancia-puntaje'!#ref!</definedName>
    <definedName function="false" hidden="false" name="MR_TL" vbProcedure="false">'RELEVANCIA-PUNTAJE'!$B$3</definedName>
    <definedName function="false" hidden="false" name="NL" vbProcedure="false">'RELEVANCIA-PUNTAJE'!$E$2</definedName>
    <definedName function="false" hidden="false" name="PL" vbProcedure="false">'relevancia-puntaje'!#ref!</definedName>
    <definedName function="false" hidden="false" name="PR" vbProcedure="false">'RELEVANCIA-PUNTAJE'!$A$5</definedName>
    <definedName function="false" hidden="false" name="PR_ML" vbProcedure="false">'RELEVANCIA-PUNTAJE'!$D$5</definedName>
    <definedName function="false" hidden="false" name="PR_NL" vbProcedure="false">'RELEVANCIA-PUNTAJE'!$E$5</definedName>
    <definedName function="false" hidden="false" name="PR_PL" vbProcedure="false">'relevancia-puntaje'!#ref!</definedName>
    <definedName function="false" hidden="false" name="PR_TL" vbProcedure="false">'RELEVANCIA-PUNTAJE'!$B$5</definedName>
    <definedName function="false" hidden="false" name="RE" vbProcedure="false">'RELEVANCIA-PUNTAJE'!$A$4</definedName>
    <definedName function="false" hidden="false" name="RE_ML" vbProcedure="false">'RELEVANCIA-PUNTAJE'!$D$4</definedName>
    <definedName function="false" hidden="false" name="RE_NL" vbProcedure="false">'RELEVANCIA-PUNTAJE'!$E$4</definedName>
    <definedName function="false" hidden="false" name="RE_PL" vbProcedure="false">'relevancia-puntaje'!#ref!</definedName>
    <definedName function="false" hidden="false" name="RE_TL" vbProcedure="false">'RELEVANCIA-PUNTAJE'!$B$4</definedName>
    <definedName function="false" hidden="false" name="TL" vbProcedure="false">'RELEVANCIA-PUNTAJE'!$B$2</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<sst xmlns="http://schemas.openxmlformats.org/spreadsheetml/2006/main" count="168" uniqueCount="97">
  <si>
    <t xml:space="preserve">INTEGRANTES</t>
  </si>
  <si>
    <t xml:space="preserve">IEP o IEE: </t>
  </si>
  <si>
    <t xml:space="preserve">EMPLEAB</t>
  </si>
  <si>
    <t xml:space="preserve">Clemente Garreton Urzua</t>
  </si>
  <si>
    <t xml:space="preserve">GRUPAL</t>
  </si>
  <si>
    <t xml:space="preserve">Nivel de Logro</t>
  </si>
  <si>
    <t xml:space="preserve">NIVELES DE LOGRO Y PUNTAJES</t>
  </si>
  <si>
    <t xml:space="preserve">Aspectos a Evaluar</t>
  </si>
  <si>
    <t xml:space="preserve">Completamente logrado</t>
  </si>
  <si>
    <t xml:space="preserve">Logrado</t>
  </si>
  <si>
    <t xml:space="preserve">Logro Incipiente</t>
  </si>
  <si>
    <t xml:space="preserve">No logrado</t>
  </si>
  <si>
    <t xml:space="preserve">X</t>
  </si>
  <si>
    <t xml:space="preserve">Puntaje</t>
  </si>
  <si>
    <t xml:space="preserve">Nota</t>
  </si>
  <si>
    <t xml:space="preserve">INDIVIDUAL</t>
  </si>
  <si>
    <t xml:space="preserve">NOMBRE ALUMNO</t>
  </si>
  <si>
    <t xml:space="preserve">Capacidad de Trabajo en Equipo</t>
  </si>
  <si>
    <t xml:space="preserve">Medianamente logrado</t>
  </si>
  <si>
    <t xml:space="preserve">PUNTAJE</t>
  </si>
  <si>
    <t xml:space="preserve">Indicador de Evaluación</t>
  </si>
  <si>
    <t xml:space="preserve">Categorías de Respuesta</t>
  </si>
  <si>
    <t xml:space="preserve">Ponderación del Indicador de Evaluación</t>
  </si>
  <si>
    <r>
      <rPr>
        <b val="true"/>
        <sz val="11"/>
        <color rgb="FFFFFFFF"/>
        <rFont val="Calibri"/>
        <family val="2"/>
        <charset val="1"/>
      </rPr>
      <t xml:space="preserve">Completamente Logrado (</t>
    </r>
    <r>
      <rPr>
        <b val="true"/>
        <sz val="10"/>
        <color rgb="FFFFFFFF"/>
        <rFont val="Calibri"/>
        <family val="2"/>
        <charset val="1"/>
      </rPr>
      <t xml:space="preserve">100%)</t>
    </r>
  </si>
  <si>
    <r>
      <rPr>
        <b val="true"/>
        <sz val="11"/>
        <color rgb="FFFFFFFF"/>
        <rFont val="Calibri"/>
        <family val="2"/>
        <charset val="1"/>
      </rPr>
      <t xml:space="preserve">Logrado</t>
    </r>
    <r>
      <rPr>
        <b val="true"/>
        <sz val="10"/>
        <color rgb="FFFFFFFF"/>
        <rFont val="Calibri"/>
        <family val="2"/>
        <charset val="1"/>
      </rPr>
      <t xml:space="preserve">  (60%)</t>
    </r>
  </si>
  <si>
    <t xml:space="preserve">Logro incipiente </t>
  </si>
  <si>
    <t xml:space="preserve">1. Describe brevemente en qué consiste el Proyecto APT, justificando su relevancia para el campo laboral de su carrera.</t>
  </si>
  <si>
    <t xml:space="preserve">Describe brevemente en qué consiste el proyecto APT, justificando la relevancia, impacto o beneficio (real o simulado) que tendría en el campo laboral de su carrera.</t>
  </si>
  <si>
    <t xml:space="preserve">Describe brevemente en qué consiste el proyecto APT, señalando la relevancia, impacto o beneficio (real o simulado) que tendría, pero no queda clara la relación con el campo laboral de su carrera.</t>
  </si>
  <si>
    <t xml:space="preserve">Describe brevemente en qué consiste el proyecto APT, pero no fue justificado ni relacionado con el campo laboral de su carrera. </t>
  </si>
  <si>
    <t xml:space="preserve">No describe o es confuso el proyecto APT, sin justificar ni relacionarlo con el campo laboral de su carrera. </t>
  </si>
  <si>
    <t xml:space="preserve">2.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</si>
  <si>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</si>
  <si>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 xml:space="preserve">Describe una relación coherente entre el proyecto y el perfil de egreso del plan de estudio, pero no especifica cómo debe utilizar distintas competencias para desarrollar su Proyecto APT.</t>
  </si>
  <si>
    <t xml:space="preserve">Describe una relación que tiene elementos pero que no son coherentes entre el proyecto y el perfil de egreso del plan de estudio.</t>
  </si>
  <si>
    <t xml:space="preserve">Describe una relación sin coherencia entre el proyecto y el perfil de egreso del plan de estudio o no relaciona el proyecto con el perfil de egreso. </t>
  </si>
  <si>
    <t xml:space="preserve">3. Relaciona el Proyecto APT con sus intereses profesionales. *</t>
  </si>
  <si>
    <t xml:space="preserve">Menciona los intereses profesionales y explica con claridad cómo estos se ven reflejados en el proyecto. </t>
  </si>
  <si>
    <t xml:space="preserve">Menciona los intereses profesionales, pero no queda completamente clara su conexión con el proyecto.</t>
  </si>
  <si>
    <t xml:space="preserve">Menciona los intereses profesionales sin conectarlos con el proyecto. </t>
  </si>
  <si>
    <t xml:space="preserve">No menciona los intereses profesionales.</t>
  </si>
  <si>
    <t xml:space="preserve">4.  Argumenta por qué el proyecto es factible de realizarse en el marco de la asignatura. </t>
  </si>
  <si>
    <t xml:space="preserve">Justifica por qué el proyecto puede desarrollarse considerado tiempo, materiales y factores externos, y en caso de posibles dificultades plantea como las abordaría.</t>
  </si>
  <si>
    <t xml:space="preserve">Justifica por qué el proyecto puede desarrollarse, considerando el tiempo y materiales o factores externos y en caso de posibles dificultades no plantea claramente como las abordaría.</t>
  </si>
  <si>
    <t xml:space="preserve">Justifica por qué el proyecto puede desarrollarse en el tiempo de la asignatura, sin considerar materiales ni factores externos y en caso de posibles dificultades no plantea como abordarlas.</t>
  </si>
  <si>
    <t xml:space="preserve">No justifica las razones de porque el proyecto puede desarrollarse, o el proyecto presentado no es factible de realizarse en el tiempo asignado.</t>
  </si>
  <si>
    <t xml:space="preserve">5. Formula objetivos claros, concisos y coherentes con la disciplina y la situación a abordar. </t>
  </si>
  <si>
    <t xml:space="preserve">Formula objetivos claros, concisos y coherentes con la disciplina y la situación a abordar.</t>
  </si>
  <si>
    <t xml:space="preserve">Formula objetivos claros y coherentes con la situación a abordar, pero imprecisos de acuerdo a la disciplina. </t>
  </si>
  <si>
    <t xml:space="preserve">Formula objetivos confusos, por lo que no queda claro lo que se busca alcanzar ni si es coherente con la situación a abordar.  </t>
  </si>
  <si>
    <t xml:space="preserve">No plantea objetivos o estos no son coherentes con la disciplina ni la situación a abordar.</t>
  </si>
  <si>
    <t xml:space="preserve">6. Propone una metodología de trabajo que permite alcanzar los objetivos propuestos y es pertinente con los requerimientos disciplinares.</t>
  </si>
  <si>
    <t xml:space="preserve">Describe una metodología pertinente con los requerimientos disciplinares, contemplando todos los aspectos necesarios para alcanzar los objetivos planteados.</t>
  </si>
  <si>
    <t xml:space="preserve">Describe una metodología pertinente con los requerimientos disciplinares, pero no contempla todos los aspectos necesarios para alcanzar los objetivos planteados.</t>
  </si>
  <si>
    <t xml:space="preserve">Describe una metodología que no es del todo pertinente para lograr los objetivos planteados.</t>
  </si>
  <si>
    <t xml:space="preserve">No describe una metodología, o bien esta no es pertinente para lograr los objetivos propuestos. </t>
  </si>
  <si>
    <t xml:space="preserve">7. Establece un plan de trabajo para su proyecto APT considerando los recursos, duración, facilitadores y obstaculizadores en el desarrollo de las actividades. </t>
  </si>
  <si>
    <t xml:space="preserve">Establece un plan de trabajo con todas las actividades necesarias para cumplir los objetivos, teniendo en consideración los recursos, duración, facilitadores y obstaculizadores. </t>
  </si>
  <si>
    <t xml:space="preserve">Establece un plan de trabajo con la mayoría de las actividades necesarias para cumplir los objetivos, teniendo en consideración los recursos, duración, facilitadores y obstaculizadores. </t>
  </si>
  <si>
    <t xml:space="preserve">Establece un plan de trabajo que carece de actividades necesarias para cumplir los objetivos y/o no tiene en consideración los recursos, duración, facilitadores y obstaculizadores. </t>
  </si>
  <si>
    <t xml:space="preserve">No establece un plan de trabajo, o bien este no permite cumplir los objetivos del proyecto APT.</t>
  </si>
  <si>
    <t xml:space="preserve">8. Determina evidencias, justificando cómo estas dan cuenta del logro de las actividades del Proyecto APT.</t>
  </si>
  <si>
    <t xml:space="preserve">Describe evidencias que permiten dar cuenta del logro de las actividades del proyecto APT y justifica su selección. </t>
  </si>
  <si>
    <t xml:space="preserve">Describe evidencias que permiten dar cuenta del logro de las actividades del proyecto APT, pero no justifica con claridad su selección.</t>
  </si>
  <si>
    <t xml:space="preserve">Describe evidencias que permiten dar cuenta del logro de solo algunas actividades del proyecto APT y/o no justifica su selección. </t>
  </si>
  <si>
    <t xml:space="preserve">No incluye evidencias que pueden dar cuenta del desarrollo del proyecto.</t>
  </si>
  <si>
    <t xml:space="preserve">9. Utiliza reglas de redacción, ortografía (literal, puntual, acentual) y las normas para citas y referencias. </t>
  </si>
  <si>
    <t xml:space="preserve">El texto cumple con las reglas ortografía y de redacción en todos sus apartados y utiliza correctamente todas las normas de citación y referencias.</t>
  </si>
  <si>
    <t xml:space="preserve">El texto presenta de 1 a 5 errores de ortografía, redacción o en las citas y referencias del informe.</t>
  </si>
  <si>
    <t xml:space="preserve">El texto presenta de 6 a 10 errores de ortografía, redacción o en las citas y referencias del informe.</t>
  </si>
  <si>
    <t xml:space="preserve">El texto presenta más de 10 errores de ortografía, redacción o en las citas y referencias del informe.</t>
  </si>
  <si>
    <t xml:space="preserve">10. Cumple completando el contenido del informe de presentación del proyecto de acuerdo con la plantilla entregada.</t>
  </si>
  <si>
    <t xml:space="preserve">Cumple con todos los ítems solicitados en el informe de presentación del proyecto, siendo estos contenidos coherentes con lo solicitado en cada ítem</t>
  </si>
  <si>
    <t xml:space="preserve">No cumple con todos los ítems solicitados en el informe de presentación del proyecto, siendo los  contenidos entregados coherentes con lo solicitado en cada ítem</t>
  </si>
  <si>
    <t xml:space="preserve">No cumple con todos los ítems solicitados en el 
informe de presentación del proyecto, siendo los 
contenidos entregados coherentes con lo solicitado en cada ítem</t>
  </si>
  <si>
    <t xml:space="preserve">No cumple con todos los ítems solicitados en el informe de presentación del proyecto, y los contenidos entregados son poco coherentes con lo solicitado en cada ítem</t>
  </si>
  <si>
    <t xml:space="preserve">11. Expone el tema utilizando un lenguaje técnico disciplinar al presentar la propuesta y responde evidenciando un manejo de la información. *</t>
  </si>
  <si>
    <t xml:space="preserve">Expone el tema utilizando un lenguaje técnico disciplinar al presentar la propuesta y responde evidenciando un manejo de la información en todo momento</t>
  </si>
  <si>
    <t xml:space="preserve">Expone el tema utilizando un lenguaje técnico disciplinar al presentar la propuesta y responde evidenciando un manejo de la información la mayoría del tiempo.</t>
  </si>
  <si>
    <t xml:space="preserve">Expone el tema utilizando un lenguaje técnico disciplinar al presentar la propuesta y responde evidenciando un manejo de la información la mitad del tiempo.</t>
  </si>
  <si>
    <t xml:space="preserve">Expone el tema utilizando un lenguaje técnico disciplinar al presentar la propuesta y responde evidenciando un manejo de la información en menos de la mitad del tiempo.</t>
  </si>
  <si>
    <t xml:space="preserve">12. Desarrolla un plan de trabajo que permita del logro de los objetivos propuestos del proyecto de 
acuerdo a los tiempos para su desarrollo</t>
  </si>
  <si>
    <t xml:space="preserve">Desarrolla un plan de trabajo que permite el logro de los objetivos propuestos del proyecto de acuerdo a los tiempos para su desarrollo y contiene hitos claros para demostrar el estado de avance</t>
  </si>
  <si>
    <t xml:space="preserve">Desarrolla un plan de trabajo que permita el logro de los objetivos propuestos del proyecto de acuerdo a los tiempos para su desarrollo pero no demuestran hitos claros para demostrar el estado de avance</t>
  </si>
  <si>
    <t xml:space="preserve">El desarrollo del plan de trabajo no permite determinar si el logro de los objetivos propuestos del proyecto son alcanzables en los tiempos para su desarrollo pero si demuestran hitos claros para demostrar el estado de avance</t>
  </si>
  <si>
    <t xml:space="preserve">El desarrollo del plan de trabajo no permite determinar si el logro de los objetivos propuestos del proyecto son alcanzables en los tiempos para su desarrollo y no demuestran hitos claros para demostrar el estado de avance</t>
  </si>
  <si>
    <t xml:space="preserve">13. Colaboración y trabajo en equipo *</t>
  </si>
  <si>
    <t xml:space="preserve">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</si>
  <si>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</si>
  <si>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 xml:space="preserve">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</si>
  <si>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 xml:space="preserve">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</si>
  <si>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 xml:space="preserve">Total</t>
  </si>
  <si>
    <t xml:space="preserve">PUNTOS</t>
  </si>
  <si>
    <t xml:space="preserve">NOTA</t>
  </si>
  <si>
    <t xml:space="preserve">Relevancia</t>
  </si>
  <si>
    <t xml:space="preserve">Logro incipiente</t>
  </si>
  <si>
    <t xml:space="preserve">Muy Relevante</t>
  </si>
</sst>
</file>

<file path=xl/styles.xml><?xml version="1.0" encoding="utf-8"?>
<styleSheet xmlns="http://schemas.openxmlformats.org/spreadsheetml/2006/main">
  <numFmts count="3">
    <numFmt numFmtId="164" formatCode="General"/>
    <numFmt numFmtId="165" formatCode="0\ %"/>
    <numFmt numFmtId="166" formatCode="0.0"/>
  </numFmts>
  <fonts count="16">
    <font>
      <sz val="11"/>
      <color rgb="FF000000"/>
      <name val="Calibri"/>
      <family val="0"/>
      <charset val="1"/>
    </font>
    <font>
      <sz val="10"/>
      <name val="Arial"/>
      <family val="0"/>
    </font>
    <font>
      <sz val="10"/>
      <name val="Arial"/>
      <family val="0"/>
    </font>
    <font>
      <sz val="10"/>
      <name val="Arial"/>
      <family val="0"/>
    </font>
    <font>
      <b val="true"/>
      <sz val="11"/>
      <color rgb="FF000000"/>
      <name val="Calibri"/>
      <family val="2"/>
      <charset val="1"/>
    </font>
    <font>
      <sz val="11"/>
      <color rgb="FF000000"/>
      <name val="Calibri"/>
      <family val="2"/>
      <charset val="1"/>
    </font>
    <font>
      <sz val="20"/>
      <color rgb="FF000000"/>
      <name val="Calibri"/>
      <family val="2"/>
      <charset val="1"/>
    </font>
    <font>
      <b val="true"/>
      <sz val="14"/>
      <color rgb="FF000000"/>
      <name val="Calibri"/>
      <family val="2"/>
      <charset val="1"/>
    </font>
    <font>
      <b val="true"/>
      <sz val="10"/>
      <color rgb="FF000000"/>
      <name val="Calibri"/>
      <family val="2"/>
      <charset val="1"/>
    </font>
    <font>
      <sz val="9"/>
      <color rgb="FF000000"/>
      <name val="Calibri"/>
      <family val="2"/>
      <charset val="1"/>
    </font>
    <font>
      <sz val="10"/>
      <color rgb="FF000000"/>
      <name val="Calibri"/>
      <family val="2"/>
      <charset val="1"/>
    </font>
    <font>
      <sz val="14"/>
      <color rgb="FF000000"/>
      <name val="Calibri"/>
      <family val="2"/>
      <charset val="1"/>
    </font>
    <font>
      <sz val="16"/>
      <color rgb="FF000000"/>
      <name val="Calibri"/>
      <family val="2"/>
      <charset val="1"/>
    </font>
    <font>
      <b val="true"/>
      <sz val="10"/>
      <color rgb="FFFFFFFF"/>
      <name val="Calibri"/>
      <family val="2"/>
      <charset val="1"/>
    </font>
    <font>
      <b val="true"/>
      <sz val="11"/>
      <color rgb="FFFFFFFF"/>
      <name val="Calibri"/>
      <family val="2"/>
      <charset val="1"/>
    </font>
    <font>
      <b val="true"/>
      <sz val="10"/>
      <color rgb="FF3B3838"/>
      <name val="Calibri"/>
      <family val="2"/>
      <charset val="1"/>
    </font>
  </fonts>
  <fills count="9">
    <fill>
      <patternFill patternType="none"/>
    </fill>
    <fill>
      <patternFill patternType="gray125"/>
    </fill>
    <fill>
      <patternFill patternType="solid">
        <fgColor rgb="FFECECEC"/>
        <bgColor rgb="FFDEEAF6"/>
      </patternFill>
    </fill>
    <fill>
      <patternFill patternType="solid">
        <fgColor rgb="FFDEEAF6"/>
        <bgColor rgb="FFECECEC"/>
      </patternFill>
    </fill>
    <fill>
      <patternFill patternType="solid">
        <fgColor rgb="FFFEF2CB"/>
        <bgColor rgb="FFECECEC"/>
      </patternFill>
    </fill>
    <fill>
      <patternFill patternType="solid">
        <fgColor rgb="FFD9D9D9"/>
        <bgColor rgb="FFD8D8D8"/>
      </patternFill>
    </fill>
    <fill>
      <patternFill patternType="solid">
        <fgColor rgb="FFD8D8D8"/>
        <bgColor rgb="FFD9D9D9"/>
      </patternFill>
    </fill>
    <fill>
      <patternFill patternType="solid">
        <fgColor rgb="FFE2EFD9"/>
        <bgColor rgb="FFECECEC"/>
      </patternFill>
    </fill>
    <fill>
      <patternFill patternType="solid">
        <fgColor rgb="FF262626"/>
        <bgColor rgb="FF3B3838"/>
      </patternFill>
    </fill>
  </fills>
  <borders count="21">
    <border diagonalUp="false" diagonalDown="false">
      <left/>
      <right/>
      <top/>
      <bottom/>
      <diagonal/>
    </border>
    <border diagonalUp="false" diagonalDown="false">
      <left style="thin"/>
      <right style="thin"/>
      <top style="thin"/>
      <bottom style="thin"/>
      <diagonal/>
    </border>
    <border diagonalUp="false" diagonalDown="false">
      <left style="thin"/>
      <right/>
      <top style="thin"/>
      <bottom style="thin"/>
      <diagonal/>
    </border>
    <border diagonalUp="false" diagonalDown="false">
      <left style="thin"/>
      <right style="thin"/>
      <top style="thin"/>
      <bottom/>
      <diagonal/>
    </border>
    <border diagonalUp="false" diagonalDown="false">
      <left/>
      <right style="thin"/>
      <top style="thin"/>
      <bottom style="thin"/>
      <diagonal/>
    </border>
    <border diagonalUp="false" diagonalDown="false">
      <left style="thin"/>
      <right style="thin"/>
      <top/>
      <bottom style="thin"/>
      <diagonal/>
    </border>
    <border diagonalUp="false" diagonalDown="false">
      <left style="medium">
        <color rgb="FF7F7F7F"/>
      </left>
      <right style="medium">
        <color rgb="FF7F7F7F"/>
      </right>
      <top style="medium">
        <color rgb="FF7F7F7F"/>
      </top>
      <bottom style="medium">
        <color rgb="FF7F7F7F"/>
      </bottom>
      <diagonal/>
    </border>
    <border diagonalUp="false" diagonalDown="false">
      <left/>
      <right style="medium">
        <color rgb="FF7F7F7F"/>
      </right>
      <top/>
      <bottom/>
      <diagonal/>
    </border>
    <border diagonalUp="false" diagonalDown="false">
      <left/>
      <right style="medium">
        <color rgb="FF7F7F7F"/>
      </right>
      <top/>
      <bottom style="medium">
        <color rgb="FF7F7F7F"/>
      </bottom>
      <diagonal/>
    </border>
    <border diagonalUp="false" diagonalDown="false">
      <left style="medium">
        <color rgb="FF7F7F7F"/>
      </left>
      <right style="medium">
        <color rgb="FF7F7F7F"/>
      </right>
      <top/>
      <bottom style="medium">
        <color rgb="FF7F7F7F"/>
      </bottom>
      <diagonal/>
    </border>
    <border diagonalUp="false" diagonalDown="false">
      <left style="medium">
        <color rgb="FF7F7F7F"/>
      </left>
      <right style="medium">
        <color rgb="FF7F7F7F"/>
      </right>
      <top style="medium">
        <color rgb="FF7F7F7F"/>
      </top>
      <bottom/>
      <diagonal/>
    </border>
    <border diagonalUp="false" diagonalDown="false">
      <left/>
      <right style="medium">
        <color rgb="FF7F7F7F"/>
      </right>
      <top style="medium">
        <color rgb="FF7F7F7F"/>
      </top>
      <bottom/>
      <diagonal/>
    </border>
    <border diagonalUp="false" diagonalDown="false">
      <left style="medium">
        <color rgb="FF7F7F7F"/>
      </left>
      <right style="medium">
        <color rgb="FF7F7F7F"/>
      </right>
      <top/>
      <bottom/>
      <diagonal/>
    </border>
    <border diagonalUp="false" diagonalDown="false">
      <left style="medium"/>
      <right style="medium"/>
      <top style="medium"/>
      <bottom style="medium"/>
      <diagonal/>
    </border>
    <border diagonalUp="false" diagonalDown="false">
      <left style="medium"/>
      <right/>
      <top style="medium"/>
      <bottom/>
      <diagonal/>
    </border>
    <border diagonalUp="false" diagonalDown="false">
      <left/>
      <right/>
      <top style="medium"/>
      <bottom/>
      <diagonal/>
    </border>
    <border diagonalUp="false" diagonalDown="false">
      <left/>
      <right style="medium"/>
      <top style="medium"/>
      <bottom/>
      <diagonal/>
    </border>
    <border diagonalUp="false" diagonalDown="false">
      <left style="medium"/>
      <right/>
      <top/>
      <bottom style="medium"/>
      <diagonal/>
    </border>
    <border diagonalUp="false" diagonalDown="false">
      <left/>
      <right/>
      <top/>
      <bottom style="medium"/>
      <diagonal/>
    </border>
    <border diagonalUp="false" diagonalDown="false">
      <left/>
      <right style="medium"/>
      <top/>
      <bottom style="medium"/>
      <diagonal/>
    </border>
    <border diagonalUp="false" diagonalDown="false">
      <left style="medium"/>
      <right style="medium"/>
      <top/>
      <bottom style="mediu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9">
    <xf numFmtId="164" fontId="0" fillId="0" borderId="0" xfId="0" applyFont="false" applyBorder="false" applyAlignment="false" applyProtection="false">
      <alignment horizontal="general" vertical="bottom" textRotation="0" wrapText="false" indent="0" shrinkToFit="false"/>
      <protection locked="true" hidden="false"/>
    </xf>
    <xf numFmtId="165" fontId="0" fillId="2" borderId="1" xfId="0" applyFont="false" applyBorder="true" applyAlignment="true" applyProtection="false">
      <alignment horizontal="center" vertical="center" textRotation="0" wrapText="true" indent="0" shrinkToFit="false"/>
      <protection locked="true" hidden="false"/>
    </xf>
    <xf numFmtId="165" fontId="0" fillId="3" borderId="1" xfId="0" applyFont="false" applyBorder="true" applyAlignment="true" applyProtection="false">
      <alignment horizontal="center" vertical="center"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2" borderId="1" xfId="0" applyFont="true" applyBorder="true" applyAlignment="true" applyProtection="false">
      <alignment horizontal="center" vertical="center" textRotation="0" wrapText="tru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5" fillId="0" borderId="2" xfId="0" applyFont="true" applyBorder="true" applyAlignment="true" applyProtection="false">
      <alignment horizontal="left" vertical="bottom" textRotation="0" wrapText="false" indent="0" shrinkToFit="false"/>
      <protection locked="true" hidden="false"/>
    </xf>
    <xf numFmtId="166" fontId="0" fillId="2" borderId="1" xfId="0" applyFont="false" applyBorder="true" applyAlignment="true" applyProtection="false">
      <alignment horizontal="center" vertical="bottom" textRotation="0" wrapText="false" indent="0" shrinkToFit="false"/>
      <protection locked="true" hidden="false"/>
    </xf>
    <xf numFmtId="166" fontId="0" fillId="3" borderId="1" xfId="0" applyFont="false" applyBorder="true" applyAlignment="true" applyProtection="true">
      <alignment horizontal="center" vertical="bottom" textRotation="0" wrapText="false" indent="0" shrinkToFit="false"/>
      <protection locked="fals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4" fontId="6" fillId="4" borderId="1" xfId="0" applyFont="true" applyBorder="true" applyAlignment="true" applyProtection="false">
      <alignment horizontal="center" vertical="center" textRotation="255" wrapText="false" indent="0" shrinkToFit="false"/>
      <protection locked="true" hidden="false"/>
    </xf>
    <xf numFmtId="164" fontId="7" fillId="5" borderId="1" xfId="0" applyFont="true" applyBorder="true" applyAlignment="true" applyProtection="false">
      <alignment horizontal="center" vertical="center" textRotation="0" wrapText="false" indent="0" shrinkToFit="false"/>
      <protection locked="true" hidden="false"/>
    </xf>
    <xf numFmtId="164" fontId="8" fillId="5" borderId="1" xfId="0" applyFont="true" applyBorder="true" applyAlignment="true" applyProtection="false">
      <alignment horizontal="center" vertical="center" textRotation="0" wrapText="false" indent="0" shrinkToFit="false"/>
      <protection locked="true" hidden="false"/>
    </xf>
    <xf numFmtId="164" fontId="8" fillId="5" borderId="3" xfId="0" applyFont="true" applyBorder="true" applyAlignment="true" applyProtection="false">
      <alignment horizontal="center" vertical="center" textRotation="0" wrapText="false" indent="0" shrinkToFit="false"/>
      <protection locked="true" hidden="false"/>
    </xf>
    <xf numFmtId="164" fontId="9" fillId="0" borderId="1" xfId="0" applyFont="true" applyBorder="true" applyAlignment="true" applyProtection="false">
      <alignment horizontal="left" vertical="center" textRotation="0" wrapText="true" indent="0" shrinkToFit="false"/>
      <protection locked="true" hidden="false"/>
    </xf>
    <xf numFmtId="164" fontId="10" fillId="0" borderId="4" xfId="0" applyFont="true" applyBorder="true" applyAlignment="true" applyProtection="false">
      <alignment horizontal="left" vertical="center" textRotation="0" wrapText="false" indent="0" shrinkToFit="false"/>
      <protection locked="true" hidden="false"/>
    </xf>
    <xf numFmtId="164" fontId="10" fillId="0" borderId="1" xfId="0" applyFont="true" applyBorder="true" applyAlignment="true" applyProtection="false">
      <alignment horizontal="center" vertical="center" textRotation="0" wrapText="false" indent="0" shrinkToFit="false"/>
      <protection locked="true" hidden="false"/>
    </xf>
    <xf numFmtId="164" fontId="10" fillId="0" borderId="1" xfId="0" applyFont="true" applyBorder="true" applyAlignment="true" applyProtection="false">
      <alignment horizontal="center" vertical="center" textRotation="0" wrapText="false" indent="0" shrinkToFit="false"/>
      <protection locked="true" hidden="false"/>
    </xf>
    <xf numFmtId="164" fontId="9" fillId="0" borderId="5" xfId="0" applyFont="true" applyBorder="true" applyAlignment="true" applyProtection="false">
      <alignment horizontal="right" vertical="center" textRotation="0" wrapText="true" indent="0" shrinkToFit="false"/>
      <protection locked="true" hidden="false"/>
    </xf>
    <xf numFmtId="164" fontId="11" fillId="0" borderId="3" xfId="0" applyFont="true" applyBorder="true" applyAlignment="false" applyProtection="false">
      <alignment horizontal="general" vertical="bottom" textRotation="0" wrapText="false" indent="0" shrinkToFit="false"/>
      <protection locked="true" hidden="false"/>
    </xf>
    <xf numFmtId="164" fontId="0" fillId="6" borderId="1" xfId="0" applyFont="false" applyBorder="true" applyAlignment="false" applyProtection="false">
      <alignment horizontal="general" vertical="bottom" textRotation="0" wrapText="false" indent="0" shrinkToFit="false"/>
      <protection locked="true" hidden="false"/>
    </xf>
    <xf numFmtId="164" fontId="9" fillId="0" borderId="2" xfId="0" applyFont="true" applyBorder="true" applyAlignment="true" applyProtection="false">
      <alignment horizontal="right" vertical="center" textRotation="0" wrapText="true" indent="0" shrinkToFit="false"/>
      <protection locked="true" hidden="false"/>
    </xf>
    <xf numFmtId="166" fontId="11" fillId="0" borderId="1" xfId="0" applyFont="true" applyBorder="true" applyAlignment="false" applyProtection="false">
      <alignment horizontal="general" vertical="bottom" textRotation="0" wrapText="false" indent="0" shrinkToFit="false"/>
      <protection locked="true" hidden="false"/>
    </xf>
    <xf numFmtId="164" fontId="0" fillId="7" borderId="1" xfId="0" applyFont="true" applyBorder="true" applyAlignment="true" applyProtection="false">
      <alignment horizontal="center" vertical="center" textRotation="255" wrapText="false" indent="0" shrinkToFit="false"/>
      <protection locked="true" hidden="false"/>
    </xf>
    <xf numFmtId="164" fontId="0" fillId="3" borderId="1" xfId="0" applyFont="true" applyBorder="true" applyAlignment="true" applyProtection="false">
      <alignment horizontal="right" vertical="center" textRotation="0" wrapText="false" indent="0" shrinkToFit="false"/>
      <protection locked="true" hidden="false"/>
    </xf>
    <xf numFmtId="164" fontId="12" fillId="0" borderId="1" xfId="0" applyFont="true" applyBorder="true" applyAlignment="true" applyProtection="false">
      <alignment horizontal="left" vertical="center" textRotation="0" wrapText="false" indent="0" shrinkToFit="false"/>
      <protection locked="true" hidden="false"/>
    </xf>
    <xf numFmtId="164" fontId="4" fillId="0" borderId="1" xfId="0" applyFont="true" applyBorder="true" applyAlignment="true" applyProtection="false">
      <alignment horizontal="right" vertical="center" textRotation="0" wrapText="true" indent="0" shrinkToFit="false"/>
      <protection locked="true" hidden="false"/>
    </xf>
    <xf numFmtId="164" fontId="11" fillId="0" borderId="1" xfId="0" applyFont="true" applyBorder="true" applyAlignment="false" applyProtection="false">
      <alignment horizontal="general" vertical="bottom" textRotation="0" wrapText="false" indent="0" shrinkToFit="false"/>
      <protection locked="true" hidden="false"/>
    </xf>
    <xf numFmtId="164" fontId="9" fillId="0" borderId="1" xfId="0" applyFont="true" applyBorder="true" applyAlignment="true" applyProtection="false">
      <alignment horizontal="right" vertical="center" textRotation="0" wrapText="true" indent="0" shrinkToFit="false"/>
      <protection locked="true" hidden="false"/>
    </xf>
    <xf numFmtId="164" fontId="9" fillId="0" borderId="0" xfId="0" applyFont="true" applyBorder="false" applyAlignment="true" applyProtection="false">
      <alignment horizontal="right" vertical="center" textRotation="0" wrapText="true" indent="0" shrinkToFit="false"/>
      <protection locked="true" hidden="false"/>
    </xf>
    <xf numFmtId="166" fontId="11" fillId="0" borderId="0" xfId="0" applyFont="true" applyBorder="false" applyAlignment="false" applyProtection="false">
      <alignment horizontal="general" vertical="bottom" textRotation="0" wrapText="false" indent="0" shrinkToFit="false"/>
      <protection locked="true" hidden="false"/>
    </xf>
    <xf numFmtId="164" fontId="13" fillId="8" borderId="6" xfId="0" applyFont="true" applyBorder="true" applyAlignment="true" applyProtection="false">
      <alignment horizontal="center" vertical="center" textRotation="0" wrapText="true" indent="0" shrinkToFit="false"/>
      <protection locked="true" hidden="false"/>
    </xf>
    <xf numFmtId="164" fontId="14" fillId="8" borderId="6" xfId="0" applyFont="true" applyBorder="true" applyAlignment="true" applyProtection="false">
      <alignment horizontal="center" vertical="center" textRotation="0" wrapText="true" indent="0" shrinkToFit="false"/>
      <protection locked="true" hidden="false"/>
    </xf>
    <xf numFmtId="164" fontId="14" fillId="8" borderId="7" xfId="0" applyFont="true" applyBorder="true" applyAlignment="true" applyProtection="false">
      <alignment horizontal="center" vertical="center" textRotation="0" wrapText="true" indent="0" shrinkToFit="false"/>
      <protection locked="true" hidden="false"/>
    </xf>
    <xf numFmtId="164" fontId="13" fillId="8" borderId="7" xfId="0" applyFont="true" applyBorder="true" applyAlignment="true" applyProtection="false">
      <alignment horizontal="center" vertical="center" textRotation="0" wrapText="true" indent="0" shrinkToFit="false"/>
      <protection locked="true" hidden="false"/>
    </xf>
    <xf numFmtId="165" fontId="13" fillId="8" borderId="8" xfId="0" applyFont="true" applyBorder="true" applyAlignment="true" applyProtection="false">
      <alignment horizontal="center" vertical="center" textRotation="0" wrapText="true" indent="0" shrinkToFit="false"/>
      <protection locked="true" hidden="false"/>
    </xf>
    <xf numFmtId="164" fontId="10" fillId="0" borderId="9" xfId="0" applyFont="true" applyBorder="true" applyAlignment="true" applyProtection="false">
      <alignment horizontal="justify" vertical="center" textRotation="0" wrapText="true" indent="0" shrinkToFit="false"/>
      <protection locked="true" hidden="false"/>
    </xf>
    <xf numFmtId="164" fontId="10" fillId="0" borderId="8" xfId="0" applyFont="true" applyBorder="true" applyAlignment="true" applyProtection="false">
      <alignment horizontal="justify" vertical="center" textRotation="0" wrapText="true" indent="0" shrinkToFit="false"/>
      <protection locked="true" hidden="false"/>
    </xf>
    <xf numFmtId="164" fontId="15" fillId="0" borderId="8" xfId="0" applyFont="true" applyBorder="true" applyAlignment="true" applyProtection="false">
      <alignment horizontal="center" vertical="center" textRotation="0" wrapText="true" indent="0" shrinkToFit="false"/>
      <protection locked="true" hidden="false"/>
    </xf>
    <xf numFmtId="164" fontId="10" fillId="0" borderId="10" xfId="0" applyFont="true" applyBorder="true" applyAlignment="true" applyProtection="false">
      <alignment horizontal="justify" vertical="center" textRotation="0" wrapText="true" indent="0" shrinkToFit="false"/>
      <protection locked="true" hidden="false"/>
    </xf>
    <xf numFmtId="164" fontId="10" fillId="0" borderId="7" xfId="0" applyFont="true" applyBorder="true" applyAlignment="true" applyProtection="false">
      <alignment horizontal="justify" vertical="center" textRotation="0" wrapText="true" indent="0" shrinkToFit="false"/>
      <protection locked="true" hidden="false"/>
    </xf>
    <xf numFmtId="164" fontId="15" fillId="0" borderId="10" xfId="0" applyFont="true" applyBorder="true" applyAlignment="true" applyProtection="false">
      <alignment horizontal="center" vertical="center" textRotation="0" wrapText="true" indent="0" shrinkToFit="false"/>
      <protection locked="true" hidden="false"/>
    </xf>
    <xf numFmtId="164" fontId="10" fillId="0" borderId="1" xfId="0" applyFont="true" applyBorder="true" applyAlignment="true" applyProtection="false">
      <alignment horizontal="justify" vertical="center" textRotation="0" wrapText="true" indent="0" shrinkToFit="false"/>
      <protection locked="true" hidden="false"/>
    </xf>
    <xf numFmtId="164" fontId="15" fillId="0" borderId="11" xfId="0" applyFont="true" applyBorder="true" applyAlignment="true" applyProtection="false">
      <alignment horizontal="center" vertical="center" textRotation="0" wrapText="true" indent="0" shrinkToFit="false"/>
      <protection locked="true" hidden="false"/>
    </xf>
    <xf numFmtId="164" fontId="10" fillId="0" borderId="12" xfId="0" applyFont="true" applyBorder="true" applyAlignment="true" applyProtection="false">
      <alignment horizontal="justify" vertical="center" textRotation="0" wrapText="true" indent="0" shrinkToFit="false"/>
      <protection locked="true" hidden="false"/>
    </xf>
    <xf numFmtId="164" fontId="15" fillId="0" borderId="7" xfId="0" applyFont="true" applyBorder="true" applyAlignment="true" applyProtection="false">
      <alignment horizontal="center" vertical="center" textRotation="0" wrapText="true" indent="0" shrinkToFit="false"/>
      <protection locked="true" hidden="false"/>
    </xf>
    <xf numFmtId="164" fontId="15" fillId="0" borderId="1" xfId="0" applyFont="true" applyBorder="true" applyAlignment="true" applyProtection="false">
      <alignment horizontal="center" vertical="center" textRotation="0" wrapText="true" indent="0" shrinkToFit="false"/>
      <protection locked="true" hidden="false"/>
    </xf>
    <xf numFmtId="164" fontId="15" fillId="0" borderId="6" xfId="0" applyFont="true" applyBorder="true" applyAlignment="true" applyProtection="false">
      <alignment horizontal="right" vertical="center" textRotation="0" wrapText="true" indent="0" shrinkToFit="false"/>
      <protection locked="true" hidden="false"/>
    </xf>
    <xf numFmtId="165" fontId="15" fillId="0" borderId="8" xfId="0" applyFont="true" applyBorder="true" applyAlignment="true" applyProtection="false">
      <alignment horizontal="center" vertical="center" textRotation="0" wrapText="true" indent="0" shrinkToFit="false"/>
      <protection locked="true" hidden="false"/>
    </xf>
    <xf numFmtId="166" fontId="0" fillId="0" borderId="0" xfId="0" applyFont="false" applyBorder="false" applyAlignment="true" applyProtection="false">
      <alignment horizontal="right" vertical="bottom" textRotation="0" wrapText="false" indent="0" shrinkToFit="false"/>
      <protection locked="true" hidden="false"/>
    </xf>
    <xf numFmtId="164" fontId="4" fillId="5" borderId="13" xfId="0" applyFont="true" applyBorder="true" applyAlignment="true" applyProtection="false">
      <alignment horizontal="left" vertical="center" textRotation="0" wrapText="true" indent="0" shrinkToFit="false"/>
      <protection locked="true" hidden="false"/>
    </xf>
    <xf numFmtId="164" fontId="4" fillId="5" borderId="14" xfId="0" applyFont="true" applyBorder="true" applyAlignment="true" applyProtection="false">
      <alignment horizontal="general" vertical="center" textRotation="0" wrapText="true" indent="0" shrinkToFit="false"/>
      <protection locked="true" hidden="false"/>
    </xf>
    <xf numFmtId="164" fontId="4" fillId="5" borderId="15" xfId="0" applyFont="true" applyBorder="true" applyAlignment="true" applyProtection="false">
      <alignment horizontal="general" vertical="center" textRotation="0" wrapText="true" indent="0" shrinkToFit="false"/>
      <protection locked="true" hidden="false"/>
    </xf>
    <xf numFmtId="164" fontId="4" fillId="5" borderId="16" xfId="0" applyFont="true" applyBorder="true" applyAlignment="true" applyProtection="false">
      <alignment horizontal="general" vertical="center" textRotation="0" wrapText="true" indent="0" shrinkToFit="false"/>
      <protection locked="true" hidden="false"/>
    </xf>
    <xf numFmtId="164" fontId="4" fillId="5" borderId="17" xfId="0" applyFont="true" applyBorder="true" applyAlignment="true" applyProtection="false">
      <alignment horizontal="general" vertical="center" textRotation="0" wrapText="true" indent="0" shrinkToFit="false"/>
      <protection locked="true" hidden="false"/>
    </xf>
    <xf numFmtId="164" fontId="4" fillId="5" borderId="18" xfId="0" applyFont="true" applyBorder="true" applyAlignment="true" applyProtection="false">
      <alignment horizontal="general" vertical="center" textRotation="0" wrapText="true" indent="0" shrinkToFit="false"/>
      <protection locked="true" hidden="false"/>
    </xf>
    <xf numFmtId="164" fontId="4" fillId="5" borderId="19" xfId="0" applyFont="true" applyBorder="true" applyAlignment="true" applyProtection="false">
      <alignment horizontal="general" vertical="center" textRotation="0" wrapText="true" indent="0" shrinkToFit="false"/>
      <protection locked="true" hidden="false"/>
    </xf>
    <xf numFmtId="164" fontId="4" fillId="0" borderId="20" xfId="0" applyFont="true" applyBorder="true" applyAlignment="true" applyProtection="false">
      <alignment horizontal="left" vertical="center" textRotation="0" wrapText="true" indent="0" shrinkToFit="false"/>
      <protection locked="true" hidden="false"/>
    </xf>
    <xf numFmtId="164" fontId="4" fillId="0" borderId="19" xfId="0" applyFont="true" applyBorder="true" applyAlignment="true" applyProtection="false">
      <alignment horizontal="left" vertical="center"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2">
    <dxf>
      <font>
        <color rgb="FF9C0006"/>
      </font>
      <fill>
        <patternFill/>
      </fill>
    </dxf>
    <dxf>
      <font>
        <color rgb="FF9C0006"/>
      </font>
      <fill>
        <patternFill/>
      </fill>
    </dxf>
  </dxfs>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D9D9D9"/>
      <rgbColor rgb="FF7F7F7F"/>
      <rgbColor rgb="FF9999FF"/>
      <rgbColor rgb="FF993366"/>
      <rgbColor rgb="FFFEF2CB"/>
      <rgbColor rgb="FFDEEAF6"/>
      <rgbColor rgb="FF660066"/>
      <rgbColor rgb="FFFF8080"/>
      <rgbColor rgb="FF0066CC"/>
      <rgbColor rgb="FFD8D8D8"/>
      <rgbColor rgb="FF000080"/>
      <rgbColor rgb="FFFF00FF"/>
      <rgbColor rgb="FFFFFF00"/>
      <rgbColor rgb="FF00FFFF"/>
      <rgbColor rgb="FF800080"/>
      <rgbColor rgb="FF800000"/>
      <rgbColor rgb="FF008080"/>
      <rgbColor rgb="FF0000FF"/>
      <rgbColor rgb="FF00CCFF"/>
      <rgbColor rgb="FFECECEC"/>
      <rgbColor rgb="FFE2EFD9"/>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262626"/>
      <rgbColor rgb="FF993300"/>
      <rgbColor rgb="FF993366"/>
      <rgbColor rgb="FF333399"/>
      <rgbColor rgb="FF3B3838"/>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Theme">
  <a:themeElements>
    <a:clrScheme name="Office">
      <a:dk1>
        <a:srgbClr val="000000"/>
      </a:dk1>
      <a:lt1>
        <a:srgbClr val="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pitchFamily="0" charset="1"/>
        <a:ea typeface=""/>
        <a:cs typeface=""/>
      </a:majorFont>
      <a:minorFont>
        <a:latin typeface="Calibri" panose="020F050202020403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2:K929"/>
  <sheetViews>
    <sheetView showFormulas="false" showGridLines="true" showRowColHeaders="true" showZeros="true" rightToLeft="false" tabSelected="true" showOutlineSymbols="true" defaultGridColor="true" view="normal" topLeftCell="C20" colorId="64" zoomScale="120" zoomScaleNormal="120" zoomScalePageLayoutView="100" workbookViewId="0">
      <selection pane="topLeft" activeCell="K38" activeCellId="0" sqref="K38"/>
    </sheetView>
  </sheetViews>
  <sheetFormatPr defaultColWidth="14.42578125" defaultRowHeight="15" customHeight="true" zeroHeight="false" outlineLevelRow="1" outlineLevelCol="0"/>
  <cols>
    <col collapsed="false" customWidth="true" hidden="false" outlineLevel="0" max="1" min="1" style="0" width="10.71"/>
    <col collapsed="false" customWidth="true" hidden="false" outlineLevel="0" max="2" min="2" style="0" width="66.86"/>
    <col collapsed="false" customWidth="true" hidden="false" outlineLevel="0" max="3" min="3" style="0" width="22"/>
    <col collapsed="false" customWidth="true" hidden="false" outlineLevel="0" max="4" min="4" style="0" width="11.29"/>
    <col collapsed="false" customWidth="true" hidden="false" outlineLevel="0" max="7" min="5" style="0" width="11.71"/>
    <col collapsed="false" customWidth="true" hidden="false" outlineLevel="0" max="8" min="8" style="0" width="7.71"/>
    <col collapsed="false" customWidth="true" hidden="false" outlineLevel="0" max="9" min="9" style="0" width="11.71"/>
    <col collapsed="false" customWidth="true" hidden="false" outlineLevel="0" max="10" min="10" style="0" width="7.71"/>
    <col collapsed="false" customWidth="true" hidden="false" outlineLevel="0" max="11" min="11" style="0" width="11.71"/>
    <col collapsed="false" customWidth="true" hidden="false" outlineLevel="0" max="24" min="12" style="0" width="10.71"/>
  </cols>
  <sheetData>
    <row r="2" customFormat="false" ht="15" hidden="false" customHeight="false" outlineLevel="0" collapsed="false">
      <c r="C2" s="1" t="n">
        <v>0.75</v>
      </c>
      <c r="D2" s="1" t="n">
        <v>0.25</v>
      </c>
      <c r="E2" s="2" t="n">
        <v>1</v>
      </c>
    </row>
    <row r="3" customFormat="false" ht="15" hidden="false" customHeight="false" outlineLevel="0" collapsed="false">
      <c r="B3" s="3" t="s">
        <v>0</v>
      </c>
      <c r="C3" s="4" t="s">
        <v>1</v>
      </c>
      <c r="D3" s="1" t="s">
        <v>2</v>
      </c>
      <c r="E3" s="2"/>
    </row>
    <row r="4" customFormat="false" ht="15" hidden="false" customHeight="false" outlineLevel="0" collapsed="false">
      <c r="A4" s="5" t="n">
        <v>1</v>
      </c>
      <c r="B4" s="6" t="s">
        <v>3</v>
      </c>
      <c r="C4" s="7" t="e">
        <f aca="false">EVALUACION1!$C$24</f>
        <v>#N/A</v>
      </c>
      <c r="D4" s="7" t="e">
        <f aca="false">$C$35</f>
        <v>#N/A</v>
      </c>
      <c r="E4" s="8" t="e">
        <f aca="false">C4*C$2+D4*D$2</f>
        <v>#N/A</v>
      </c>
      <c r="G4" s="9"/>
    </row>
    <row r="5" customFormat="false" ht="15" hidden="false" customHeight="false" outlineLevel="0" collapsed="false">
      <c r="A5" s="5" t="n">
        <v>2</v>
      </c>
      <c r="B5" s="6"/>
      <c r="C5" s="7" t="e">
        <f aca="false">EVALUACION1!$C$24</f>
        <v>#N/A</v>
      </c>
      <c r="D5" s="7" t="n">
        <f aca="false">C47</f>
        <v>7</v>
      </c>
      <c r="E5" s="8" t="e">
        <f aca="false">C5*C$2+D5*D$2</f>
        <v>#N/A</v>
      </c>
      <c r="G5" s="9"/>
    </row>
    <row r="6" customFormat="false" ht="15" hidden="false" customHeight="false" outlineLevel="0" collapsed="false">
      <c r="A6" s="5" t="n">
        <v>3</v>
      </c>
      <c r="B6" s="6"/>
      <c r="C6" s="7" t="e">
        <f aca="false">EVALUACION1!$C$24</f>
        <v>#N/A</v>
      </c>
      <c r="D6" s="7" t="n">
        <f aca="false">C58</f>
        <v>7</v>
      </c>
      <c r="E6" s="8" t="e">
        <f aca="false">C6*C$2+D6*D$2</f>
        <v>#N/A</v>
      </c>
      <c r="G6" s="9"/>
    </row>
    <row r="11" customFormat="false" ht="17.35" hidden="false" customHeight="false" outlineLevel="1" collapsed="false">
      <c r="A11" s="10" t="s">
        <v>4</v>
      </c>
      <c r="B11" s="11"/>
      <c r="C11" s="12" t="s">
        <v>5</v>
      </c>
      <c r="D11" s="12" t="s">
        <v>6</v>
      </c>
      <c r="E11" s="12"/>
      <c r="F11" s="12"/>
      <c r="G11" s="12"/>
      <c r="H11" s="12"/>
      <c r="I11" s="12"/>
      <c r="J11" s="12"/>
      <c r="K11" s="12"/>
    </row>
    <row r="12" customFormat="false" ht="15" hidden="false" customHeight="false" outlineLevel="1" collapsed="false">
      <c r="A12" s="10"/>
      <c r="B12" s="13" t="s">
        <v>7</v>
      </c>
      <c r="C12" s="12"/>
      <c r="D12" s="12" t="s">
        <v>8</v>
      </c>
      <c r="E12" s="12"/>
      <c r="F12" s="12" t="s">
        <v>9</v>
      </c>
      <c r="G12" s="12"/>
      <c r="H12" s="12" t="s">
        <v>10</v>
      </c>
      <c r="I12" s="12"/>
      <c r="J12" s="12" t="s">
        <v>11</v>
      </c>
      <c r="K12" s="12"/>
    </row>
    <row r="13" customFormat="false" ht="19.25" hidden="false" customHeight="false" outlineLevel="1" collapsed="false">
      <c r="A13" s="10"/>
      <c r="B13" s="14" t="str">
        <f aca="false">RUBRICA!A5</f>
        <v>1. Describe brevemente en qué consiste el Proyecto APT, justificando su relevancia para el campo laboral de su carrera.</v>
      </c>
      <c r="C13" s="15" t="s">
        <v>8</v>
      </c>
      <c r="D13" s="16" t="str">
        <f aca="false">IF($C13=CL,"X","")</f>
        <v>X</v>
      </c>
      <c r="E13" s="16" t="n">
        <f aca="false">IF(D13="X",100*0.1,"")</f>
        <v>10</v>
      </c>
      <c r="F13" s="16" t="s">
        <v>12</v>
      </c>
      <c r="G13" s="17" t="n">
        <f aca="false">IF(F13="X",60*0.1,"")</f>
        <v>6</v>
      </c>
      <c r="H13" s="16" t="str">
        <f aca="false">IF($C13=ML,"X","")</f>
        <v/>
      </c>
      <c r="I13" s="16" t="str">
        <f aca="false">IF(H13="X",30*0.1,"")</f>
        <v/>
      </c>
      <c r="J13" s="16" t="str">
        <f aca="false">IF($C13=NL,"X","")</f>
        <v/>
      </c>
      <c r="K13" s="16" t="str">
        <f aca="false">IF($J13="X",0,"")</f>
        <v/>
      </c>
    </row>
    <row r="14" customFormat="false" ht="26.25" hidden="false" customHeight="true" outlineLevel="1" collapsed="false">
      <c r="A14" s="10"/>
      <c r="B14" s="14" t="str">
        <f aca="false">RUBRICA!A6</f>
        <v>2. Relaciona el Proyecto APT con las competencias del perfil de egreso de su Plan de Estudio.</v>
      </c>
      <c r="C14" s="15" t="s">
        <v>8</v>
      </c>
      <c r="D14" s="16" t="str">
        <f aca="false">IF($C14=CL,"X","")</f>
        <v>X</v>
      </c>
      <c r="E14" s="16" t="n">
        <f aca="false">IF(D14="X",100*0.05,"")</f>
        <v>5</v>
      </c>
      <c r="F14" s="16" t="s">
        <v>12</v>
      </c>
      <c r="G14" s="17" t="n">
        <f aca="false">IF(F14="X",60*0.05,"")</f>
        <v>3</v>
      </c>
      <c r="H14" s="16" t="str">
        <f aca="false">IF($C14=ML,"X","")</f>
        <v/>
      </c>
      <c r="I14" s="16" t="str">
        <f aca="false">IF(H14="X",30*0.05,"")</f>
        <v/>
      </c>
      <c r="J14" s="16" t="str">
        <f aca="false">IF($C14=NL,"X","")</f>
        <v/>
      </c>
      <c r="K14" s="16" t="str">
        <f aca="false">IF($J14="X",0,"")</f>
        <v/>
      </c>
    </row>
    <row r="15" customFormat="false" ht="15" hidden="false" customHeight="false" outlineLevel="1" collapsed="false">
      <c r="A15" s="10"/>
      <c r="B15" s="14" t="str">
        <f aca="false">RUBRICA!A8</f>
        <v>4.  Argumenta por qué el proyecto es factible de realizarse en el marco de la asignatura. </v>
      </c>
      <c r="C15" s="15" t="s">
        <v>8</v>
      </c>
      <c r="D15" s="16" t="str">
        <f aca="false">IF($C15=CL,"X","")</f>
        <v>X</v>
      </c>
      <c r="E15" s="16" t="n">
        <f aca="false">IF(D15="X",100*0.05,"")</f>
        <v>5</v>
      </c>
      <c r="F15" s="16" t="s">
        <v>12</v>
      </c>
      <c r="G15" s="17" t="n">
        <f aca="false">IF(F15="X",60*0.05,"")</f>
        <v>3</v>
      </c>
      <c r="H15" s="16" t="str">
        <f aca="false">IF($C15=ML,"X","")</f>
        <v/>
      </c>
      <c r="I15" s="17" t="str">
        <f aca="false">IF(H15="X",30*0.05,"")</f>
        <v/>
      </c>
      <c r="J15" s="16" t="str">
        <f aca="false">IF($C15=NL,"X","")</f>
        <v/>
      </c>
      <c r="K15" s="16" t="str">
        <f aca="false">IF($J15="X",0,"")</f>
        <v/>
      </c>
    </row>
    <row r="16" customFormat="false" ht="15" hidden="false" customHeight="false" outlineLevel="1" collapsed="false">
      <c r="A16" s="10"/>
      <c r="B16" s="14" t="str">
        <f aca="false">RUBRICA!A9</f>
        <v>5. Formula objetivos claros, concisos y coherentes con la disciplina y la situación a abordar. </v>
      </c>
      <c r="C16" s="15" t="s">
        <v>8</v>
      </c>
      <c r="D16" s="16" t="str">
        <f aca="false">IF($C16=CL,"X","")</f>
        <v>X</v>
      </c>
      <c r="E16" s="16" t="n">
        <f aca="false">IF(D16="X",100*0.05,"")</f>
        <v>5</v>
      </c>
      <c r="F16" s="16" t="str">
        <f aca="false">IF($C16=L,"X","")</f>
        <v/>
      </c>
      <c r="G16" s="16" t="str">
        <f aca="false">IF(F16="X",60*0.05,"")</f>
        <v/>
      </c>
      <c r="H16" s="16" t="s">
        <v>12</v>
      </c>
      <c r="I16" s="17" t="n">
        <f aca="false">IF(H16="X",30*0.05,"")</f>
        <v>1.5</v>
      </c>
      <c r="J16" s="16" t="str">
        <f aca="false">IF($C16=NL,"X","")</f>
        <v/>
      </c>
      <c r="K16" s="16" t="str">
        <f aca="false">IF($J16="X",0,"")</f>
        <v/>
      </c>
    </row>
    <row r="17" customFormat="false" ht="19.25" hidden="false" customHeight="false" outlineLevel="1" collapsed="false">
      <c r="A17" s="10"/>
      <c r="B17" s="14" t="str">
        <f aca="false">RUBRICA!A10</f>
        <v>6. Propone una metodología de trabajo que permite alcanzar los objetivos propuestos y es pertinente con los requerimientos disciplinares.</v>
      </c>
      <c r="C17" s="15" t="s">
        <v>8</v>
      </c>
      <c r="D17" s="16" t="str">
        <f aca="false">IF($C17=CL,"X","")</f>
        <v>X</v>
      </c>
      <c r="E17" s="16" t="n">
        <f aca="false">IF(D17="X",100*0.1,"")</f>
        <v>10</v>
      </c>
      <c r="F17" s="16" t="str">
        <f aca="false">IF($C17=L,"X","")</f>
        <v/>
      </c>
      <c r="G17" s="16" t="str">
        <f aca="false">IF(F17="X",60*0.1,"")</f>
        <v/>
      </c>
      <c r="H17" s="16" t="str">
        <f aca="false">IF($C17=ML,"X","")</f>
        <v/>
      </c>
      <c r="I17" s="16" t="str">
        <f aca="false">IF(H17="X",30*0.1,"")</f>
        <v/>
      </c>
      <c r="J17" s="16" t="s">
        <v>12</v>
      </c>
      <c r="K17" s="17" t="n">
        <f aca="false">IF($J17="X",0,"")</f>
        <v>0</v>
      </c>
    </row>
    <row r="18" customFormat="false" ht="19.25" hidden="false" customHeight="false" outlineLevel="1" collapsed="false">
      <c r="A18" s="10"/>
      <c r="B18" s="14" t="str">
        <f aca="false">RUBRICA!A11</f>
        <v>7. Establece un plan de trabajo para su proyecto APT considerando los recursos, duración, facilitadores y obstaculizadores en el desarrollo de las actividades. </v>
      </c>
      <c r="C18" s="15" t="s">
        <v>8</v>
      </c>
      <c r="D18" s="16" t="str">
        <f aca="false">IF($C18=CL,"X","")</f>
        <v>X</v>
      </c>
      <c r="E18" s="16" t="n">
        <f aca="false">IF(D18="X",100*0.1,"")</f>
        <v>10</v>
      </c>
      <c r="F18" s="16" t="str">
        <f aca="false">IF($C18=L,"X","")</f>
        <v/>
      </c>
      <c r="G18" s="16" t="str">
        <f aca="false">IF(F18="X",60*0.1,"")</f>
        <v/>
      </c>
      <c r="H18" s="16" t="str">
        <f aca="false">IF($C18=ML,"X","")</f>
        <v/>
      </c>
      <c r="I18" s="16" t="str">
        <f aca="false">IF(H18="X",30*0.1,"")</f>
        <v/>
      </c>
      <c r="J18" s="16" t="s">
        <v>12</v>
      </c>
      <c r="K18" s="17" t="n">
        <f aca="false">IF($J18="X",0,"")</f>
        <v>0</v>
      </c>
    </row>
    <row r="19" customFormat="false" ht="19.25" hidden="false" customHeight="false" outlineLevel="1" collapsed="false">
      <c r="A19" s="10"/>
      <c r="B19" s="14" t="str">
        <f aca="false">RUBRICA!A12</f>
        <v>8. Determina evidencias, justificando cómo estas dan cuenta del logro de las actividades del Proyecto APT.</v>
      </c>
      <c r="C19" s="15" t="s">
        <v>8</v>
      </c>
      <c r="D19" s="16" t="str">
        <f aca="false">IF($C19=CL,"X","")</f>
        <v>X</v>
      </c>
      <c r="E19" s="16" t="n">
        <f aca="false">IF(D19="X",100*0.05,"")</f>
        <v>5</v>
      </c>
      <c r="F19" s="16" t="s">
        <v>12</v>
      </c>
      <c r="G19" s="17" t="n">
        <f aca="false">IF(F19="X",60*0.05,"")</f>
        <v>3</v>
      </c>
      <c r="H19" s="16" t="str">
        <f aca="false">IF($C19=ML,"X","")</f>
        <v/>
      </c>
      <c r="I19" s="16" t="str">
        <f aca="false">IF(H19="X",30*0.05,"")</f>
        <v/>
      </c>
      <c r="J19" s="16" t="str">
        <f aca="false">IF($C19=NL,"X","")</f>
        <v/>
      </c>
      <c r="K19" s="16" t="str">
        <f aca="false">IF($J19="X",0,"")</f>
        <v/>
      </c>
    </row>
    <row r="20" customFormat="false" ht="19.25" hidden="false" customHeight="false" outlineLevel="1" collapsed="false">
      <c r="A20" s="10"/>
      <c r="B20" s="14" t="str">
        <f aca="false">RUBRICA!A13</f>
        <v>9. Utiliza reglas de redacción, ortografía (literal, puntual, acentual) y las normas para citas y referencias. </v>
      </c>
      <c r="C20" s="15" t="s">
        <v>8</v>
      </c>
      <c r="D20" s="16" t="str">
        <f aca="false">IF($C20=CL,"X","")</f>
        <v>X</v>
      </c>
      <c r="E20" s="16" t="n">
        <f aca="false">IF(D20="X",100*0.05,"")</f>
        <v>5</v>
      </c>
      <c r="F20" s="16" t="s">
        <v>12</v>
      </c>
      <c r="G20" s="17" t="n">
        <f aca="false">IF(F20="X",60*0.05,"")</f>
        <v>3</v>
      </c>
      <c r="H20" s="16" t="str">
        <f aca="false">IF($C20=ML,"X","")</f>
        <v/>
      </c>
      <c r="I20" s="16" t="str">
        <f aca="false">IF(H20="X",30*0.05,"")</f>
        <v/>
      </c>
      <c r="J20" s="16" t="str">
        <f aca="false">IF($C20=NL,"X","")</f>
        <v/>
      </c>
      <c r="K20" s="16" t="str">
        <f aca="false">IF($J20="X",0,"")</f>
        <v/>
      </c>
    </row>
    <row r="21" customFormat="false" ht="22.5" hidden="false" customHeight="true" outlineLevel="1" collapsed="false">
      <c r="A21" s="10"/>
      <c r="B21" s="14" t="str">
        <f aca="false">RUBRICA!A14</f>
        <v>10. Cumple completando el contenido del informe de presentación del proyecto de acuerdo con la plantilla entregada.</v>
      </c>
      <c r="C21" s="15" t="s">
        <v>8</v>
      </c>
      <c r="D21" s="16" t="str">
        <f aca="false">IF($C21=CL,"X","")</f>
        <v>X</v>
      </c>
      <c r="E21" s="16" t="n">
        <f aca="false">IF(D21="X",100*0.05,"")</f>
        <v>5</v>
      </c>
      <c r="F21" s="16" t="s">
        <v>12</v>
      </c>
      <c r="G21" s="17" t="n">
        <f aca="false">IF(F21="X",60*0.05,"")</f>
        <v>3</v>
      </c>
      <c r="H21" s="16" t="str">
        <f aca="false">IF($C21=ML,"X","")</f>
        <v/>
      </c>
      <c r="I21" s="16" t="str">
        <f aca="false">IF(H21="X",30*0.05,"")</f>
        <v/>
      </c>
      <c r="J21" s="16" t="str">
        <f aca="false">IF($C21=NL,"X","")</f>
        <v/>
      </c>
      <c r="K21" s="16" t="str">
        <f aca="false">IF($J21="X",0,"")</f>
        <v/>
      </c>
    </row>
    <row r="22" customFormat="false" ht="19.25" hidden="false" customHeight="false" outlineLevel="1" collapsed="false">
      <c r="A22" s="10"/>
      <c r="B22" s="14" t="str">
        <f aca="false">RUBRICA!A16</f>
        <v>12. Desarrolla un plan de trabajo que permita del logro de los objetivos propuestos del proyecto de 
acuerdo a los tiempos para su desarrollo</v>
      </c>
      <c r="C22" s="15" t="s">
        <v>8</v>
      </c>
      <c r="D22" s="16" t="str">
        <f aca="false">IF($C22=CL,"X","")</f>
        <v>X</v>
      </c>
      <c r="E22" s="16" t="n">
        <f aca="false">IF(D22="X",100*0.1,"")</f>
        <v>10</v>
      </c>
      <c r="F22" s="16" t="str">
        <f aca="false">IF($C22=L,"X","")</f>
        <v/>
      </c>
      <c r="G22" s="16" t="str">
        <f aca="false">IF(F22="X",60*0.1,"")</f>
        <v/>
      </c>
      <c r="H22" s="16" t="s">
        <v>12</v>
      </c>
      <c r="I22" s="17" t="n">
        <f aca="false">IF(H22="X",30*0.1,"")</f>
        <v>3</v>
      </c>
      <c r="J22" s="16" t="str">
        <f aca="false">IF($C22=NL,"X","")</f>
        <v/>
      </c>
      <c r="K22" s="16" t="str">
        <f aca="false">IF($J22="X",0,"")</f>
        <v/>
      </c>
    </row>
    <row r="23" customFormat="false" ht="15.75" hidden="false" customHeight="true" outlineLevel="1" collapsed="false">
      <c r="A23" s="10"/>
      <c r="B23" s="18" t="s">
        <v>13</v>
      </c>
      <c r="C23" s="19" t="n">
        <f aca="false">E23+G23+I23+K23</f>
        <v>95.5</v>
      </c>
      <c r="D23" s="20"/>
      <c r="E23" s="20" t="n">
        <f aca="false">SUM(E13:E22)</f>
        <v>70</v>
      </c>
      <c r="F23" s="20"/>
      <c r="G23" s="20" t="n">
        <f aca="false">SUM(G13:G22)</f>
        <v>21</v>
      </c>
      <c r="H23" s="20"/>
      <c r="I23" s="20" t="n">
        <f aca="false">SUM(I13:I22)</f>
        <v>4.5</v>
      </c>
      <c r="J23" s="20"/>
      <c r="K23" s="20" t="n">
        <f aca="false">SUM(K13:K22)</f>
        <v>0</v>
      </c>
    </row>
    <row r="24" customFormat="false" ht="15.75" hidden="false" customHeight="true" outlineLevel="1" collapsed="false">
      <c r="A24" s="10"/>
      <c r="B24" s="21" t="s">
        <v>14</v>
      </c>
      <c r="C24" s="22" t="e">
        <f aca="false">VLOOKUP(C23,ESCALA_IEP!A2:B142,2,FALSE())</f>
        <v>#N/A</v>
      </c>
    </row>
    <row r="25" customFormat="false" ht="15.75" hidden="false" customHeight="true" outlineLevel="0" collapsed="false"/>
    <row r="26" customFormat="false" ht="15.75" hidden="false" customHeight="true" outlineLevel="0" collapsed="false"/>
    <row r="27" customFormat="false" ht="15.75" hidden="false" customHeight="true" outlineLevel="0" collapsed="false">
      <c r="A27" s="23" t="s">
        <v>15</v>
      </c>
      <c r="B27" s="24" t="s">
        <v>16</v>
      </c>
      <c r="C27" s="25" t="str">
        <f aca="false">$B$4</f>
        <v>Clemente Garreton Urzua</v>
      </c>
      <c r="D27" s="25"/>
      <c r="E27" s="25"/>
      <c r="F27" s="25"/>
      <c r="G27" s="25"/>
      <c r="H27" s="25"/>
      <c r="I27" s="25"/>
      <c r="J27" s="25"/>
      <c r="K27" s="25"/>
    </row>
    <row r="28" customFormat="false" ht="15.75" hidden="false" customHeight="true" outlineLevel="0" collapsed="false">
      <c r="A28" s="23"/>
      <c r="B28" s="24"/>
      <c r="C28" s="25"/>
      <c r="D28" s="25"/>
      <c r="E28" s="25"/>
      <c r="F28" s="25"/>
      <c r="G28" s="25"/>
      <c r="H28" s="25"/>
      <c r="I28" s="25"/>
      <c r="J28" s="25"/>
      <c r="K28" s="25"/>
    </row>
    <row r="29" customFormat="false" ht="15.75" hidden="false" customHeight="true" outlineLevel="0" collapsed="false">
      <c r="A29" s="23"/>
      <c r="B29" s="11" t="s">
        <v>17</v>
      </c>
      <c r="C29" s="12" t="s">
        <v>5</v>
      </c>
      <c r="D29" s="12" t="s">
        <v>6</v>
      </c>
      <c r="E29" s="12"/>
      <c r="F29" s="12"/>
      <c r="G29" s="12"/>
      <c r="H29" s="12"/>
      <c r="I29" s="12"/>
      <c r="J29" s="12"/>
      <c r="K29" s="12"/>
    </row>
    <row r="30" customFormat="false" ht="15.75" hidden="false" customHeight="true" outlineLevel="0" collapsed="false">
      <c r="A30" s="23"/>
      <c r="B30" s="12" t="s">
        <v>7</v>
      </c>
      <c r="C30" s="12"/>
      <c r="D30" s="12" t="s">
        <v>8</v>
      </c>
      <c r="E30" s="12"/>
      <c r="F30" s="12" t="s">
        <v>9</v>
      </c>
      <c r="G30" s="12"/>
      <c r="H30" s="12" t="s">
        <v>18</v>
      </c>
      <c r="I30" s="12"/>
      <c r="J30" s="12" t="s">
        <v>11</v>
      </c>
      <c r="K30" s="12"/>
    </row>
    <row r="31" customFormat="false" ht="24" hidden="false" customHeight="true" outlineLevel="0" collapsed="false">
      <c r="A31" s="23"/>
      <c r="B31" s="14" t="str">
        <f aca="false">RUBRICA!A7</f>
        <v>3. Relaciona el Proyecto APT con sus intereses profesionales. *</v>
      </c>
      <c r="C31" s="15" t="s">
        <v>8</v>
      </c>
      <c r="D31" s="16" t="str">
        <f aca="false">IF($C31=CL,"X","")</f>
        <v>X</v>
      </c>
      <c r="E31" s="16" t="n">
        <f aca="false">IF(D31="X",100*0.1,"")</f>
        <v>10</v>
      </c>
      <c r="F31" s="16" t="s">
        <v>12</v>
      </c>
      <c r="G31" s="17" t="n">
        <f aca="false">IF(F31="X",60*0.1,"")</f>
        <v>6</v>
      </c>
      <c r="H31" s="16" t="str">
        <f aca="false">IF($C31=ML,"X","")</f>
        <v/>
      </c>
      <c r="I31" s="16" t="str">
        <f aca="false">IF(H31="X",30*0.1,"")</f>
        <v/>
      </c>
      <c r="J31" s="16" t="str">
        <f aca="false">IF($C31=NL,"X","")</f>
        <v/>
      </c>
      <c r="K31" s="16" t="str">
        <f aca="false">IF($J31="X",0,"")</f>
        <v/>
      </c>
    </row>
    <row r="32" customFormat="false" ht="25.5" hidden="false" customHeight="true" outlineLevel="0" collapsed="false">
      <c r="A32" s="23"/>
      <c r="B32" s="14" t="str">
        <f aca="false">RUBRICA!A15</f>
        <v>11. Expone el tema utilizando un lenguaje técnico disciplinar al presentar la propuesta y responde evidenciando un manejo de la información. *</v>
      </c>
      <c r="C32" s="15" t="s">
        <v>8</v>
      </c>
      <c r="D32" s="16" t="str">
        <f aca="false">IF($C32=CL,"X","")</f>
        <v>X</v>
      </c>
      <c r="E32" s="16" t="n">
        <f aca="false">IF(D32="X",100*0.1,"")</f>
        <v>10</v>
      </c>
      <c r="F32" s="16" t="s">
        <v>12</v>
      </c>
      <c r="G32" s="17" t="n">
        <f aca="false">IF(F32="X",60*0.1,"")</f>
        <v>6</v>
      </c>
      <c r="H32" s="16" t="str">
        <f aca="false">IF($C32=ML,"X","")</f>
        <v/>
      </c>
      <c r="I32" s="16" t="str">
        <f aca="false">IF(H32="X",30*0.1,"")</f>
        <v/>
      </c>
      <c r="J32" s="16" t="str">
        <f aca="false">IF($C32=NL,"X","")</f>
        <v/>
      </c>
      <c r="K32" s="16" t="str">
        <f aca="false">IF($J32="X",0,"")</f>
        <v/>
      </c>
    </row>
    <row r="33" customFormat="false" ht="15" hidden="false" customHeight="false" outlineLevel="0" collapsed="false">
      <c r="A33" s="23"/>
      <c r="B33" s="14" t="str">
        <f aca="false">RUBRICA!A17</f>
        <v>13. Colaboración y trabajo en equipo *</v>
      </c>
      <c r="C33" s="15" t="s">
        <v>8</v>
      </c>
      <c r="D33" s="16" t="str">
        <f aca="false">IF($C33=CL,"X","")</f>
        <v>X</v>
      </c>
      <c r="E33" s="16" t="n">
        <f aca="false">IF(D33="X",100*0.1,"")</f>
        <v>10</v>
      </c>
      <c r="F33" s="16" t="str">
        <f aca="false">IF($C33=L,"X","")</f>
        <v/>
      </c>
      <c r="G33" s="16" t="str">
        <f aca="false">IF(F33="X",60*0.1,"")</f>
        <v/>
      </c>
      <c r="H33" s="16" t="str">
        <f aca="false">IF($C33=ML,"X","")</f>
        <v/>
      </c>
      <c r="I33" s="16" t="str">
        <f aca="false">IF(H33="X",30*0.1,"")</f>
        <v/>
      </c>
      <c r="J33" s="16" t="s">
        <v>12</v>
      </c>
      <c r="K33" s="17" t="n">
        <f aca="false">IF($J33="X",0,"")</f>
        <v>0</v>
      </c>
    </row>
    <row r="34" customFormat="false" ht="15.75" hidden="false" customHeight="true" outlineLevel="0" collapsed="false">
      <c r="A34" s="23"/>
      <c r="B34" s="26" t="s">
        <v>19</v>
      </c>
      <c r="C34" s="27" t="n">
        <f aca="false">E34+G34+I34+K34</f>
        <v>42</v>
      </c>
      <c r="D34" s="20"/>
      <c r="E34" s="20" t="n">
        <f aca="false">SUM(E31:E33)</f>
        <v>30</v>
      </c>
      <c r="F34" s="20"/>
      <c r="G34" s="20" t="n">
        <f aca="false">SUM(G31:G33)</f>
        <v>12</v>
      </c>
      <c r="H34" s="20"/>
      <c r="I34" s="20" t="n">
        <f aca="false">SUM(I31:I33)</f>
        <v>0</v>
      </c>
      <c r="J34" s="20"/>
      <c r="K34" s="20" t="n">
        <f aca="false">SUM(K31:K33)</f>
        <v>0</v>
      </c>
    </row>
    <row r="35" customFormat="false" ht="15.75" hidden="false" customHeight="true" outlineLevel="0" collapsed="false">
      <c r="A35" s="23"/>
      <c r="B35" s="28" t="s">
        <v>14</v>
      </c>
      <c r="C35" s="22" t="e">
        <f aca="false">VLOOKUP(C34,ESCALA_TRAB_EQUIP!A2:B62,2,FALSE())</f>
        <v>#N/A</v>
      </c>
    </row>
    <row r="36" customFormat="false" ht="15.75" hidden="false" customHeight="true" outlineLevel="0" collapsed="false">
      <c r="B36" s="29"/>
      <c r="C36" s="30"/>
    </row>
    <row r="37" customFormat="false" ht="15.75" hidden="false" customHeight="true" outlineLevel="0" collapsed="false">
      <c r="B37" s="29"/>
      <c r="C37" s="30"/>
    </row>
    <row r="38" customFormat="false" ht="15.75" hidden="false" customHeight="true" outlineLevel="0" collapsed="false"/>
    <row r="39" customFormat="false" ht="15.75" hidden="false" customHeight="true" outlineLevel="0" collapsed="false">
      <c r="A39" s="23" t="s">
        <v>15</v>
      </c>
      <c r="B39" s="24" t="s">
        <v>16</v>
      </c>
      <c r="C39" s="25" t="n">
        <f aca="false">B5</f>
        <v>0</v>
      </c>
      <c r="D39" s="25"/>
      <c r="E39" s="25"/>
      <c r="F39" s="25"/>
      <c r="G39" s="25"/>
      <c r="H39" s="25"/>
      <c r="I39" s="25"/>
      <c r="J39" s="25"/>
      <c r="K39" s="25"/>
    </row>
    <row r="40" customFormat="false" ht="15.75" hidden="false" customHeight="true" outlineLevel="0" collapsed="false">
      <c r="A40" s="23"/>
      <c r="B40" s="24"/>
      <c r="C40" s="25"/>
      <c r="D40" s="25"/>
      <c r="E40" s="25"/>
      <c r="F40" s="25"/>
      <c r="G40" s="25"/>
      <c r="H40" s="25"/>
      <c r="I40" s="25"/>
      <c r="J40" s="25"/>
      <c r="K40" s="25"/>
    </row>
    <row r="41" customFormat="false" ht="15.75" hidden="false" customHeight="true" outlineLevel="0" collapsed="false">
      <c r="A41" s="23"/>
      <c r="B41" s="11" t="s">
        <v>17</v>
      </c>
      <c r="C41" s="12" t="s">
        <v>5</v>
      </c>
      <c r="D41" s="12" t="s">
        <v>6</v>
      </c>
      <c r="E41" s="12"/>
      <c r="F41" s="12"/>
      <c r="G41" s="12"/>
      <c r="H41" s="12"/>
      <c r="I41" s="12"/>
      <c r="J41" s="12"/>
      <c r="K41" s="12"/>
    </row>
    <row r="42" customFormat="false" ht="15.75" hidden="false" customHeight="true" outlineLevel="0" collapsed="false">
      <c r="A42" s="23"/>
      <c r="B42" s="12" t="s">
        <v>7</v>
      </c>
      <c r="C42" s="12"/>
      <c r="D42" s="12" t="s">
        <v>8</v>
      </c>
      <c r="E42" s="12"/>
      <c r="F42" s="12" t="s">
        <v>9</v>
      </c>
      <c r="G42" s="12"/>
      <c r="H42" s="12" t="s">
        <v>18</v>
      </c>
      <c r="I42" s="12"/>
      <c r="J42" s="12" t="s">
        <v>11</v>
      </c>
      <c r="K42" s="12"/>
    </row>
    <row r="43" customFormat="false" ht="25.5" hidden="false" customHeight="true" outlineLevel="0" collapsed="false">
      <c r="A43" s="23"/>
      <c r="B43" s="14" t="str">
        <f aca="false">RUBRICA!A7</f>
        <v>3. Relaciona el Proyecto APT con sus intereses profesionales. *</v>
      </c>
      <c r="C43" s="15" t="s">
        <v>8</v>
      </c>
      <c r="D43" s="16" t="str">
        <f aca="false">IF($C43=CL,"X","")</f>
        <v>X</v>
      </c>
      <c r="E43" s="16" t="n">
        <f aca="false">IF(D43="X",100*0.1,"")</f>
        <v>10</v>
      </c>
      <c r="G43" s="17" t="str">
        <f aca="false">IF(F43="X",60*0.1,"")</f>
        <v/>
      </c>
      <c r="H43" s="16" t="str">
        <f aca="false">IF($C43=ML,"X","")</f>
        <v/>
      </c>
      <c r="I43" s="16" t="str">
        <f aca="false">IF(H43="X",30*0.1,"")</f>
        <v/>
      </c>
      <c r="J43" s="16" t="str">
        <f aca="false">IF($C43=NL,"X","")</f>
        <v/>
      </c>
      <c r="K43" s="16" t="str">
        <f aca="false">IF($J43="X",0,"")</f>
        <v/>
      </c>
    </row>
    <row r="44" customFormat="false" ht="20.05" hidden="false" customHeight="false" outlineLevel="0" collapsed="false">
      <c r="A44" s="23"/>
      <c r="B44" s="14" t="str">
        <f aca="false">RUBRICA!A15</f>
        <v>11. Expone el tema utilizando un lenguaje técnico disciplinar al presentar la propuesta y responde evidenciando un manejo de la información. *</v>
      </c>
      <c r="C44" s="15" t="s">
        <v>8</v>
      </c>
      <c r="D44" s="16" t="str">
        <f aca="false">IF($C44=CL,"X","")</f>
        <v>X</v>
      </c>
      <c r="E44" s="16" t="n">
        <f aca="false">IF(D44="X",100*0.1,"")</f>
        <v>10</v>
      </c>
      <c r="G44" s="17" t="str">
        <f aca="false">IF(F44="X",60*0.1,"")</f>
        <v/>
      </c>
      <c r="H44" s="16" t="str">
        <f aca="false">IF($C44=ML,"X","")</f>
        <v/>
      </c>
      <c r="I44" s="16" t="str">
        <f aca="false">IF(H44="X",30*0.1,"")</f>
        <v/>
      </c>
      <c r="J44" s="16" t="str">
        <f aca="false">IF($C44=NL,"X","")</f>
        <v/>
      </c>
      <c r="K44" s="16" t="str">
        <f aca="false">IF($J44="X",0,"")</f>
        <v/>
      </c>
    </row>
    <row r="45" customFormat="false" ht="15.75" hidden="false" customHeight="true" outlineLevel="0" collapsed="false">
      <c r="A45" s="23"/>
      <c r="B45" s="14" t="str">
        <f aca="false">RUBRICA!A17</f>
        <v>13. Colaboración y trabajo en equipo *</v>
      </c>
      <c r="C45" s="15" t="s">
        <v>8</v>
      </c>
      <c r="D45" s="16" t="str">
        <f aca="false">IF($C45=CL,"X","")</f>
        <v>X</v>
      </c>
      <c r="E45" s="16" t="n">
        <f aca="false">IF(D45="X",100*0.1,"")</f>
        <v>10</v>
      </c>
      <c r="F45" s="16" t="str">
        <f aca="false">IF($C45=L,"X","")</f>
        <v/>
      </c>
      <c r="G45" s="16" t="str">
        <f aca="false">IF(F45="X",60*0.1,"")</f>
        <v/>
      </c>
      <c r="H45" s="16" t="str">
        <f aca="false">IF($C45=ML,"X","")</f>
        <v/>
      </c>
      <c r="I45" s="16" t="str">
        <f aca="false">IF(H45="X",30*0.1,"")</f>
        <v/>
      </c>
    </row>
    <row r="46" customFormat="false" ht="15.75" hidden="false" customHeight="true" outlineLevel="0" collapsed="false">
      <c r="A46" s="23"/>
      <c r="B46" s="26" t="s">
        <v>19</v>
      </c>
      <c r="C46" s="27" t="n">
        <f aca="false">E46+G46+I46+K46</f>
        <v>30</v>
      </c>
      <c r="D46" s="20"/>
      <c r="E46" s="20" t="n">
        <f aca="false">SUM(E43:E45)</f>
        <v>30</v>
      </c>
      <c r="F46" s="20"/>
      <c r="G46" s="20" t="n">
        <f aca="false">SUM(G43:G45)</f>
        <v>0</v>
      </c>
      <c r="H46" s="20"/>
      <c r="I46" s="20" t="n">
        <f aca="false">SUM(I43:I45)</f>
        <v>0</v>
      </c>
      <c r="J46" s="20"/>
      <c r="K46" s="20" t="n">
        <f aca="false">SUM(K43:K45)</f>
        <v>0</v>
      </c>
    </row>
    <row r="47" customFormat="false" ht="15.75" hidden="false" customHeight="true" outlineLevel="0" collapsed="false">
      <c r="A47" s="23"/>
      <c r="B47" s="28" t="s">
        <v>14</v>
      </c>
      <c r="C47" s="22" t="n">
        <f aca="false">VLOOKUP(C46,ESCALA_TRAB_EQUIP!A2:B62,2,FALSE())</f>
        <v>7</v>
      </c>
    </row>
    <row r="48" customFormat="false" ht="15.75" hidden="false" customHeight="true" outlineLevel="0" collapsed="false">
      <c r="B48" s="29"/>
      <c r="C48" s="30"/>
    </row>
    <row r="49" customFormat="false" ht="15.75" hidden="false" customHeight="true" outlineLevel="0" collapsed="false">
      <c r="B49" s="29"/>
      <c r="C49" s="30"/>
    </row>
    <row r="50" customFormat="false" ht="15.75" hidden="false" customHeight="true" outlineLevel="0" collapsed="false">
      <c r="A50" s="23" t="s">
        <v>15</v>
      </c>
      <c r="B50" s="24" t="s">
        <v>16</v>
      </c>
      <c r="C50" s="25" t="n">
        <f aca="false">B6</f>
        <v>0</v>
      </c>
      <c r="D50" s="25"/>
      <c r="E50" s="25"/>
      <c r="F50" s="25"/>
      <c r="G50" s="25"/>
      <c r="H50" s="25"/>
      <c r="I50" s="25"/>
      <c r="J50" s="25"/>
      <c r="K50" s="25"/>
    </row>
    <row r="51" customFormat="false" ht="15.75" hidden="false" customHeight="true" outlineLevel="0" collapsed="false">
      <c r="A51" s="23"/>
      <c r="B51" s="24"/>
      <c r="C51" s="25"/>
      <c r="D51" s="25"/>
      <c r="E51" s="25"/>
      <c r="F51" s="25"/>
      <c r="G51" s="25"/>
      <c r="H51" s="25"/>
      <c r="I51" s="25"/>
      <c r="J51" s="25"/>
      <c r="K51" s="25"/>
    </row>
    <row r="52" customFormat="false" ht="15.75" hidden="false" customHeight="true" outlineLevel="0" collapsed="false">
      <c r="A52" s="23"/>
      <c r="B52" s="11" t="s">
        <v>17</v>
      </c>
      <c r="C52" s="12" t="s">
        <v>5</v>
      </c>
      <c r="D52" s="12" t="s">
        <v>6</v>
      </c>
      <c r="E52" s="12"/>
      <c r="F52" s="12"/>
      <c r="G52" s="12"/>
      <c r="H52" s="12"/>
      <c r="I52" s="12"/>
      <c r="J52" s="12"/>
      <c r="K52" s="12"/>
    </row>
    <row r="53" customFormat="false" ht="15.75" hidden="false" customHeight="true" outlineLevel="0" collapsed="false">
      <c r="A53" s="23"/>
      <c r="B53" s="12" t="s">
        <v>7</v>
      </c>
      <c r="C53" s="12"/>
      <c r="D53" s="12" t="s">
        <v>8</v>
      </c>
      <c r="E53" s="12"/>
      <c r="F53" s="12" t="s">
        <v>9</v>
      </c>
      <c r="G53" s="12"/>
      <c r="H53" s="12" t="s">
        <v>18</v>
      </c>
      <c r="I53" s="12"/>
      <c r="J53" s="12" t="s">
        <v>11</v>
      </c>
      <c r="K53" s="12"/>
    </row>
    <row r="54" customFormat="false" ht="25.5" hidden="false" customHeight="true" outlineLevel="0" collapsed="false">
      <c r="A54" s="23"/>
      <c r="B54" s="14" t="str">
        <f aca="false">RUBRICA!A7</f>
        <v>3. Relaciona el Proyecto APT con sus intereses profesionales. *</v>
      </c>
      <c r="C54" s="15" t="s">
        <v>8</v>
      </c>
      <c r="D54" s="16" t="str">
        <f aca="false">IF($C54=CL,"X","")</f>
        <v>X</v>
      </c>
      <c r="E54" s="16" t="n">
        <f aca="false">IF(D54="X",100*0.1,"")</f>
        <v>10</v>
      </c>
      <c r="F54" s="16" t="str">
        <f aca="false">IF($C54=L,"X","")</f>
        <v/>
      </c>
      <c r="G54" s="16" t="str">
        <f aca="false">IF(F54="X",60*0.1,"")</f>
        <v/>
      </c>
      <c r="H54" s="16" t="str">
        <f aca="false">IF($C54=ML,"X","")</f>
        <v/>
      </c>
      <c r="I54" s="16" t="str">
        <f aca="false">IF(H54="X",30*0.1,"")</f>
        <v/>
      </c>
      <c r="J54" s="16" t="str">
        <f aca="false">IF($C54=NL,"X","")</f>
        <v/>
      </c>
      <c r="K54" s="16" t="str">
        <f aca="false">IF($J54="X",0,"")</f>
        <v/>
      </c>
    </row>
    <row r="55" customFormat="false" ht="19.25" hidden="false" customHeight="false" outlineLevel="0" collapsed="false">
      <c r="A55" s="23"/>
      <c r="B55" s="14" t="str">
        <f aca="false">RUBRICA!A15</f>
        <v>11. Expone el tema utilizando un lenguaje técnico disciplinar al presentar la propuesta y responde evidenciando un manejo de la información. *</v>
      </c>
      <c r="C55" s="15" t="s">
        <v>8</v>
      </c>
      <c r="D55" s="16" t="str">
        <f aca="false">IF($C55=CL,"X","")</f>
        <v>X</v>
      </c>
      <c r="E55" s="16" t="n">
        <f aca="false">IF(D55="X",100*0.1,"")</f>
        <v>10</v>
      </c>
      <c r="F55" s="16" t="str">
        <f aca="false">IF($C55=L,"X","")</f>
        <v/>
      </c>
      <c r="G55" s="16" t="str">
        <f aca="false">IF(F55="X",60*0.1,"")</f>
        <v/>
      </c>
      <c r="H55" s="16" t="str">
        <f aca="false">IF($C55=ML,"X","")</f>
        <v/>
      </c>
      <c r="I55" s="16" t="str">
        <f aca="false">IF(H55="X",30*0.1,"")</f>
        <v/>
      </c>
      <c r="J55" s="16" t="str">
        <f aca="false">IF($C55=NL,"X","")</f>
        <v/>
      </c>
      <c r="K55" s="16" t="str">
        <f aca="false">IF($J55="X",0,"")</f>
        <v/>
      </c>
    </row>
    <row r="56" customFormat="false" ht="15.75" hidden="false" customHeight="true" outlineLevel="0" collapsed="false">
      <c r="A56" s="23"/>
      <c r="B56" s="14" t="str">
        <f aca="false">RUBRICA!A17</f>
        <v>13. Colaboración y trabajo en equipo *</v>
      </c>
      <c r="C56" s="15" t="s">
        <v>8</v>
      </c>
      <c r="D56" s="16" t="str">
        <f aca="false">IF($C56=CL,"X","")</f>
        <v>X</v>
      </c>
      <c r="E56" s="16" t="n">
        <f aca="false">IF(D56="X",100*0.1,"")</f>
        <v>10</v>
      </c>
      <c r="F56" s="16" t="str">
        <f aca="false">IF($C56=L,"X","")</f>
        <v/>
      </c>
      <c r="G56" s="16" t="str">
        <f aca="false">IF(F56="X",60*0.1,"")</f>
        <v/>
      </c>
      <c r="H56" s="16" t="str">
        <f aca="false">IF($C56=ML,"X","")</f>
        <v/>
      </c>
      <c r="I56" s="16" t="str">
        <f aca="false">IF(H56="X",30*0.1,"")</f>
        <v/>
      </c>
      <c r="J56" s="16" t="str">
        <f aca="false">IF($C56=NL,"X","")</f>
        <v/>
      </c>
      <c r="K56" s="16" t="str">
        <f aca="false">IF($J56="X",0,"")</f>
        <v/>
      </c>
    </row>
    <row r="57" customFormat="false" ht="15.75" hidden="false" customHeight="true" outlineLevel="0" collapsed="false">
      <c r="A57" s="23"/>
      <c r="B57" s="26" t="s">
        <v>19</v>
      </c>
      <c r="C57" s="27" t="n">
        <f aca="false">E57+G57+I57+K57</f>
        <v>30</v>
      </c>
      <c r="D57" s="20" t="n">
        <f aca="false">COUNTIF(D55:D56,"X")</f>
        <v>2</v>
      </c>
      <c r="E57" s="20" t="n">
        <f aca="false">SUM(E54:E56)</f>
        <v>30</v>
      </c>
      <c r="F57" s="20" t="n">
        <f aca="false">SUM(F54:F56)</f>
        <v>0</v>
      </c>
      <c r="G57" s="20" t="n">
        <f aca="false">SUM(G54:G56)</f>
        <v>0</v>
      </c>
      <c r="H57" s="20" t="n">
        <f aca="false">SUM(H54:H56)</f>
        <v>0</v>
      </c>
      <c r="I57" s="20" t="n">
        <f aca="false">SUM(I54:I56)</f>
        <v>0</v>
      </c>
      <c r="J57" s="20" t="n">
        <f aca="false">SUM(J54:J56)</f>
        <v>0</v>
      </c>
      <c r="K57" s="20" t="n">
        <f aca="false">SUM(K54:K56)</f>
        <v>0</v>
      </c>
    </row>
    <row r="58" customFormat="false" ht="15.75" hidden="false" customHeight="true" outlineLevel="0" collapsed="false">
      <c r="A58" s="23"/>
      <c r="B58" s="28" t="s">
        <v>14</v>
      </c>
      <c r="C58" s="22" t="n">
        <f aca="false">VLOOKUP(C57,ESCALA_TRAB_EQUIP!A2:B62,2,FALSE())</f>
        <v>7</v>
      </c>
    </row>
    <row r="59" customFormat="false" ht="15.75" hidden="false" customHeight="true" outlineLevel="0" collapsed="false">
      <c r="B59" s="29"/>
      <c r="C59" s="30"/>
    </row>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sheetData>
  <mergeCells count="35">
    <mergeCell ref="E2:E3"/>
    <mergeCell ref="A11:A24"/>
    <mergeCell ref="C11:C12"/>
    <mergeCell ref="D11:K11"/>
    <mergeCell ref="D12:E12"/>
    <mergeCell ref="F12:G12"/>
    <mergeCell ref="H12:I12"/>
    <mergeCell ref="J12:K12"/>
    <mergeCell ref="A27:A35"/>
    <mergeCell ref="B27:B28"/>
    <mergeCell ref="C27:K28"/>
    <mergeCell ref="C29:C30"/>
    <mergeCell ref="D29:K29"/>
    <mergeCell ref="D30:E30"/>
    <mergeCell ref="F30:G30"/>
    <mergeCell ref="H30:I30"/>
    <mergeCell ref="J30:K30"/>
    <mergeCell ref="A39:A47"/>
    <mergeCell ref="B39:B40"/>
    <mergeCell ref="C39:K40"/>
    <mergeCell ref="C41:C42"/>
    <mergeCell ref="D41:K41"/>
    <mergeCell ref="D42:E42"/>
    <mergeCell ref="F42:G42"/>
    <mergeCell ref="H42:I42"/>
    <mergeCell ref="J42:K42"/>
    <mergeCell ref="A50:A58"/>
    <mergeCell ref="B50:B51"/>
    <mergeCell ref="C50:K51"/>
    <mergeCell ref="C52:C53"/>
    <mergeCell ref="D52:K52"/>
    <mergeCell ref="D53:E53"/>
    <mergeCell ref="F53:G53"/>
    <mergeCell ref="H53:I53"/>
    <mergeCell ref="J53:K53"/>
  </mergeCells>
  <conditionalFormatting sqref="C4:E6">
    <cfRule type="cellIs" priority="2" operator="lessThan" aboveAverage="0" equalAverage="0" bottom="0" percent="0" rank="0" text="" dxfId="0">
      <formula>4</formula>
    </cfRule>
    <cfRule type="cellIs" priority="3" operator="lessThan" aboveAverage="0" equalAverage="0" bottom="0" percent="0" rank="0" text="" dxfId="1">
      <formula>1</formula>
    </cfRule>
  </conditionalFormatting>
  <dataValidations count="2">
    <dataValidation allowBlank="true" errorStyle="stop" operator="between" prompt="Error de Ingreso - Nota debe estar entre 1,0 y 7,0" showDropDown="false" showErrorMessage="true" showInputMessage="true" sqref="C4:E6" type="decimal">
      <formula1>1</formula1>
      <formula2>7</formula2>
    </dataValidation>
    <dataValidation allowBlank="true" errorStyle="stop" operator="between" showDropDown="false" showErrorMessage="true" showInputMessage="false" sqref="C13:C22 C31:C33 C43:C45 C54:C56" type="list">
      <formula1>'RELEVANCIA-PUNTAJE'!$B$2:$E$2</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2:F18"/>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F19" activeCellId="0" sqref="F19"/>
    </sheetView>
  </sheetViews>
  <sheetFormatPr defaultColWidth="11.42578125" defaultRowHeight="14.25" customHeight="true" zeroHeight="false" outlineLevelRow="0" outlineLevelCol="0"/>
  <cols>
    <col collapsed="false" customWidth="true" hidden="false" outlineLevel="0" max="1" min="1" style="0" width="39.42"/>
    <col collapsed="false" customWidth="true" hidden="false" outlineLevel="0" max="2" min="2" style="0" width="40.29"/>
    <col collapsed="false" customWidth="true" hidden="false" outlineLevel="0" max="3" min="3" style="0" width="31.71"/>
    <col collapsed="false" customWidth="true" hidden="false" outlineLevel="0" max="4" min="4" style="0" width="38.71"/>
    <col collapsed="false" customWidth="true" hidden="false" outlineLevel="0" max="5" min="5" style="0" width="38.42"/>
  </cols>
  <sheetData>
    <row r="2" customFormat="false" ht="14.25" hidden="false" customHeight="true" outlineLevel="0" collapsed="false">
      <c r="A2" s="31" t="s">
        <v>20</v>
      </c>
      <c r="B2" s="31" t="s">
        <v>21</v>
      </c>
      <c r="C2" s="31"/>
      <c r="D2" s="31"/>
      <c r="E2" s="31"/>
      <c r="F2" s="31" t="s">
        <v>22</v>
      </c>
    </row>
    <row r="3" customFormat="false" ht="14.25" hidden="false" customHeight="true" outlineLevel="0" collapsed="false">
      <c r="A3" s="31"/>
      <c r="B3" s="32" t="s">
        <v>23</v>
      </c>
      <c r="C3" s="32" t="s">
        <v>24</v>
      </c>
      <c r="D3" s="33" t="s">
        <v>25</v>
      </c>
      <c r="E3" s="34" t="s">
        <v>11</v>
      </c>
      <c r="F3" s="31"/>
    </row>
    <row r="4" customFormat="false" ht="57" hidden="false" customHeight="true" outlineLevel="0" collapsed="false">
      <c r="A4" s="31"/>
      <c r="B4" s="32"/>
      <c r="C4" s="32"/>
      <c r="D4" s="35" t="n">
        <v>-0.3</v>
      </c>
      <c r="E4" s="35" t="n">
        <v>0</v>
      </c>
      <c r="F4" s="31"/>
    </row>
    <row r="5" customFormat="false" ht="52.4" hidden="false" customHeight="false" outlineLevel="0" collapsed="false">
      <c r="A5" s="36" t="s">
        <v>26</v>
      </c>
      <c r="B5" s="37" t="s">
        <v>27</v>
      </c>
      <c r="C5" s="37" t="s">
        <v>28</v>
      </c>
      <c r="D5" s="37" t="s">
        <v>29</v>
      </c>
      <c r="E5" s="37" t="s">
        <v>30</v>
      </c>
      <c r="F5" s="38" t="n">
        <v>10</v>
      </c>
    </row>
    <row r="6" customFormat="false" ht="52.4" hidden="false" customHeight="false" outlineLevel="0" collapsed="false">
      <c r="A6" s="39" t="s">
        <v>31</v>
      </c>
      <c r="B6" s="39" t="s">
        <v>32</v>
      </c>
      <c r="C6" s="39" t="s">
        <v>33</v>
      </c>
      <c r="D6" s="39" t="s">
        <v>34</v>
      </c>
      <c r="E6" s="40" t="s">
        <v>35</v>
      </c>
      <c r="F6" s="41" t="n">
        <v>5</v>
      </c>
    </row>
    <row r="7" customFormat="false" ht="94.5" hidden="false" customHeight="true" outlineLevel="0" collapsed="false">
      <c r="A7" s="42" t="s">
        <v>36</v>
      </c>
      <c r="B7" s="42" t="s">
        <v>37</v>
      </c>
      <c r="C7" s="42" t="s">
        <v>38</v>
      </c>
      <c r="D7" s="42" t="s">
        <v>39</v>
      </c>
      <c r="E7" s="42" t="s">
        <v>40</v>
      </c>
      <c r="F7" s="43" t="n">
        <v>10</v>
      </c>
    </row>
    <row r="8" customFormat="false" ht="52.4" hidden="false" customHeight="false" outlineLevel="0" collapsed="false">
      <c r="A8" s="42" t="s">
        <v>41</v>
      </c>
      <c r="B8" s="42" t="s">
        <v>42</v>
      </c>
      <c r="C8" s="42" t="s">
        <v>43</v>
      </c>
      <c r="D8" s="42" t="s">
        <v>44</v>
      </c>
      <c r="E8" s="42" t="s">
        <v>45</v>
      </c>
      <c r="F8" s="43" t="n">
        <v>5</v>
      </c>
    </row>
    <row r="9" customFormat="false" ht="65.25" hidden="false" customHeight="true" outlineLevel="0" collapsed="false">
      <c r="A9" s="36" t="s">
        <v>46</v>
      </c>
      <c r="B9" s="37" t="s">
        <v>47</v>
      </c>
      <c r="C9" s="37" t="s">
        <v>48</v>
      </c>
      <c r="D9" s="37" t="s">
        <v>49</v>
      </c>
      <c r="E9" s="37" t="s">
        <v>50</v>
      </c>
      <c r="F9" s="38" t="n">
        <v>5</v>
      </c>
    </row>
    <row r="10" customFormat="false" ht="42.15" hidden="false" customHeight="false" outlineLevel="0" collapsed="false">
      <c r="A10" s="36" t="s">
        <v>51</v>
      </c>
      <c r="B10" s="37" t="s">
        <v>52</v>
      </c>
      <c r="C10" s="37" t="s">
        <v>53</v>
      </c>
      <c r="D10" s="37" t="s">
        <v>54</v>
      </c>
      <c r="E10" s="37" t="s">
        <v>55</v>
      </c>
      <c r="F10" s="38" t="n">
        <v>10</v>
      </c>
    </row>
    <row r="11" customFormat="false" ht="52.4" hidden="false" customHeight="false" outlineLevel="0" collapsed="false">
      <c r="A11" s="39" t="s">
        <v>56</v>
      </c>
      <c r="B11" s="39" t="s">
        <v>57</v>
      </c>
      <c r="C11" s="39" t="s">
        <v>58</v>
      </c>
      <c r="D11" s="39" t="s">
        <v>59</v>
      </c>
      <c r="E11" s="39" t="s">
        <v>60</v>
      </c>
      <c r="F11" s="41" t="n">
        <v>10</v>
      </c>
    </row>
    <row r="12" customFormat="false" ht="42.15" hidden="false" customHeight="false" outlineLevel="0" collapsed="false">
      <c r="A12" s="44" t="s">
        <v>61</v>
      </c>
      <c r="B12" s="40" t="s">
        <v>62</v>
      </c>
      <c r="C12" s="40" t="s">
        <v>63</v>
      </c>
      <c r="D12" s="40" t="s">
        <v>64</v>
      </c>
      <c r="E12" s="40" t="s">
        <v>65</v>
      </c>
      <c r="F12" s="45" t="n">
        <v>5</v>
      </c>
    </row>
    <row r="13" customFormat="false" ht="93.75" hidden="false" customHeight="true" outlineLevel="0" collapsed="false">
      <c r="A13" s="42" t="s">
        <v>66</v>
      </c>
      <c r="B13" s="42" t="s">
        <v>67</v>
      </c>
      <c r="C13" s="42" t="s">
        <v>68</v>
      </c>
      <c r="D13" s="42" t="s">
        <v>69</v>
      </c>
      <c r="E13" s="42" t="s">
        <v>70</v>
      </c>
      <c r="F13" s="46" t="n">
        <v>5</v>
      </c>
    </row>
    <row r="14" customFormat="false" ht="52.4" hidden="false" customHeight="false" outlineLevel="0" collapsed="false">
      <c r="A14" s="42" t="s">
        <v>71</v>
      </c>
      <c r="B14" s="42" t="s">
        <v>72</v>
      </c>
      <c r="C14" s="42" t="s">
        <v>73</v>
      </c>
      <c r="D14" s="42" t="s">
        <v>74</v>
      </c>
      <c r="E14" s="42" t="s">
        <v>75</v>
      </c>
      <c r="F14" s="46" t="n">
        <v>5</v>
      </c>
    </row>
    <row r="15" customFormat="false" ht="52.4" hidden="false" customHeight="false" outlineLevel="0" collapsed="false">
      <c r="A15" s="36" t="s">
        <v>76</v>
      </c>
      <c r="B15" s="37" t="s">
        <v>77</v>
      </c>
      <c r="C15" s="37" t="s">
        <v>78</v>
      </c>
      <c r="D15" s="37" t="s">
        <v>79</v>
      </c>
      <c r="E15" s="37" t="s">
        <v>80</v>
      </c>
      <c r="F15" s="38" t="n">
        <v>10</v>
      </c>
    </row>
    <row r="16" customFormat="false" ht="62.65" hidden="false" customHeight="false" outlineLevel="0" collapsed="false">
      <c r="A16" s="36" t="s">
        <v>81</v>
      </c>
      <c r="B16" s="37" t="s">
        <v>82</v>
      </c>
      <c r="C16" s="37" t="s">
        <v>83</v>
      </c>
      <c r="D16" s="37" t="s">
        <v>84</v>
      </c>
      <c r="E16" s="37" t="s">
        <v>85</v>
      </c>
      <c r="F16" s="38" t="n">
        <v>10</v>
      </c>
    </row>
    <row r="17" customFormat="false" ht="72.85" hidden="false" customHeight="false" outlineLevel="0" collapsed="false">
      <c r="A17" s="36" t="s">
        <v>86</v>
      </c>
      <c r="B17" s="37" t="s">
        <v>87</v>
      </c>
      <c r="C17" s="37" t="s">
        <v>88</v>
      </c>
      <c r="D17" s="37" t="s">
        <v>89</v>
      </c>
      <c r="E17" s="37" t="s">
        <v>90</v>
      </c>
      <c r="F17" s="38" t="n">
        <v>10</v>
      </c>
    </row>
    <row r="18" customFormat="false" ht="14.25" hidden="false" customHeight="true" outlineLevel="0" collapsed="false">
      <c r="A18" s="47" t="s">
        <v>91</v>
      </c>
      <c r="B18" s="47"/>
      <c r="C18" s="47"/>
      <c r="D18" s="47"/>
      <c r="E18" s="47"/>
      <c r="F18" s="48" t="n">
        <v>1</v>
      </c>
    </row>
  </sheetData>
  <mergeCells count="6">
    <mergeCell ref="A2:A4"/>
    <mergeCell ref="B2:E2"/>
    <mergeCell ref="F2:F4"/>
    <mergeCell ref="B3:B4"/>
    <mergeCell ref="C3:C4"/>
    <mergeCell ref="A18:E18"/>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1000"/>
  <sheetViews>
    <sheetView showFormulas="false" showGridLines="true" showRowColHeaders="true" showZeros="true" rightToLeft="false" tabSelected="false" showOutlineSymbols="true" defaultGridColor="true" view="normal" topLeftCell="A89" colorId="64" zoomScale="80" zoomScaleNormal="80" zoomScalePageLayoutView="100" workbookViewId="0">
      <selection pane="topLeft" activeCell="D89" activeCellId="0" sqref="D89"/>
    </sheetView>
  </sheetViews>
  <sheetFormatPr defaultColWidth="14.42578125" defaultRowHeight="15" customHeight="true" zeroHeight="false" outlineLevelRow="0" outlineLevelCol="0"/>
  <cols>
    <col collapsed="false" customWidth="true" hidden="false" outlineLevel="0" max="21" min="1" style="0" width="10.71"/>
  </cols>
  <sheetData>
    <row r="1" customFormat="false" ht="15" hidden="false" customHeight="false" outlineLevel="0" collapsed="false">
      <c r="A1" s="0" t="s">
        <v>13</v>
      </c>
      <c r="B1" s="0" t="s">
        <v>14</v>
      </c>
    </row>
    <row r="2" customFormat="false" ht="15" hidden="false" customHeight="false" outlineLevel="0" collapsed="false">
      <c r="A2" s="0" t="n">
        <v>0</v>
      </c>
      <c r="B2" s="49" t="n">
        <v>1</v>
      </c>
    </row>
    <row r="3" customFormat="false" ht="15" hidden="false" customHeight="false" outlineLevel="0" collapsed="false">
      <c r="A3" s="0" t="n">
        <v>0.5</v>
      </c>
      <c r="B3" s="49" t="n">
        <v>1</v>
      </c>
    </row>
    <row r="4" customFormat="false" ht="15" hidden="false" customHeight="false" outlineLevel="0" collapsed="false">
      <c r="A4" s="0" t="n">
        <v>1</v>
      </c>
      <c r="B4" s="49" t="n">
        <v>1.1</v>
      </c>
    </row>
    <row r="5" customFormat="false" ht="15" hidden="false" customHeight="false" outlineLevel="0" collapsed="false">
      <c r="A5" s="0" t="n">
        <v>1.5</v>
      </c>
      <c r="B5" s="49" t="n">
        <v>1.1</v>
      </c>
    </row>
    <row r="6" customFormat="false" ht="15" hidden="false" customHeight="false" outlineLevel="0" collapsed="false">
      <c r="A6" s="0" t="n">
        <v>2</v>
      </c>
      <c r="B6" s="49" t="n">
        <v>1.1</v>
      </c>
    </row>
    <row r="7" customFormat="false" ht="15" hidden="false" customHeight="false" outlineLevel="0" collapsed="false">
      <c r="A7" s="0" t="n">
        <v>2.5</v>
      </c>
      <c r="B7" s="49" t="n">
        <v>1.2</v>
      </c>
    </row>
    <row r="8" customFormat="false" ht="15" hidden="false" customHeight="false" outlineLevel="0" collapsed="false">
      <c r="A8" s="0" t="n">
        <v>3</v>
      </c>
      <c r="B8" s="49" t="n">
        <v>1.2</v>
      </c>
    </row>
    <row r="9" customFormat="false" ht="15" hidden="false" customHeight="false" outlineLevel="0" collapsed="false">
      <c r="A9" s="0" t="n">
        <v>3.5</v>
      </c>
      <c r="B9" s="49" t="n">
        <v>1.3</v>
      </c>
    </row>
    <row r="10" customFormat="false" ht="15" hidden="false" customHeight="false" outlineLevel="0" collapsed="false">
      <c r="A10" s="0" t="n">
        <v>4</v>
      </c>
      <c r="B10" s="49" t="n">
        <v>1.3</v>
      </c>
    </row>
    <row r="11" customFormat="false" ht="15" hidden="false" customHeight="false" outlineLevel="0" collapsed="false">
      <c r="A11" s="0" t="n">
        <v>4.5</v>
      </c>
      <c r="B11" s="49" t="n">
        <v>1.3</v>
      </c>
    </row>
    <row r="12" customFormat="false" ht="15" hidden="false" customHeight="false" outlineLevel="0" collapsed="false">
      <c r="A12" s="0" t="n">
        <v>5</v>
      </c>
      <c r="B12" s="49" t="n">
        <v>1.4</v>
      </c>
    </row>
    <row r="13" customFormat="false" ht="15" hidden="false" customHeight="false" outlineLevel="0" collapsed="false">
      <c r="A13" s="0" t="n">
        <v>5.5</v>
      </c>
      <c r="B13" s="49" t="n">
        <v>1.4</v>
      </c>
    </row>
    <row r="14" customFormat="false" ht="15" hidden="false" customHeight="false" outlineLevel="0" collapsed="false">
      <c r="A14" s="0" t="n">
        <v>6</v>
      </c>
      <c r="B14" s="49" t="n">
        <v>1.4</v>
      </c>
    </row>
    <row r="15" customFormat="false" ht="15" hidden="false" customHeight="false" outlineLevel="0" collapsed="false">
      <c r="A15" s="0" t="n">
        <v>6.5</v>
      </c>
      <c r="B15" s="49" t="n">
        <v>1.5</v>
      </c>
    </row>
    <row r="16" customFormat="false" ht="15" hidden="false" customHeight="false" outlineLevel="0" collapsed="false">
      <c r="A16" s="0" t="n">
        <v>7</v>
      </c>
      <c r="B16" s="49" t="n">
        <v>1.5</v>
      </c>
    </row>
    <row r="17" customFormat="false" ht="15" hidden="false" customHeight="false" outlineLevel="0" collapsed="false">
      <c r="A17" s="0" t="n">
        <v>7.5</v>
      </c>
      <c r="B17" s="49" t="n">
        <v>1.5</v>
      </c>
    </row>
    <row r="18" customFormat="false" ht="15" hidden="false" customHeight="false" outlineLevel="0" collapsed="false">
      <c r="A18" s="0" t="n">
        <v>8</v>
      </c>
      <c r="B18" s="49" t="n">
        <v>1.6</v>
      </c>
    </row>
    <row r="19" customFormat="false" ht="15" hidden="false" customHeight="false" outlineLevel="0" collapsed="false">
      <c r="A19" s="0" t="n">
        <v>8.5</v>
      </c>
      <c r="B19" s="49" t="n">
        <v>1.6</v>
      </c>
    </row>
    <row r="20" customFormat="false" ht="15" hidden="false" customHeight="false" outlineLevel="0" collapsed="false">
      <c r="A20" s="0" t="n">
        <v>9</v>
      </c>
      <c r="B20" s="49" t="n">
        <v>1.6</v>
      </c>
    </row>
    <row r="21" customFormat="false" ht="15.75" hidden="false" customHeight="true" outlineLevel="0" collapsed="false">
      <c r="A21" s="0" t="n">
        <v>9.5</v>
      </c>
      <c r="B21" s="49" t="n">
        <v>1.7</v>
      </c>
    </row>
    <row r="22" customFormat="false" ht="15.75" hidden="false" customHeight="true" outlineLevel="0" collapsed="false">
      <c r="A22" s="0" t="n">
        <v>10</v>
      </c>
      <c r="B22" s="49" t="n">
        <v>1.7</v>
      </c>
    </row>
    <row r="23" customFormat="false" ht="15.75" hidden="false" customHeight="true" outlineLevel="0" collapsed="false">
      <c r="A23" s="0" t="n">
        <v>10.5</v>
      </c>
      <c r="B23" s="49" t="n">
        <v>1.8</v>
      </c>
    </row>
    <row r="24" customFormat="false" ht="15.75" hidden="false" customHeight="true" outlineLevel="0" collapsed="false">
      <c r="A24" s="0" t="n">
        <v>11</v>
      </c>
      <c r="B24" s="49" t="n">
        <v>1.8</v>
      </c>
    </row>
    <row r="25" customFormat="false" ht="15.75" hidden="false" customHeight="true" outlineLevel="0" collapsed="false">
      <c r="A25" s="0" t="n">
        <v>11.5</v>
      </c>
      <c r="B25" s="49" t="n">
        <v>1.8</v>
      </c>
    </row>
    <row r="26" customFormat="false" ht="15.75" hidden="false" customHeight="true" outlineLevel="0" collapsed="false">
      <c r="A26" s="0" t="n">
        <v>12</v>
      </c>
      <c r="B26" s="49" t="n">
        <v>1.9</v>
      </c>
    </row>
    <row r="27" customFormat="false" ht="15.75" hidden="false" customHeight="true" outlineLevel="0" collapsed="false">
      <c r="A27" s="0" t="n">
        <v>12.5</v>
      </c>
      <c r="B27" s="49" t="n">
        <v>1.9</v>
      </c>
    </row>
    <row r="28" customFormat="false" ht="15.75" hidden="false" customHeight="true" outlineLevel="0" collapsed="false">
      <c r="A28" s="0" t="n">
        <v>13</v>
      </c>
      <c r="B28" s="49" t="n">
        <v>1.9</v>
      </c>
    </row>
    <row r="29" customFormat="false" ht="15.75" hidden="false" customHeight="true" outlineLevel="0" collapsed="false">
      <c r="A29" s="0" t="n">
        <v>13.5</v>
      </c>
      <c r="B29" s="49" t="n">
        <v>2</v>
      </c>
    </row>
    <row r="30" customFormat="false" ht="15.75" hidden="false" customHeight="true" outlineLevel="0" collapsed="false">
      <c r="A30" s="0" t="n">
        <v>14</v>
      </c>
      <c r="B30" s="49" t="n">
        <v>2</v>
      </c>
    </row>
    <row r="31" customFormat="false" ht="15.75" hidden="false" customHeight="true" outlineLevel="0" collapsed="false">
      <c r="A31" s="0" t="n">
        <v>14.5</v>
      </c>
      <c r="B31" s="49" t="n">
        <v>2</v>
      </c>
    </row>
    <row r="32" customFormat="false" ht="15.75" hidden="false" customHeight="true" outlineLevel="0" collapsed="false">
      <c r="A32" s="0" t="n">
        <v>15</v>
      </c>
      <c r="B32" s="49" t="n">
        <v>2.1</v>
      </c>
    </row>
    <row r="33" customFormat="false" ht="15.75" hidden="false" customHeight="true" outlineLevel="0" collapsed="false">
      <c r="A33" s="0" t="n">
        <v>15.5</v>
      </c>
      <c r="B33" s="49" t="n">
        <v>2.1</v>
      </c>
    </row>
    <row r="34" customFormat="false" ht="15.75" hidden="false" customHeight="true" outlineLevel="0" collapsed="false">
      <c r="A34" s="0" t="n">
        <v>16</v>
      </c>
      <c r="B34" s="49" t="n">
        <v>2.1</v>
      </c>
    </row>
    <row r="35" customFormat="false" ht="15.75" hidden="false" customHeight="true" outlineLevel="0" collapsed="false">
      <c r="A35" s="0" t="n">
        <v>16.5</v>
      </c>
      <c r="B35" s="49" t="n">
        <v>2.2</v>
      </c>
    </row>
    <row r="36" customFormat="false" ht="15.75" hidden="false" customHeight="true" outlineLevel="0" collapsed="false">
      <c r="A36" s="0" t="n">
        <v>17</v>
      </c>
      <c r="B36" s="49" t="n">
        <v>2.2</v>
      </c>
    </row>
    <row r="37" customFormat="false" ht="15.75" hidden="false" customHeight="true" outlineLevel="0" collapsed="false">
      <c r="A37" s="0" t="n">
        <v>17.5</v>
      </c>
      <c r="B37" s="49" t="n">
        <v>2.3</v>
      </c>
    </row>
    <row r="38" customFormat="false" ht="15.75" hidden="false" customHeight="true" outlineLevel="0" collapsed="false">
      <c r="A38" s="0" t="n">
        <v>18</v>
      </c>
      <c r="B38" s="49" t="n">
        <v>2.3</v>
      </c>
    </row>
    <row r="39" customFormat="false" ht="15.75" hidden="false" customHeight="true" outlineLevel="0" collapsed="false">
      <c r="A39" s="0" t="n">
        <v>18.5</v>
      </c>
      <c r="B39" s="49" t="n">
        <v>2.3</v>
      </c>
    </row>
    <row r="40" customFormat="false" ht="15.75" hidden="false" customHeight="true" outlineLevel="0" collapsed="false">
      <c r="A40" s="0" t="n">
        <v>19</v>
      </c>
      <c r="B40" s="49" t="n">
        <v>2.4</v>
      </c>
    </row>
    <row r="41" customFormat="false" ht="15.75" hidden="false" customHeight="true" outlineLevel="0" collapsed="false">
      <c r="A41" s="0" t="n">
        <v>19.5</v>
      </c>
      <c r="B41" s="49" t="n">
        <v>2.4</v>
      </c>
    </row>
    <row r="42" customFormat="false" ht="15.75" hidden="false" customHeight="true" outlineLevel="0" collapsed="false">
      <c r="A42" s="0" t="n">
        <v>20</v>
      </c>
      <c r="B42" s="49" t="n">
        <v>2.4</v>
      </c>
    </row>
    <row r="43" customFormat="false" ht="15.75" hidden="false" customHeight="true" outlineLevel="0" collapsed="false">
      <c r="A43" s="0" t="n">
        <v>20.5</v>
      </c>
      <c r="B43" s="49" t="n">
        <v>2.5</v>
      </c>
    </row>
    <row r="44" customFormat="false" ht="15.75" hidden="false" customHeight="true" outlineLevel="0" collapsed="false">
      <c r="A44" s="0" t="n">
        <v>21</v>
      </c>
      <c r="B44" s="49" t="n">
        <v>2.5</v>
      </c>
    </row>
    <row r="45" customFormat="false" ht="15.75" hidden="false" customHeight="true" outlineLevel="0" collapsed="false">
      <c r="A45" s="0" t="n">
        <v>21.5</v>
      </c>
      <c r="B45" s="49" t="n">
        <v>2.5</v>
      </c>
    </row>
    <row r="46" customFormat="false" ht="15.75" hidden="false" customHeight="true" outlineLevel="0" collapsed="false">
      <c r="A46" s="0" t="n">
        <v>22</v>
      </c>
      <c r="B46" s="49" t="n">
        <v>2.6</v>
      </c>
    </row>
    <row r="47" customFormat="false" ht="15.75" hidden="false" customHeight="true" outlineLevel="0" collapsed="false">
      <c r="A47" s="0" t="n">
        <v>22.5</v>
      </c>
      <c r="B47" s="49" t="n">
        <v>2.6</v>
      </c>
    </row>
    <row r="48" customFormat="false" ht="15.75" hidden="false" customHeight="true" outlineLevel="0" collapsed="false">
      <c r="A48" s="0" t="n">
        <v>23</v>
      </c>
      <c r="B48" s="49" t="n">
        <v>2.6</v>
      </c>
    </row>
    <row r="49" customFormat="false" ht="15.75" hidden="false" customHeight="true" outlineLevel="0" collapsed="false">
      <c r="A49" s="0" t="n">
        <v>23.5</v>
      </c>
      <c r="B49" s="49" t="n">
        <v>2.7</v>
      </c>
    </row>
    <row r="50" customFormat="false" ht="15.75" hidden="false" customHeight="true" outlineLevel="0" collapsed="false">
      <c r="A50" s="0" t="n">
        <v>24</v>
      </c>
      <c r="B50" s="49" t="n">
        <v>2.7</v>
      </c>
    </row>
    <row r="51" customFormat="false" ht="15.75" hidden="false" customHeight="true" outlineLevel="0" collapsed="false">
      <c r="A51" s="0" t="n">
        <v>24.5</v>
      </c>
      <c r="B51" s="49" t="n">
        <v>2.8</v>
      </c>
    </row>
    <row r="52" customFormat="false" ht="15.75" hidden="false" customHeight="true" outlineLevel="0" collapsed="false">
      <c r="A52" s="0" t="n">
        <v>25</v>
      </c>
      <c r="B52" s="49" t="n">
        <v>2.8</v>
      </c>
    </row>
    <row r="53" customFormat="false" ht="15.75" hidden="false" customHeight="true" outlineLevel="0" collapsed="false">
      <c r="A53" s="0" t="n">
        <v>25.5</v>
      </c>
      <c r="B53" s="49" t="n">
        <v>2.8</v>
      </c>
    </row>
    <row r="54" customFormat="false" ht="15.75" hidden="false" customHeight="true" outlineLevel="0" collapsed="false">
      <c r="A54" s="0" t="n">
        <v>26</v>
      </c>
      <c r="B54" s="49" t="n">
        <v>2.9</v>
      </c>
    </row>
    <row r="55" customFormat="false" ht="15.75" hidden="false" customHeight="true" outlineLevel="0" collapsed="false">
      <c r="A55" s="0" t="n">
        <v>26.5</v>
      </c>
      <c r="B55" s="49" t="n">
        <v>2.9</v>
      </c>
    </row>
    <row r="56" customFormat="false" ht="15.75" hidden="false" customHeight="true" outlineLevel="0" collapsed="false">
      <c r="A56" s="0" t="n">
        <v>27</v>
      </c>
      <c r="B56" s="49" t="n">
        <v>2.9</v>
      </c>
    </row>
    <row r="57" customFormat="false" ht="15.75" hidden="false" customHeight="true" outlineLevel="0" collapsed="false">
      <c r="A57" s="0" t="n">
        <v>27.5</v>
      </c>
      <c r="B57" s="49" t="n">
        <v>3</v>
      </c>
    </row>
    <row r="58" customFormat="false" ht="15.75" hidden="false" customHeight="true" outlineLevel="0" collapsed="false">
      <c r="A58" s="0" t="n">
        <v>28</v>
      </c>
      <c r="B58" s="49" t="n">
        <v>3</v>
      </c>
    </row>
    <row r="59" customFormat="false" ht="15.75" hidden="false" customHeight="true" outlineLevel="0" collapsed="false">
      <c r="A59" s="0" t="n">
        <v>28.5</v>
      </c>
      <c r="B59" s="49" t="n">
        <v>3</v>
      </c>
    </row>
    <row r="60" customFormat="false" ht="15.75" hidden="false" customHeight="true" outlineLevel="0" collapsed="false">
      <c r="A60" s="0" t="n">
        <v>29</v>
      </c>
      <c r="B60" s="49" t="n">
        <v>3.1</v>
      </c>
    </row>
    <row r="61" customFormat="false" ht="15.75" hidden="false" customHeight="true" outlineLevel="0" collapsed="false">
      <c r="A61" s="0" t="n">
        <v>29.5</v>
      </c>
      <c r="B61" s="49" t="n">
        <v>3.1</v>
      </c>
    </row>
    <row r="62" customFormat="false" ht="15.75" hidden="false" customHeight="true" outlineLevel="0" collapsed="false">
      <c r="A62" s="0" t="n">
        <v>30</v>
      </c>
      <c r="B62" s="49" t="n">
        <v>3.1</v>
      </c>
    </row>
    <row r="63" customFormat="false" ht="15.75" hidden="false" customHeight="true" outlineLevel="0" collapsed="false">
      <c r="A63" s="0" t="n">
        <v>30.5</v>
      </c>
      <c r="B63" s="49" t="n">
        <v>3.2</v>
      </c>
    </row>
    <row r="64" customFormat="false" ht="15.75" hidden="false" customHeight="true" outlineLevel="0" collapsed="false">
      <c r="A64" s="0" t="n">
        <v>31</v>
      </c>
      <c r="B64" s="49" t="n">
        <v>3.2</v>
      </c>
    </row>
    <row r="65" customFormat="false" ht="15.75" hidden="false" customHeight="true" outlineLevel="0" collapsed="false">
      <c r="A65" s="0" t="n">
        <v>31.5</v>
      </c>
      <c r="B65" s="49" t="n">
        <v>3.3</v>
      </c>
    </row>
    <row r="66" customFormat="false" ht="15.75" hidden="false" customHeight="true" outlineLevel="0" collapsed="false">
      <c r="A66" s="0" t="n">
        <v>32</v>
      </c>
      <c r="B66" s="49" t="n">
        <v>3.3</v>
      </c>
    </row>
    <row r="67" customFormat="false" ht="15.75" hidden="false" customHeight="true" outlineLevel="0" collapsed="false">
      <c r="A67" s="0" t="n">
        <v>32.5</v>
      </c>
      <c r="B67" s="49" t="n">
        <v>3.3</v>
      </c>
    </row>
    <row r="68" customFormat="false" ht="15.75" hidden="false" customHeight="true" outlineLevel="0" collapsed="false">
      <c r="A68" s="0" t="n">
        <v>33</v>
      </c>
      <c r="B68" s="49" t="n">
        <v>3.4</v>
      </c>
    </row>
    <row r="69" customFormat="false" ht="15.75" hidden="false" customHeight="true" outlineLevel="0" collapsed="false">
      <c r="A69" s="0" t="n">
        <v>33.5</v>
      </c>
      <c r="B69" s="49" t="n">
        <v>3.4</v>
      </c>
    </row>
    <row r="70" customFormat="false" ht="15.75" hidden="false" customHeight="true" outlineLevel="0" collapsed="false">
      <c r="A70" s="0" t="n">
        <v>34</v>
      </c>
      <c r="B70" s="49" t="n">
        <v>3.4</v>
      </c>
    </row>
    <row r="71" customFormat="false" ht="15.75" hidden="false" customHeight="true" outlineLevel="0" collapsed="false">
      <c r="A71" s="0" t="n">
        <v>34.5</v>
      </c>
      <c r="B71" s="49" t="n">
        <v>3.5</v>
      </c>
    </row>
    <row r="72" customFormat="false" ht="15.75" hidden="false" customHeight="true" outlineLevel="0" collapsed="false">
      <c r="A72" s="0" t="n">
        <v>35</v>
      </c>
      <c r="B72" s="49" t="n">
        <v>3.5</v>
      </c>
    </row>
    <row r="73" customFormat="false" ht="15.75" hidden="false" customHeight="true" outlineLevel="0" collapsed="false">
      <c r="A73" s="0" t="n">
        <v>35.5</v>
      </c>
      <c r="B73" s="49" t="n">
        <v>3.5</v>
      </c>
    </row>
    <row r="74" customFormat="false" ht="15.75" hidden="false" customHeight="true" outlineLevel="0" collapsed="false">
      <c r="A74" s="0" t="n">
        <v>36</v>
      </c>
      <c r="B74" s="49" t="n">
        <v>3.6</v>
      </c>
    </row>
    <row r="75" customFormat="false" ht="15.75" hidden="false" customHeight="true" outlineLevel="0" collapsed="false">
      <c r="A75" s="0" t="n">
        <v>36.5</v>
      </c>
      <c r="B75" s="49" t="n">
        <v>3.6</v>
      </c>
    </row>
    <row r="76" customFormat="false" ht="15.75" hidden="false" customHeight="true" outlineLevel="0" collapsed="false">
      <c r="A76" s="0" t="n">
        <v>37</v>
      </c>
      <c r="B76" s="49" t="n">
        <v>3.6</v>
      </c>
    </row>
    <row r="77" customFormat="false" ht="15.75" hidden="false" customHeight="true" outlineLevel="0" collapsed="false">
      <c r="A77" s="0" t="n">
        <v>37.5</v>
      </c>
      <c r="B77" s="49" t="n">
        <v>3.7</v>
      </c>
    </row>
    <row r="78" customFormat="false" ht="15.75" hidden="false" customHeight="true" outlineLevel="0" collapsed="false">
      <c r="A78" s="0" t="n">
        <v>38</v>
      </c>
      <c r="B78" s="49" t="n">
        <v>3.7</v>
      </c>
    </row>
    <row r="79" customFormat="false" ht="15.75" hidden="false" customHeight="true" outlineLevel="0" collapsed="false">
      <c r="A79" s="0" t="n">
        <v>38.5</v>
      </c>
      <c r="B79" s="49" t="n">
        <v>3.8</v>
      </c>
    </row>
    <row r="80" customFormat="false" ht="15.75" hidden="false" customHeight="true" outlineLevel="0" collapsed="false">
      <c r="A80" s="0" t="n">
        <v>39</v>
      </c>
      <c r="B80" s="49" t="n">
        <v>3.8</v>
      </c>
    </row>
    <row r="81" customFormat="false" ht="15.75" hidden="false" customHeight="true" outlineLevel="0" collapsed="false">
      <c r="A81" s="0" t="n">
        <v>39.5</v>
      </c>
      <c r="B81" s="49" t="n">
        <v>3.8</v>
      </c>
    </row>
    <row r="82" customFormat="false" ht="15.75" hidden="false" customHeight="true" outlineLevel="0" collapsed="false">
      <c r="A82" s="0" t="n">
        <v>40</v>
      </c>
      <c r="B82" s="49" t="n">
        <v>3.9</v>
      </c>
    </row>
    <row r="83" customFormat="false" ht="15.75" hidden="false" customHeight="true" outlineLevel="0" collapsed="false">
      <c r="A83" s="0" t="n">
        <v>40.5</v>
      </c>
      <c r="B83" s="49" t="n">
        <v>3.9</v>
      </c>
    </row>
    <row r="84" customFormat="false" ht="15.75" hidden="false" customHeight="true" outlineLevel="0" collapsed="false">
      <c r="A84" s="0" t="n">
        <v>41</v>
      </c>
      <c r="B84" s="49" t="n">
        <v>3.9</v>
      </c>
    </row>
    <row r="85" customFormat="false" ht="15.75" hidden="false" customHeight="true" outlineLevel="0" collapsed="false">
      <c r="A85" s="0" t="n">
        <v>41.5</v>
      </c>
      <c r="B85" s="49" t="n">
        <v>4</v>
      </c>
    </row>
    <row r="86" customFormat="false" ht="15.75" hidden="false" customHeight="true" outlineLevel="0" collapsed="false">
      <c r="A86" s="0" t="n">
        <v>42</v>
      </c>
      <c r="B86" s="49" t="n">
        <v>4</v>
      </c>
    </row>
    <row r="87" customFormat="false" ht="15.75" hidden="false" customHeight="true" outlineLevel="0" collapsed="false">
      <c r="A87" s="0" t="n">
        <v>42.5</v>
      </c>
      <c r="B87" s="49" t="n">
        <v>4.1</v>
      </c>
    </row>
    <row r="88" customFormat="false" ht="15.75" hidden="false" customHeight="true" outlineLevel="0" collapsed="false">
      <c r="A88" s="0" t="n">
        <v>43</v>
      </c>
      <c r="B88" s="49" t="n">
        <v>4.1</v>
      </c>
    </row>
    <row r="89" customFormat="false" ht="15.75" hidden="false" customHeight="true" outlineLevel="0" collapsed="false">
      <c r="A89" s="0" t="n">
        <v>43.5</v>
      </c>
      <c r="B89" s="49" t="n">
        <v>4.2</v>
      </c>
    </row>
    <row r="90" customFormat="false" ht="15.75" hidden="false" customHeight="true" outlineLevel="0" collapsed="false">
      <c r="A90" s="0" t="n">
        <v>44</v>
      </c>
      <c r="B90" s="49" t="n">
        <v>4.2</v>
      </c>
    </row>
    <row r="91" customFormat="false" ht="15.75" hidden="false" customHeight="true" outlineLevel="0" collapsed="false">
      <c r="A91" s="0" t="n">
        <v>44.5</v>
      </c>
      <c r="B91" s="49" t="n">
        <v>4.3</v>
      </c>
    </row>
    <row r="92" customFormat="false" ht="15.75" hidden="false" customHeight="true" outlineLevel="0" collapsed="false">
      <c r="A92" s="0" t="n">
        <v>45</v>
      </c>
      <c r="B92" s="49" t="n">
        <v>4.3</v>
      </c>
    </row>
    <row r="93" customFormat="false" ht="15.75" hidden="false" customHeight="true" outlineLevel="0" collapsed="false">
      <c r="A93" s="0" t="n">
        <v>45.5</v>
      </c>
      <c r="B93" s="49" t="n">
        <v>4.4</v>
      </c>
    </row>
    <row r="94" customFormat="false" ht="15.75" hidden="false" customHeight="true" outlineLevel="0" collapsed="false">
      <c r="A94" s="0" t="n">
        <v>46</v>
      </c>
      <c r="B94" s="49" t="n">
        <v>4.4</v>
      </c>
    </row>
    <row r="95" customFormat="false" ht="15.75" hidden="false" customHeight="true" outlineLevel="0" collapsed="false">
      <c r="A95" s="0" t="n">
        <v>46.5</v>
      </c>
      <c r="B95" s="49" t="n">
        <v>4.5</v>
      </c>
    </row>
    <row r="96" customFormat="false" ht="15.75" hidden="false" customHeight="true" outlineLevel="0" collapsed="false">
      <c r="A96" s="0" t="n">
        <v>47</v>
      </c>
      <c r="B96" s="49" t="n">
        <v>4.5</v>
      </c>
    </row>
    <row r="97" customFormat="false" ht="15.75" hidden="false" customHeight="true" outlineLevel="0" collapsed="false">
      <c r="A97" s="0" t="n">
        <v>47.5</v>
      </c>
      <c r="B97" s="49" t="n">
        <v>4.6</v>
      </c>
    </row>
    <row r="98" customFormat="false" ht="15.75" hidden="false" customHeight="true" outlineLevel="0" collapsed="false">
      <c r="A98" s="0" t="n">
        <v>48</v>
      </c>
      <c r="B98" s="49" t="n">
        <v>4.6</v>
      </c>
    </row>
    <row r="99" customFormat="false" ht="15.75" hidden="false" customHeight="true" outlineLevel="0" collapsed="false">
      <c r="A99" s="0" t="n">
        <v>48.5</v>
      </c>
      <c r="B99" s="49" t="n">
        <v>4.7</v>
      </c>
    </row>
    <row r="100" customFormat="false" ht="15.75" hidden="false" customHeight="true" outlineLevel="0" collapsed="false">
      <c r="A100" s="0" t="n">
        <v>49</v>
      </c>
      <c r="B100" s="49" t="n">
        <v>4.8</v>
      </c>
    </row>
    <row r="101" customFormat="false" ht="15.75" hidden="false" customHeight="true" outlineLevel="0" collapsed="false">
      <c r="A101" s="0" t="n">
        <v>49.5</v>
      </c>
      <c r="B101" s="49" t="n">
        <v>4.8</v>
      </c>
    </row>
    <row r="102" customFormat="false" ht="15.75" hidden="false" customHeight="true" outlineLevel="0" collapsed="false">
      <c r="A102" s="0" t="n">
        <v>50</v>
      </c>
      <c r="B102" s="49" t="n">
        <v>4.9</v>
      </c>
    </row>
    <row r="103" customFormat="false" ht="15.75" hidden="false" customHeight="true" outlineLevel="0" collapsed="false">
      <c r="A103" s="0" t="n">
        <v>50.5</v>
      </c>
      <c r="B103" s="49" t="n">
        <v>4.9</v>
      </c>
    </row>
    <row r="104" customFormat="false" ht="15.75" hidden="false" customHeight="true" outlineLevel="0" collapsed="false">
      <c r="A104" s="0" t="n">
        <v>51</v>
      </c>
      <c r="B104" s="49" t="n">
        <v>5</v>
      </c>
    </row>
    <row r="105" customFormat="false" ht="15.75" hidden="false" customHeight="true" outlineLevel="0" collapsed="false">
      <c r="A105" s="0" t="n">
        <v>51.5</v>
      </c>
      <c r="B105" s="49" t="n">
        <v>5</v>
      </c>
    </row>
    <row r="106" customFormat="false" ht="15.75" hidden="false" customHeight="true" outlineLevel="0" collapsed="false">
      <c r="A106" s="0" t="n">
        <v>52</v>
      </c>
      <c r="B106" s="49" t="n">
        <v>5.1</v>
      </c>
    </row>
    <row r="107" customFormat="false" ht="15.75" hidden="false" customHeight="true" outlineLevel="0" collapsed="false">
      <c r="A107" s="0" t="n">
        <v>52.5</v>
      </c>
      <c r="B107" s="49" t="n">
        <v>5.1</v>
      </c>
    </row>
    <row r="108" customFormat="false" ht="15.75" hidden="false" customHeight="true" outlineLevel="0" collapsed="false">
      <c r="A108" s="0" t="n">
        <v>53</v>
      </c>
      <c r="B108" s="49" t="n">
        <v>5.2</v>
      </c>
    </row>
    <row r="109" customFormat="false" ht="15.75" hidden="false" customHeight="true" outlineLevel="0" collapsed="false">
      <c r="A109" s="0" t="n">
        <v>53.5</v>
      </c>
      <c r="B109" s="49" t="n">
        <v>5.2</v>
      </c>
    </row>
    <row r="110" customFormat="false" ht="15.75" hidden="false" customHeight="true" outlineLevel="0" collapsed="false">
      <c r="A110" s="0" t="n">
        <v>54</v>
      </c>
      <c r="B110" s="49" t="n">
        <v>5.3</v>
      </c>
    </row>
    <row r="111" customFormat="false" ht="15.75" hidden="false" customHeight="true" outlineLevel="0" collapsed="false">
      <c r="A111" s="0" t="n">
        <v>54.5</v>
      </c>
      <c r="B111" s="49" t="n">
        <v>5.3</v>
      </c>
    </row>
    <row r="112" customFormat="false" ht="15.75" hidden="false" customHeight="true" outlineLevel="0" collapsed="false">
      <c r="A112" s="0" t="n">
        <v>55</v>
      </c>
      <c r="B112" s="49" t="n">
        <v>5.4</v>
      </c>
    </row>
    <row r="113" customFormat="false" ht="15.75" hidden="false" customHeight="true" outlineLevel="0" collapsed="false">
      <c r="A113" s="0" t="n">
        <v>55.5</v>
      </c>
      <c r="B113" s="49" t="n">
        <v>5.4</v>
      </c>
    </row>
    <row r="114" customFormat="false" ht="15.75" hidden="false" customHeight="true" outlineLevel="0" collapsed="false">
      <c r="A114" s="0" t="n">
        <v>56</v>
      </c>
      <c r="B114" s="49" t="n">
        <v>5.5</v>
      </c>
    </row>
    <row r="115" customFormat="false" ht="15.75" hidden="false" customHeight="true" outlineLevel="0" collapsed="false">
      <c r="A115" s="0" t="n">
        <v>56.5</v>
      </c>
      <c r="B115" s="49" t="n">
        <v>5.6</v>
      </c>
    </row>
    <row r="116" customFormat="false" ht="15.75" hidden="false" customHeight="true" outlineLevel="0" collapsed="false">
      <c r="A116" s="0" t="n">
        <v>57</v>
      </c>
      <c r="B116" s="49" t="n">
        <v>5.6</v>
      </c>
    </row>
    <row r="117" customFormat="false" ht="15.75" hidden="false" customHeight="true" outlineLevel="0" collapsed="false">
      <c r="A117" s="0" t="n">
        <v>57.5</v>
      </c>
      <c r="B117" s="49" t="n">
        <v>5.7</v>
      </c>
    </row>
    <row r="118" customFormat="false" ht="15.75" hidden="false" customHeight="true" outlineLevel="0" collapsed="false">
      <c r="A118" s="0" t="n">
        <v>58</v>
      </c>
      <c r="B118" s="49" t="n">
        <v>5.7</v>
      </c>
    </row>
    <row r="119" customFormat="false" ht="15.75" hidden="false" customHeight="true" outlineLevel="0" collapsed="false">
      <c r="A119" s="0" t="n">
        <v>58.5</v>
      </c>
      <c r="B119" s="49" t="n">
        <v>5.8</v>
      </c>
    </row>
    <row r="120" customFormat="false" ht="15.75" hidden="false" customHeight="true" outlineLevel="0" collapsed="false">
      <c r="A120" s="0" t="n">
        <v>59</v>
      </c>
      <c r="B120" s="49" t="n">
        <v>5.8</v>
      </c>
    </row>
    <row r="121" customFormat="false" ht="15.75" hidden="false" customHeight="true" outlineLevel="0" collapsed="false">
      <c r="A121" s="0" t="n">
        <v>59.5</v>
      </c>
      <c r="B121" s="49" t="n">
        <v>5.9</v>
      </c>
    </row>
    <row r="122" customFormat="false" ht="15.75" hidden="false" customHeight="true" outlineLevel="0" collapsed="false">
      <c r="A122" s="0" t="n">
        <v>60</v>
      </c>
      <c r="B122" s="49" t="n">
        <v>5.9</v>
      </c>
    </row>
    <row r="123" customFormat="false" ht="15.75" hidden="false" customHeight="true" outlineLevel="0" collapsed="false">
      <c r="A123" s="0" t="n">
        <v>60.5</v>
      </c>
      <c r="B123" s="49" t="n">
        <v>6</v>
      </c>
    </row>
    <row r="124" customFormat="false" ht="15.75" hidden="false" customHeight="true" outlineLevel="0" collapsed="false">
      <c r="A124" s="0" t="n">
        <v>61</v>
      </c>
      <c r="B124" s="49" t="n">
        <v>6</v>
      </c>
    </row>
    <row r="125" customFormat="false" ht="15.75" hidden="false" customHeight="true" outlineLevel="0" collapsed="false">
      <c r="A125" s="0" t="n">
        <v>61.5</v>
      </c>
      <c r="B125" s="49" t="n">
        <v>6.1</v>
      </c>
    </row>
    <row r="126" customFormat="false" ht="15.75" hidden="false" customHeight="true" outlineLevel="0" collapsed="false">
      <c r="A126" s="0" t="n">
        <v>62</v>
      </c>
      <c r="B126" s="49" t="n">
        <v>6.1</v>
      </c>
    </row>
    <row r="127" customFormat="false" ht="15.75" hidden="false" customHeight="true" outlineLevel="0" collapsed="false">
      <c r="A127" s="0" t="n">
        <v>62.5</v>
      </c>
      <c r="B127" s="49" t="n">
        <v>6.2</v>
      </c>
    </row>
    <row r="128" customFormat="false" ht="15.75" hidden="false" customHeight="true" outlineLevel="0" collapsed="false">
      <c r="A128" s="0" t="n">
        <v>63</v>
      </c>
      <c r="B128" s="49" t="n">
        <v>6.3</v>
      </c>
    </row>
    <row r="129" customFormat="false" ht="15.75" hidden="false" customHeight="true" outlineLevel="0" collapsed="false">
      <c r="A129" s="0" t="n">
        <v>63.5</v>
      </c>
      <c r="B129" s="49" t="n">
        <v>6.3</v>
      </c>
    </row>
    <row r="130" customFormat="false" ht="15.75" hidden="false" customHeight="true" outlineLevel="0" collapsed="false">
      <c r="A130" s="0" t="n">
        <v>64</v>
      </c>
      <c r="B130" s="49" t="n">
        <v>6.4</v>
      </c>
    </row>
    <row r="131" customFormat="false" ht="15.75" hidden="false" customHeight="true" outlineLevel="0" collapsed="false">
      <c r="A131" s="0" t="n">
        <v>64.5</v>
      </c>
      <c r="B131" s="49" t="n">
        <v>6.4</v>
      </c>
    </row>
    <row r="132" customFormat="false" ht="15.75" hidden="false" customHeight="true" outlineLevel="0" collapsed="false">
      <c r="A132" s="0" t="n">
        <v>65</v>
      </c>
      <c r="B132" s="49" t="n">
        <v>6.5</v>
      </c>
    </row>
    <row r="133" customFormat="false" ht="15.75" hidden="false" customHeight="true" outlineLevel="0" collapsed="false">
      <c r="A133" s="0" t="n">
        <v>65.5</v>
      </c>
      <c r="B133" s="49" t="n">
        <v>6.5</v>
      </c>
    </row>
    <row r="134" customFormat="false" ht="15.75" hidden="false" customHeight="true" outlineLevel="0" collapsed="false">
      <c r="A134" s="0" t="n">
        <v>66</v>
      </c>
      <c r="B134" s="49" t="n">
        <v>6.6</v>
      </c>
    </row>
    <row r="135" customFormat="false" ht="15.75" hidden="false" customHeight="true" outlineLevel="0" collapsed="false">
      <c r="A135" s="0" t="n">
        <v>66.5</v>
      </c>
      <c r="B135" s="49" t="n">
        <v>6.6</v>
      </c>
    </row>
    <row r="136" customFormat="false" ht="15.75" hidden="false" customHeight="true" outlineLevel="0" collapsed="false">
      <c r="A136" s="0" t="n">
        <v>67</v>
      </c>
      <c r="B136" s="49" t="n">
        <v>6.7</v>
      </c>
    </row>
    <row r="137" customFormat="false" ht="15.75" hidden="false" customHeight="true" outlineLevel="0" collapsed="false">
      <c r="A137" s="0" t="n">
        <v>67.5</v>
      </c>
      <c r="B137" s="49" t="n">
        <v>6.7</v>
      </c>
    </row>
    <row r="138" customFormat="false" ht="15.75" hidden="false" customHeight="true" outlineLevel="0" collapsed="false">
      <c r="A138" s="0" t="n">
        <v>68</v>
      </c>
      <c r="B138" s="49" t="n">
        <v>6.8</v>
      </c>
    </row>
    <row r="139" customFormat="false" ht="15.75" hidden="false" customHeight="true" outlineLevel="0" collapsed="false">
      <c r="A139" s="0" t="n">
        <v>68.5</v>
      </c>
      <c r="B139" s="49" t="n">
        <v>6.8</v>
      </c>
    </row>
    <row r="140" customFormat="false" ht="15.75" hidden="false" customHeight="true" outlineLevel="0" collapsed="false">
      <c r="A140" s="0" t="n">
        <v>69</v>
      </c>
      <c r="B140" s="49" t="n">
        <v>6.9</v>
      </c>
    </row>
    <row r="141" customFormat="false" ht="15.75" hidden="false" customHeight="true" outlineLevel="0" collapsed="false">
      <c r="A141" s="0" t="n">
        <v>69.5</v>
      </c>
      <c r="B141" s="49" t="n">
        <v>6.9</v>
      </c>
    </row>
    <row r="142" customFormat="false" ht="15.75" hidden="false" customHeight="true" outlineLevel="0" collapsed="false">
      <c r="A142" s="0" t="n">
        <v>70</v>
      </c>
      <c r="B142" s="49" t="n">
        <v>7</v>
      </c>
    </row>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5" right="0.75" top="1" bottom="1"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2578125" defaultRowHeight="15" customHeight="true" zeroHeight="false" outlineLevelRow="0" outlineLevelCol="0"/>
  <cols>
    <col collapsed="false" customWidth="true" hidden="false" outlineLevel="0" max="26" min="1" style="0" width="10.71"/>
  </cols>
  <sheetData>
    <row r="1" customFormat="false" ht="15" hidden="false" customHeight="false" outlineLevel="0" collapsed="false">
      <c r="A1" s="0" t="s">
        <v>92</v>
      </c>
      <c r="B1" s="0" t="s">
        <v>93</v>
      </c>
    </row>
    <row r="2" customFormat="false" ht="15" hidden="false" customHeight="false" outlineLevel="0" collapsed="false">
      <c r="A2" s="0" t="n">
        <v>0</v>
      </c>
      <c r="B2" s="9" t="n">
        <v>1</v>
      </c>
    </row>
    <row r="3" customFormat="false" ht="15" hidden="false" customHeight="false" outlineLevel="0" collapsed="false">
      <c r="A3" s="0" t="n">
        <v>1</v>
      </c>
      <c r="B3" s="9" t="n">
        <v>1.1</v>
      </c>
    </row>
    <row r="4" customFormat="false" ht="15" hidden="false" customHeight="false" outlineLevel="0" collapsed="false">
      <c r="A4" s="0" t="n">
        <v>2</v>
      </c>
      <c r="B4" s="9" t="n">
        <v>1.2</v>
      </c>
    </row>
    <row r="5" customFormat="false" ht="15" hidden="false" customHeight="false" outlineLevel="0" collapsed="false">
      <c r="A5" s="0" t="n">
        <v>3</v>
      </c>
      <c r="B5" s="9" t="n">
        <v>1.3</v>
      </c>
    </row>
    <row r="6" customFormat="false" ht="15" hidden="false" customHeight="false" outlineLevel="0" collapsed="false">
      <c r="A6" s="0" t="n">
        <v>4</v>
      </c>
      <c r="B6" s="9" t="n">
        <v>1.4</v>
      </c>
    </row>
    <row r="7" customFormat="false" ht="15" hidden="false" customHeight="false" outlineLevel="0" collapsed="false">
      <c r="A7" s="0" t="n">
        <v>5</v>
      </c>
      <c r="B7" s="9" t="n">
        <v>1.5</v>
      </c>
    </row>
    <row r="8" customFormat="false" ht="15" hidden="false" customHeight="false" outlineLevel="0" collapsed="false">
      <c r="A8" s="0" t="n">
        <v>6</v>
      </c>
      <c r="B8" s="9" t="n">
        <v>1.6</v>
      </c>
    </row>
    <row r="9" customFormat="false" ht="15" hidden="false" customHeight="false" outlineLevel="0" collapsed="false">
      <c r="A9" s="0" t="n">
        <v>7</v>
      </c>
      <c r="B9" s="9" t="n">
        <v>1.7</v>
      </c>
    </row>
    <row r="10" customFormat="false" ht="15" hidden="false" customHeight="false" outlineLevel="0" collapsed="false">
      <c r="A10" s="0" t="n">
        <v>8</v>
      </c>
      <c r="B10" s="9" t="n">
        <v>1.8</v>
      </c>
    </row>
    <row r="11" customFormat="false" ht="15" hidden="false" customHeight="false" outlineLevel="0" collapsed="false">
      <c r="A11" s="0" t="n">
        <v>9</v>
      </c>
      <c r="B11" s="9" t="n">
        <v>1.9</v>
      </c>
    </row>
    <row r="12" customFormat="false" ht="15" hidden="false" customHeight="false" outlineLevel="0" collapsed="false">
      <c r="A12" s="0" t="n">
        <v>10</v>
      </c>
      <c r="B12" s="9" t="n">
        <v>2</v>
      </c>
    </row>
    <row r="13" customFormat="false" ht="15" hidden="false" customHeight="false" outlineLevel="0" collapsed="false">
      <c r="A13" s="0" t="n">
        <v>11</v>
      </c>
      <c r="B13" s="9" t="n">
        <v>2.1</v>
      </c>
    </row>
    <row r="14" customFormat="false" ht="15" hidden="false" customHeight="false" outlineLevel="0" collapsed="false">
      <c r="A14" s="0" t="n">
        <v>12</v>
      </c>
      <c r="B14" s="9" t="n">
        <v>2.2</v>
      </c>
    </row>
    <row r="15" customFormat="false" ht="15" hidden="false" customHeight="false" outlineLevel="0" collapsed="false">
      <c r="A15" s="0" t="n">
        <v>13</v>
      </c>
      <c r="B15" s="9" t="n">
        <v>2.3</v>
      </c>
    </row>
    <row r="16" customFormat="false" ht="15" hidden="false" customHeight="false" outlineLevel="0" collapsed="false">
      <c r="A16" s="0" t="n">
        <v>14</v>
      </c>
      <c r="B16" s="9" t="n">
        <v>2.3</v>
      </c>
    </row>
    <row r="17" customFormat="false" ht="15" hidden="false" customHeight="false" outlineLevel="0" collapsed="false">
      <c r="A17" s="0" t="n">
        <v>15</v>
      </c>
      <c r="B17" s="9" t="n">
        <v>2.4</v>
      </c>
    </row>
    <row r="18" customFormat="false" ht="15" hidden="false" customHeight="false" outlineLevel="0" collapsed="false">
      <c r="A18" s="0" t="n">
        <v>16</v>
      </c>
      <c r="B18" s="9" t="n">
        <v>2.5</v>
      </c>
    </row>
    <row r="19" customFormat="false" ht="15" hidden="false" customHeight="false" outlineLevel="0" collapsed="false">
      <c r="A19" s="0" t="n">
        <v>17</v>
      </c>
      <c r="B19" s="9" t="n">
        <v>2.6</v>
      </c>
    </row>
    <row r="20" customFormat="false" ht="15" hidden="false" customHeight="false" outlineLevel="0" collapsed="false">
      <c r="A20" s="0" t="n">
        <v>18</v>
      </c>
      <c r="B20" s="9" t="n">
        <v>2.7</v>
      </c>
    </row>
    <row r="21" customFormat="false" ht="15.75" hidden="false" customHeight="true" outlineLevel="0" collapsed="false">
      <c r="A21" s="0" t="n">
        <v>19</v>
      </c>
      <c r="B21" s="9" t="n">
        <v>2.8</v>
      </c>
    </row>
    <row r="22" customFormat="false" ht="15.75" hidden="false" customHeight="true" outlineLevel="0" collapsed="false">
      <c r="A22" s="0" t="n">
        <v>20</v>
      </c>
      <c r="B22" s="9" t="n">
        <v>2.9</v>
      </c>
    </row>
    <row r="23" customFormat="false" ht="15.75" hidden="false" customHeight="true" outlineLevel="0" collapsed="false">
      <c r="A23" s="0" t="n">
        <v>21</v>
      </c>
      <c r="B23" s="9" t="n">
        <v>3</v>
      </c>
    </row>
    <row r="24" customFormat="false" ht="15.75" hidden="false" customHeight="true" outlineLevel="0" collapsed="false">
      <c r="A24" s="0" t="n">
        <v>22</v>
      </c>
      <c r="B24" s="9" t="n">
        <v>3.1</v>
      </c>
    </row>
    <row r="25" customFormat="false" ht="15.75" hidden="false" customHeight="true" outlineLevel="0" collapsed="false">
      <c r="A25" s="0" t="n">
        <v>23</v>
      </c>
      <c r="B25" s="9" t="n">
        <v>3.2</v>
      </c>
    </row>
    <row r="26" customFormat="false" ht="15.75" hidden="false" customHeight="true" outlineLevel="0" collapsed="false">
      <c r="A26" s="0" t="n">
        <v>24</v>
      </c>
      <c r="B26" s="9" t="n">
        <v>3.3</v>
      </c>
    </row>
    <row r="27" customFormat="false" ht="15.75" hidden="false" customHeight="true" outlineLevel="0" collapsed="false">
      <c r="A27" s="0" t="n">
        <v>25</v>
      </c>
      <c r="B27" s="9" t="n">
        <v>3.4</v>
      </c>
    </row>
    <row r="28" customFormat="false" ht="15.75" hidden="false" customHeight="true" outlineLevel="0" collapsed="false">
      <c r="A28" s="0" t="n">
        <v>26</v>
      </c>
      <c r="B28" s="9" t="n">
        <v>3.5</v>
      </c>
    </row>
    <row r="29" customFormat="false" ht="15.75" hidden="false" customHeight="true" outlineLevel="0" collapsed="false">
      <c r="A29" s="0" t="n">
        <v>27</v>
      </c>
      <c r="B29" s="9" t="n">
        <v>3.6</v>
      </c>
    </row>
    <row r="30" customFormat="false" ht="15.75" hidden="false" customHeight="true" outlineLevel="0" collapsed="false">
      <c r="A30" s="0" t="n">
        <v>28</v>
      </c>
      <c r="B30" s="9" t="n">
        <v>3.7</v>
      </c>
    </row>
    <row r="31" customFormat="false" ht="15.75" hidden="false" customHeight="true" outlineLevel="0" collapsed="false">
      <c r="A31" s="0" t="n">
        <v>29</v>
      </c>
      <c r="B31" s="9" t="n">
        <v>3.8</v>
      </c>
    </row>
    <row r="32" customFormat="false" ht="15.75" hidden="false" customHeight="true" outlineLevel="0" collapsed="false">
      <c r="A32" s="0" t="n">
        <v>30</v>
      </c>
      <c r="B32" s="9" t="n">
        <v>3.9</v>
      </c>
    </row>
    <row r="33" customFormat="false" ht="15.75" hidden="false" customHeight="true" outlineLevel="0" collapsed="false">
      <c r="A33" s="0" t="n">
        <v>31</v>
      </c>
      <c r="B33" s="9" t="n">
        <v>4</v>
      </c>
    </row>
    <row r="34" customFormat="false" ht="15.75" hidden="false" customHeight="true" outlineLevel="0" collapsed="false">
      <c r="A34" s="0" t="n">
        <v>32</v>
      </c>
      <c r="B34" s="9" t="n">
        <v>4.1</v>
      </c>
    </row>
    <row r="35" customFormat="false" ht="15.75" hidden="false" customHeight="true" outlineLevel="0" collapsed="false">
      <c r="A35" s="0" t="n">
        <v>33</v>
      </c>
      <c r="B35" s="9" t="n">
        <v>4.3</v>
      </c>
    </row>
    <row r="36" customFormat="false" ht="15.75" hidden="false" customHeight="true" outlineLevel="0" collapsed="false">
      <c r="A36" s="0" t="n">
        <v>34</v>
      </c>
      <c r="B36" s="9" t="n">
        <v>4.4</v>
      </c>
    </row>
    <row r="37" customFormat="false" ht="15.75" hidden="false" customHeight="true" outlineLevel="0" collapsed="false">
      <c r="A37" s="0" t="n">
        <v>35</v>
      </c>
      <c r="B37" s="9" t="n">
        <v>4.5</v>
      </c>
    </row>
    <row r="38" customFormat="false" ht="15.75" hidden="false" customHeight="true" outlineLevel="0" collapsed="false">
      <c r="A38" s="0" t="n">
        <v>36</v>
      </c>
      <c r="B38" s="9" t="n">
        <v>4.7</v>
      </c>
    </row>
    <row r="39" customFormat="false" ht="15.75" hidden="false" customHeight="true" outlineLevel="0" collapsed="false">
      <c r="A39" s="0" t="n">
        <v>37</v>
      </c>
      <c r="B39" s="9" t="n">
        <v>4.8</v>
      </c>
    </row>
    <row r="40" customFormat="false" ht="15.75" hidden="false" customHeight="true" outlineLevel="0" collapsed="false">
      <c r="A40" s="0" t="n">
        <v>38</v>
      </c>
      <c r="B40" s="9" t="n">
        <v>5</v>
      </c>
    </row>
    <row r="41" customFormat="false" ht="15.75" hidden="false" customHeight="true" outlineLevel="0" collapsed="false">
      <c r="A41" s="0" t="n">
        <v>39</v>
      </c>
      <c r="B41" s="9" t="n">
        <v>5.1</v>
      </c>
    </row>
    <row r="42" customFormat="false" ht="15.75" hidden="false" customHeight="true" outlineLevel="0" collapsed="false">
      <c r="A42" s="0" t="n">
        <v>40</v>
      </c>
      <c r="B42" s="9" t="n">
        <v>5.3</v>
      </c>
    </row>
    <row r="43" customFormat="false" ht="15.75" hidden="false" customHeight="true" outlineLevel="0" collapsed="false">
      <c r="A43" s="0" t="n">
        <v>41</v>
      </c>
      <c r="B43" s="9" t="n">
        <v>5.4</v>
      </c>
    </row>
    <row r="44" customFormat="false" ht="15.75" hidden="false" customHeight="true" outlineLevel="0" collapsed="false">
      <c r="A44" s="0" t="n">
        <v>42</v>
      </c>
      <c r="B44" s="9" t="n">
        <v>5.6</v>
      </c>
    </row>
    <row r="45" customFormat="false" ht="15.75" hidden="false" customHeight="true" outlineLevel="0" collapsed="false">
      <c r="A45" s="0" t="n">
        <v>43</v>
      </c>
      <c r="B45" s="9" t="n">
        <v>5.7</v>
      </c>
    </row>
    <row r="46" customFormat="false" ht="15.75" hidden="false" customHeight="true" outlineLevel="0" collapsed="false">
      <c r="A46" s="0" t="n">
        <v>44</v>
      </c>
      <c r="B46" s="9" t="n">
        <v>5.8</v>
      </c>
    </row>
    <row r="47" customFormat="false" ht="15.75" hidden="false" customHeight="true" outlineLevel="0" collapsed="false">
      <c r="A47" s="0" t="n">
        <v>45</v>
      </c>
      <c r="B47" s="9" t="n">
        <v>6</v>
      </c>
    </row>
    <row r="48" customFormat="false" ht="15.75" hidden="false" customHeight="true" outlineLevel="0" collapsed="false">
      <c r="A48" s="0" t="n">
        <v>46</v>
      </c>
      <c r="B48" s="9" t="n">
        <v>6.1</v>
      </c>
    </row>
    <row r="49" customFormat="false" ht="15.75" hidden="false" customHeight="true" outlineLevel="0" collapsed="false">
      <c r="A49" s="0" t="n">
        <v>47</v>
      </c>
      <c r="B49" s="9" t="n">
        <v>6.3</v>
      </c>
    </row>
    <row r="50" customFormat="false" ht="15.75" hidden="false" customHeight="true" outlineLevel="0" collapsed="false">
      <c r="A50" s="0" t="n">
        <v>48</v>
      </c>
      <c r="B50" s="9" t="n">
        <v>6.4</v>
      </c>
    </row>
    <row r="51" customFormat="false" ht="15.75" hidden="false" customHeight="true" outlineLevel="0" collapsed="false">
      <c r="A51" s="0" t="n">
        <v>49</v>
      </c>
      <c r="B51" s="9" t="n">
        <v>6.6</v>
      </c>
    </row>
    <row r="52" customFormat="false" ht="15.75" hidden="false" customHeight="true" outlineLevel="0" collapsed="false">
      <c r="A52" s="0" t="n">
        <v>50</v>
      </c>
      <c r="B52" s="9" t="n">
        <v>6.7</v>
      </c>
    </row>
    <row r="53" customFormat="false" ht="15.75" hidden="false" customHeight="true" outlineLevel="0" collapsed="false">
      <c r="A53" s="0" t="n">
        <v>51</v>
      </c>
      <c r="B53" s="9" t="n">
        <v>6.9</v>
      </c>
    </row>
    <row r="54" customFormat="false" ht="15.75" hidden="false" customHeight="true" outlineLevel="0" collapsed="false">
      <c r="A54" s="0" t="n">
        <v>52</v>
      </c>
      <c r="B54" s="9" t="n">
        <v>7</v>
      </c>
    </row>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5" right="0.75" top="1" bottom="1"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1000"/>
  <sheetViews>
    <sheetView showFormulas="false" showGridLines="true" showRowColHeaders="true" showZeros="true" rightToLeft="false" tabSelected="false" showOutlineSymbols="true" defaultGridColor="true" view="normal" topLeftCell="A48" colorId="64" zoomScale="80" zoomScaleNormal="80" zoomScalePageLayoutView="100" workbookViewId="0">
      <selection pane="topLeft" activeCell="D89" activeCellId="0" sqref="D89"/>
    </sheetView>
  </sheetViews>
  <sheetFormatPr defaultColWidth="14.42578125" defaultRowHeight="15" customHeight="true" zeroHeight="false" outlineLevelRow="0" outlineLevelCol="0"/>
  <cols>
    <col collapsed="false" customWidth="true" hidden="false" outlineLevel="0" max="22" min="1" style="0" width="10.71"/>
  </cols>
  <sheetData>
    <row r="1" customFormat="false" ht="15" hidden="false" customHeight="false" outlineLevel="0" collapsed="false">
      <c r="A1" s="0" t="s">
        <v>13</v>
      </c>
      <c r="B1" s="0" t="s">
        <v>14</v>
      </c>
    </row>
    <row r="2" customFormat="false" ht="15" hidden="false" customHeight="false" outlineLevel="0" collapsed="false">
      <c r="A2" s="0" t="n">
        <v>0</v>
      </c>
      <c r="B2" s="49" t="n">
        <v>1</v>
      </c>
    </row>
    <row r="3" customFormat="false" ht="15" hidden="false" customHeight="false" outlineLevel="0" collapsed="false">
      <c r="A3" s="0" t="n">
        <v>0.5</v>
      </c>
      <c r="B3" s="49" t="n">
        <v>1.1</v>
      </c>
    </row>
    <row r="4" customFormat="false" ht="15" hidden="false" customHeight="false" outlineLevel="0" collapsed="false">
      <c r="A4" s="0" t="n">
        <v>1</v>
      </c>
      <c r="B4" s="49" t="n">
        <v>1.2</v>
      </c>
    </row>
    <row r="5" customFormat="false" ht="15" hidden="false" customHeight="false" outlineLevel="0" collapsed="false">
      <c r="A5" s="0" t="n">
        <v>1.5</v>
      </c>
      <c r="B5" s="49" t="n">
        <v>1.3</v>
      </c>
    </row>
    <row r="6" customFormat="false" ht="15" hidden="false" customHeight="false" outlineLevel="0" collapsed="false">
      <c r="A6" s="0" t="n">
        <v>2</v>
      </c>
      <c r="B6" s="49" t="n">
        <v>1.3</v>
      </c>
    </row>
    <row r="7" customFormat="false" ht="15" hidden="false" customHeight="false" outlineLevel="0" collapsed="false">
      <c r="A7" s="0" t="n">
        <v>2.5</v>
      </c>
      <c r="B7" s="49" t="n">
        <v>1.4</v>
      </c>
    </row>
    <row r="8" customFormat="false" ht="15" hidden="false" customHeight="false" outlineLevel="0" collapsed="false">
      <c r="A8" s="0" t="n">
        <v>3</v>
      </c>
      <c r="B8" s="49" t="n">
        <v>1.5</v>
      </c>
    </row>
    <row r="9" customFormat="false" ht="15" hidden="false" customHeight="false" outlineLevel="0" collapsed="false">
      <c r="A9" s="0" t="n">
        <v>3.5</v>
      </c>
      <c r="B9" s="49" t="n">
        <v>1.6</v>
      </c>
    </row>
    <row r="10" customFormat="false" ht="15" hidden="false" customHeight="false" outlineLevel="0" collapsed="false">
      <c r="A10" s="0" t="n">
        <v>4</v>
      </c>
      <c r="B10" s="49" t="n">
        <v>1.7</v>
      </c>
    </row>
    <row r="11" customFormat="false" ht="15" hidden="false" customHeight="false" outlineLevel="0" collapsed="false">
      <c r="A11" s="0" t="n">
        <v>4.5</v>
      </c>
      <c r="B11" s="49" t="n">
        <v>1.8</v>
      </c>
    </row>
    <row r="12" customFormat="false" ht="15" hidden="false" customHeight="false" outlineLevel="0" collapsed="false">
      <c r="A12" s="0" t="n">
        <v>5</v>
      </c>
      <c r="B12" s="49" t="n">
        <v>1.8</v>
      </c>
    </row>
    <row r="13" customFormat="false" ht="15" hidden="false" customHeight="false" outlineLevel="0" collapsed="false">
      <c r="A13" s="0" t="n">
        <v>5.5</v>
      </c>
      <c r="B13" s="49" t="n">
        <v>1.9</v>
      </c>
    </row>
    <row r="14" customFormat="false" ht="15" hidden="false" customHeight="false" outlineLevel="0" collapsed="false">
      <c r="A14" s="0" t="n">
        <v>6</v>
      </c>
      <c r="B14" s="49" t="n">
        <v>2</v>
      </c>
    </row>
    <row r="15" customFormat="false" ht="15" hidden="false" customHeight="false" outlineLevel="0" collapsed="false">
      <c r="A15" s="0" t="n">
        <v>6.5</v>
      </c>
      <c r="B15" s="49" t="n">
        <v>2.1</v>
      </c>
    </row>
    <row r="16" customFormat="false" ht="15" hidden="false" customHeight="false" outlineLevel="0" collapsed="false">
      <c r="A16" s="0" t="n">
        <v>7</v>
      </c>
      <c r="B16" s="49" t="n">
        <v>2.2</v>
      </c>
    </row>
    <row r="17" customFormat="false" ht="15" hidden="false" customHeight="false" outlineLevel="0" collapsed="false">
      <c r="A17" s="0" t="n">
        <v>7.5</v>
      </c>
      <c r="B17" s="49" t="n">
        <v>2.3</v>
      </c>
    </row>
    <row r="18" customFormat="false" ht="15" hidden="false" customHeight="false" outlineLevel="0" collapsed="false">
      <c r="A18" s="0" t="n">
        <v>8</v>
      </c>
      <c r="B18" s="49" t="n">
        <v>2.3</v>
      </c>
    </row>
    <row r="19" customFormat="false" ht="15" hidden="false" customHeight="false" outlineLevel="0" collapsed="false">
      <c r="A19" s="0" t="n">
        <v>8.5</v>
      </c>
      <c r="B19" s="49" t="n">
        <v>2.4</v>
      </c>
    </row>
    <row r="20" customFormat="false" ht="15" hidden="false" customHeight="false" outlineLevel="0" collapsed="false">
      <c r="A20" s="0" t="n">
        <v>9</v>
      </c>
      <c r="B20" s="49" t="n">
        <v>2.5</v>
      </c>
    </row>
    <row r="21" customFormat="false" ht="15.75" hidden="false" customHeight="true" outlineLevel="0" collapsed="false">
      <c r="A21" s="0" t="n">
        <v>9.5</v>
      </c>
      <c r="B21" s="49" t="n">
        <v>2.6</v>
      </c>
    </row>
    <row r="22" customFormat="false" ht="15.75" hidden="false" customHeight="true" outlineLevel="0" collapsed="false">
      <c r="A22" s="0" t="n">
        <v>10</v>
      </c>
      <c r="B22" s="49" t="n">
        <v>2.7</v>
      </c>
    </row>
    <row r="23" customFormat="false" ht="15.75" hidden="false" customHeight="true" outlineLevel="0" collapsed="false">
      <c r="A23" s="0" t="n">
        <v>10.5</v>
      </c>
      <c r="B23" s="49" t="n">
        <v>2.8</v>
      </c>
    </row>
    <row r="24" customFormat="false" ht="15.75" hidden="false" customHeight="true" outlineLevel="0" collapsed="false">
      <c r="A24" s="0" t="n">
        <v>11</v>
      </c>
      <c r="B24" s="49" t="n">
        <v>2.8</v>
      </c>
    </row>
    <row r="25" customFormat="false" ht="15.75" hidden="false" customHeight="true" outlineLevel="0" collapsed="false">
      <c r="A25" s="0" t="n">
        <v>11.5</v>
      </c>
      <c r="B25" s="49" t="n">
        <v>2.9</v>
      </c>
    </row>
    <row r="26" customFormat="false" ht="15.75" hidden="false" customHeight="true" outlineLevel="0" collapsed="false">
      <c r="A26" s="0" t="n">
        <v>12</v>
      </c>
      <c r="B26" s="49" t="n">
        <v>3</v>
      </c>
    </row>
    <row r="27" customFormat="false" ht="15.75" hidden="false" customHeight="true" outlineLevel="0" collapsed="false">
      <c r="A27" s="0" t="n">
        <v>12.5</v>
      </c>
      <c r="B27" s="49" t="n">
        <v>3.1</v>
      </c>
    </row>
    <row r="28" customFormat="false" ht="15.75" hidden="false" customHeight="true" outlineLevel="0" collapsed="false">
      <c r="A28" s="0" t="n">
        <v>13</v>
      </c>
      <c r="B28" s="49" t="n">
        <v>3.2</v>
      </c>
    </row>
    <row r="29" customFormat="false" ht="15.75" hidden="false" customHeight="true" outlineLevel="0" collapsed="false">
      <c r="A29" s="0" t="n">
        <v>13.5</v>
      </c>
      <c r="B29" s="49" t="n">
        <v>3.3</v>
      </c>
    </row>
    <row r="30" customFormat="false" ht="15.75" hidden="false" customHeight="true" outlineLevel="0" collapsed="false">
      <c r="A30" s="0" t="n">
        <v>14</v>
      </c>
      <c r="B30" s="49" t="n">
        <v>3.3</v>
      </c>
    </row>
    <row r="31" customFormat="false" ht="15.75" hidden="false" customHeight="true" outlineLevel="0" collapsed="false">
      <c r="A31" s="0" t="n">
        <v>14.5</v>
      </c>
      <c r="B31" s="49" t="n">
        <v>3.4</v>
      </c>
    </row>
    <row r="32" customFormat="false" ht="15.75" hidden="false" customHeight="true" outlineLevel="0" collapsed="false">
      <c r="A32" s="0" t="n">
        <v>15</v>
      </c>
      <c r="B32" s="49" t="n">
        <v>3.5</v>
      </c>
    </row>
    <row r="33" customFormat="false" ht="15.75" hidden="false" customHeight="true" outlineLevel="0" collapsed="false">
      <c r="A33" s="0" t="n">
        <v>15.5</v>
      </c>
      <c r="B33" s="49" t="n">
        <v>3.6</v>
      </c>
    </row>
    <row r="34" customFormat="false" ht="15.75" hidden="false" customHeight="true" outlineLevel="0" collapsed="false">
      <c r="A34" s="0" t="n">
        <v>16</v>
      </c>
      <c r="B34" s="49" t="n">
        <v>3.7</v>
      </c>
    </row>
    <row r="35" customFormat="false" ht="15.75" hidden="false" customHeight="true" outlineLevel="0" collapsed="false">
      <c r="A35" s="0" t="n">
        <v>16.5</v>
      </c>
      <c r="B35" s="49" t="n">
        <v>3.8</v>
      </c>
    </row>
    <row r="36" customFormat="false" ht="15.75" hidden="false" customHeight="true" outlineLevel="0" collapsed="false">
      <c r="A36" s="0" t="n">
        <v>17</v>
      </c>
      <c r="B36" s="49" t="n">
        <v>3.8</v>
      </c>
    </row>
    <row r="37" customFormat="false" ht="15.75" hidden="false" customHeight="true" outlineLevel="0" collapsed="false">
      <c r="A37" s="0" t="n">
        <v>17.5</v>
      </c>
      <c r="B37" s="49" t="n">
        <v>3.9</v>
      </c>
    </row>
    <row r="38" customFormat="false" ht="15.75" hidden="false" customHeight="true" outlineLevel="0" collapsed="false">
      <c r="A38" s="0" t="n">
        <v>18</v>
      </c>
      <c r="B38" s="49" t="n">
        <v>4</v>
      </c>
    </row>
    <row r="39" customFormat="false" ht="15.75" hidden="false" customHeight="true" outlineLevel="0" collapsed="false">
      <c r="A39" s="0" t="n">
        <v>18.5</v>
      </c>
      <c r="B39" s="49" t="n">
        <v>4.1</v>
      </c>
    </row>
    <row r="40" customFormat="false" ht="15.75" hidden="false" customHeight="true" outlineLevel="0" collapsed="false">
      <c r="A40" s="0" t="n">
        <v>19</v>
      </c>
      <c r="B40" s="49" t="n">
        <v>4.3</v>
      </c>
    </row>
    <row r="41" customFormat="false" ht="15.75" hidden="false" customHeight="true" outlineLevel="0" collapsed="false">
      <c r="A41" s="0" t="n">
        <v>19.5</v>
      </c>
      <c r="B41" s="49" t="n">
        <v>4.4</v>
      </c>
    </row>
    <row r="42" customFormat="false" ht="15.75" hidden="false" customHeight="true" outlineLevel="0" collapsed="false">
      <c r="A42" s="0" t="n">
        <v>20</v>
      </c>
      <c r="B42" s="49" t="n">
        <v>4.5</v>
      </c>
    </row>
    <row r="43" customFormat="false" ht="15.75" hidden="false" customHeight="true" outlineLevel="0" collapsed="false">
      <c r="A43" s="0" t="n">
        <v>20.5</v>
      </c>
      <c r="B43" s="49" t="n">
        <v>4.6</v>
      </c>
    </row>
    <row r="44" customFormat="false" ht="15.75" hidden="false" customHeight="true" outlineLevel="0" collapsed="false">
      <c r="A44" s="0" t="n">
        <v>21</v>
      </c>
      <c r="B44" s="49" t="n">
        <v>4.8</v>
      </c>
    </row>
    <row r="45" customFormat="false" ht="15.75" hidden="false" customHeight="true" outlineLevel="0" collapsed="false">
      <c r="A45" s="0" t="n">
        <v>21.5</v>
      </c>
      <c r="B45" s="49" t="n">
        <v>4.9</v>
      </c>
    </row>
    <row r="46" customFormat="false" ht="15.75" hidden="false" customHeight="true" outlineLevel="0" collapsed="false">
      <c r="A46" s="0" t="n">
        <v>22</v>
      </c>
      <c r="B46" s="49" t="n">
        <v>5</v>
      </c>
    </row>
    <row r="47" customFormat="false" ht="15.75" hidden="false" customHeight="true" outlineLevel="0" collapsed="false">
      <c r="A47" s="0" t="n">
        <v>22.5</v>
      </c>
      <c r="B47" s="49" t="n">
        <v>5.1</v>
      </c>
    </row>
    <row r="48" customFormat="false" ht="15.75" hidden="false" customHeight="true" outlineLevel="0" collapsed="false">
      <c r="A48" s="0" t="n">
        <v>23</v>
      </c>
      <c r="B48" s="49" t="n">
        <v>5.3</v>
      </c>
    </row>
    <row r="49" customFormat="false" ht="15.75" hidden="false" customHeight="true" outlineLevel="0" collapsed="false">
      <c r="A49" s="0" t="n">
        <v>23.5</v>
      </c>
      <c r="B49" s="49" t="n">
        <v>5.4</v>
      </c>
    </row>
    <row r="50" customFormat="false" ht="15.75" hidden="false" customHeight="true" outlineLevel="0" collapsed="false">
      <c r="A50" s="0" t="n">
        <v>24</v>
      </c>
      <c r="B50" s="49" t="n">
        <v>5.5</v>
      </c>
    </row>
    <row r="51" customFormat="false" ht="15.75" hidden="false" customHeight="true" outlineLevel="0" collapsed="false">
      <c r="A51" s="0" t="n">
        <v>24.5</v>
      </c>
      <c r="B51" s="49" t="n">
        <v>5.6</v>
      </c>
    </row>
    <row r="52" customFormat="false" ht="15.75" hidden="false" customHeight="true" outlineLevel="0" collapsed="false">
      <c r="A52" s="0" t="n">
        <v>25</v>
      </c>
      <c r="B52" s="49" t="n">
        <v>5.8</v>
      </c>
    </row>
    <row r="53" customFormat="false" ht="15.75" hidden="false" customHeight="true" outlineLevel="0" collapsed="false">
      <c r="A53" s="0" t="n">
        <v>25.5</v>
      </c>
      <c r="B53" s="49" t="n">
        <v>5.9</v>
      </c>
    </row>
    <row r="54" customFormat="false" ht="15.75" hidden="false" customHeight="true" outlineLevel="0" collapsed="false">
      <c r="A54" s="0" t="n">
        <v>26</v>
      </c>
      <c r="B54" s="49" t="n">
        <v>6</v>
      </c>
    </row>
    <row r="55" customFormat="false" ht="15.75" hidden="false" customHeight="true" outlineLevel="0" collapsed="false">
      <c r="A55" s="0" t="n">
        <v>26.5</v>
      </c>
      <c r="B55" s="49" t="n">
        <v>6.1</v>
      </c>
    </row>
    <row r="56" customFormat="false" ht="15.75" hidden="false" customHeight="true" outlineLevel="0" collapsed="false">
      <c r="A56" s="0" t="n">
        <v>27</v>
      </c>
      <c r="B56" s="49" t="n">
        <v>6.3</v>
      </c>
    </row>
    <row r="57" customFormat="false" ht="15.75" hidden="false" customHeight="true" outlineLevel="0" collapsed="false">
      <c r="A57" s="0" t="n">
        <v>27.5</v>
      </c>
      <c r="B57" s="49" t="n">
        <v>6.4</v>
      </c>
    </row>
    <row r="58" customFormat="false" ht="15.75" hidden="false" customHeight="true" outlineLevel="0" collapsed="false">
      <c r="A58" s="0" t="n">
        <v>28</v>
      </c>
      <c r="B58" s="49" t="n">
        <v>6.5</v>
      </c>
    </row>
    <row r="59" customFormat="false" ht="15.75" hidden="false" customHeight="true" outlineLevel="0" collapsed="false">
      <c r="A59" s="0" t="n">
        <v>28.5</v>
      </c>
      <c r="B59" s="49" t="n">
        <v>6.6</v>
      </c>
    </row>
    <row r="60" customFormat="false" ht="15.75" hidden="false" customHeight="true" outlineLevel="0" collapsed="false">
      <c r="A60" s="0" t="n">
        <v>29</v>
      </c>
      <c r="B60" s="49" t="n">
        <v>6.8</v>
      </c>
    </row>
    <row r="61" customFormat="false" ht="15.75" hidden="false" customHeight="true" outlineLevel="0" collapsed="false">
      <c r="A61" s="0" t="n">
        <v>29.5</v>
      </c>
      <c r="B61" s="49" t="n">
        <v>6.9</v>
      </c>
    </row>
    <row r="62" customFormat="false" ht="15.75" hidden="false" customHeight="true" outlineLevel="0" collapsed="false">
      <c r="A62" s="0" t="n">
        <v>30</v>
      </c>
      <c r="B62" s="49" t="n">
        <v>7</v>
      </c>
    </row>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5" right="0.75" top="1" bottom="1"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2" activeCellId="0" sqref="D12"/>
    </sheetView>
  </sheetViews>
  <sheetFormatPr defaultColWidth="14.42578125" defaultRowHeight="15" customHeight="true" zeroHeight="false" outlineLevelRow="0" outlineLevelCol="0"/>
  <cols>
    <col collapsed="false" customWidth="true" hidden="false" outlineLevel="0" max="25" min="1" style="0" width="10.71"/>
  </cols>
  <sheetData>
    <row r="1" customFormat="false" ht="15" hidden="false" customHeight="true" outlineLevel="0" collapsed="false">
      <c r="A1" s="50" t="s">
        <v>94</v>
      </c>
      <c r="B1" s="51" t="s">
        <v>13</v>
      </c>
      <c r="C1" s="52"/>
      <c r="D1" s="52"/>
      <c r="E1" s="53"/>
    </row>
    <row r="2" customFormat="false" ht="35.5" hidden="false" customHeight="false" outlineLevel="0" collapsed="false">
      <c r="A2" s="50"/>
      <c r="B2" s="54" t="s">
        <v>8</v>
      </c>
      <c r="C2" s="55" t="s">
        <v>9</v>
      </c>
      <c r="D2" s="55" t="s">
        <v>95</v>
      </c>
      <c r="E2" s="56" t="s">
        <v>11</v>
      </c>
    </row>
    <row r="3" customFormat="false" ht="24.05" hidden="false" customHeight="false" outlineLevel="0" collapsed="false">
      <c r="A3" s="57" t="s">
        <v>96</v>
      </c>
      <c r="B3" s="58" t="n">
        <v>4</v>
      </c>
      <c r="C3" s="58" t="n">
        <v>3</v>
      </c>
      <c r="D3" s="58" t="n">
        <v>2</v>
      </c>
      <c r="E3" s="58" t="n">
        <v>0</v>
      </c>
    </row>
    <row r="4" customFormat="false" ht="15" hidden="false" customHeight="false" outlineLevel="0" collapsed="false">
      <c r="A4" s="57"/>
      <c r="B4" s="58"/>
      <c r="C4" s="58"/>
      <c r="D4" s="58"/>
      <c r="E4" s="58"/>
    </row>
    <row r="5" customFormat="false" ht="15" hidden="false" customHeight="false" outlineLevel="0" collapsed="false">
      <c r="A5" s="57"/>
      <c r="B5" s="58"/>
      <c r="C5" s="58"/>
      <c r="D5" s="58"/>
      <c r="E5" s="58"/>
    </row>
    <row r="21" customFormat="false" ht="15.75" hidden="false" customHeight="true" outlineLevel="0" collapsed="false"/>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mergeCells count="1">
    <mergeCell ref="A1:A2"/>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70</TotalTime>
  <Application>LibreOffice/25.2.5.2$Windows_X86_64 LibreOffice_project/03d19516eb2e1dd5d4ccd751a0d6f35f35e08022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2023-08-07T04:08:01Z</dcterms:created>
  <dc:creator>Gerardo Galan Cruz</dc:creator>
  <dc:description/>
  <dc:language>es-CL</dc:language>
  <cp:lastModifiedBy/>
  <dcterms:modified xsi:type="dcterms:W3CDTF">2025-10-09T18:18:28Z</dcterms:modified>
  <cp:revision>2</cp:revision>
  <dc:subject/>
  <dc:title/>
</cp:coreProperties>
</file>

<file path=docProps/custom.xml><?xml version="1.0" encoding="utf-8"?>
<Properties xmlns="http://schemas.openxmlformats.org/officeDocument/2006/custom-properties" xmlns:vt="http://schemas.openxmlformats.org/officeDocument/2006/docPropsVTypes"/>
</file>